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R6\Dokumenty\pawel_wieszczecinski\Documents\A_Dokumenty Moje\Budowa_remont\Budowa_remont\REMONTY 2024\305 ścieżka Boruja Kościelana_Boruja Nowa\"/>
    </mc:Choice>
  </mc:AlternateContent>
  <xr:revisionPtr revIDLastSave="0" documentId="13_ncr:1_{C68869C8-631C-47B5-BE96-6648FBC812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ALACYJNA" sheetId="18" r:id="rId1"/>
  </sheets>
  <definedNames>
    <definedName name="_xlnm.Print_Area" localSheetId="0">INSTALACYJNA!$D$1:$J$29</definedName>
    <definedName name="_xlnm.Print_Titles" localSheetId="0">INSTALACYJNA!$4:$4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8" l="1"/>
  <c r="H15" i="18"/>
  <c r="H28" i="18" s="1"/>
  <c r="H9" i="18"/>
  <c r="H10" i="18"/>
  <c r="H11" i="18"/>
  <c r="H12" i="18" l="1"/>
</calcChain>
</file>

<file path=xl/sharedStrings.xml><?xml version="1.0" encoding="utf-8"?>
<sst xmlns="http://schemas.openxmlformats.org/spreadsheetml/2006/main" count="80" uniqueCount="41">
  <si>
    <t>Lp</t>
  </si>
  <si>
    <t>Opis pozycji</t>
  </si>
  <si>
    <t>Ilość</t>
  </si>
  <si>
    <t>m</t>
  </si>
  <si>
    <t>m2</t>
  </si>
  <si>
    <t>m3</t>
  </si>
  <si>
    <t>Cena</t>
  </si>
  <si>
    <t>J.m.</t>
  </si>
  <si>
    <t>Numer SSTWiOR</t>
  </si>
  <si>
    <t>kpl</t>
  </si>
  <si>
    <t>Wartość netto</t>
  </si>
  <si>
    <t>WARTOŚĆ KOSZTORYSOWA:</t>
  </si>
  <si>
    <t>Rozbudowa drogi wojewódzkiej nr 305 na odcinku Boruja Kościelna - Boruja Nowa - gr. gminy Nowy Tomyśl 
w zakresie budowy ścieżki rowerowej</t>
  </si>
  <si>
    <t>03.02.01.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</si>
  <si>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</si>
  <si>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</si>
  <si>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</si>
  <si>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</si>
  <si>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CPV</t>
  </si>
  <si>
    <t xml:space="preserve">ROBOTY ZIEMNE DLA KANALIZACJI DESZCZOWEJ </t>
  </si>
  <si>
    <t>ROBOTY MONTAŻOWE DLA KANALIZACJI DESZCZOWEJ</t>
  </si>
  <si>
    <t>Wykonanie kanału z rur PVC SDR34 SN8 kl. S (lita) Dz160/4,7 mm</t>
  </si>
  <si>
    <t>Wykonanie kanału z rur PVC SDR34 SN8 kl. S (lita) Dz315/9,2 mm</t>
  </si>
  <si>
    <t>Wykonanie kanału z rur PVC SDR34 SN8 kl. S (lita) Dz400/11,7 mm</t>
  </si>
  <si>
    <t>Wykonanie kanału z rur PVC SDR34 SN8 kl. S (lita) Dz500/14,6 mm</t>
  </si>
  <si>
    <t>Wykonanie studni betonowej prefabrykowanej DN1000 mm (w świetle) wraz z włazem żeliwnym typu ciężkiego Dn600 mm klasy D-400, płytą żelbetową pokrywającą, pierścieniem dystansowym, przejściami szczelnymi oraz stopniami złazowymi,</t>
  </si>
  <si>
    <t>Wykonanie studni betonowej prefabrykowanej DN1200 mm (w świetle) wraz z włazem żeliwnym typu ciężkiego Dn600 mm klasy D-400, płytą żelbetową pokrywającą, pierścieniem dystansowym, przejściami szczelnymi oraz stopniami złazowymi,</t>
  </si>
  <si>
    <t>Wykonanie studni betonowej prefabrykowanej DN1500 mm (w świetle) wraz z włazem żeliwnym typu ciężkiego Dn600 mm klasy D-400, płytą żelbetową pokrywającą, pierścieniem dystansowym, przejściami szczelnymi oraz stopniami złazowymi,</t>
  </si>
  <si>
    <t>Wykonanie studni wpadowej o średnicy Dn1200mm wraz z osadniekiem wg. KPED 01.14</t>
  </si>
  <si>
    <t>Wykonanie studni wpustowej, betonowej prefabrykowanej DN500 mm (w świetle) z osadnikiem wysokości 1,0m poniżej wylotu przykanalika ze studzienki wraz z wpustem żeliwnym kl. D400,</t>
  </si>
  <si>
    <t>Wykonanie wylotu w oparciu o Katalog Powtarzalnych Elementów Drogowych (KPED 02.16.) o średnicy Dn300mm</t>
  </si>
  <si>
    <t>Wykonanie wylotu w oparciu o Katalog Powtarzalnych Elementów Drogowych (KPED 02.16.) o średnicy Dn500mm</t>
  </si>
  <si>
    <t>Wykonanie odwodnienia liniowego o długości 1-4 m, o szerokości hydrulicznej 100mm i wysokości całkowitej 384mm wraz z rusztem żeliwnym szcelinowym klasy D400 wraz z studzienką osadnikową i króćcem Dn160mm, ścianą czołową pełną</t>
  </si>
  <si>
    <t xml:space="preserve">Likwidacja istnijących przepustów </t>
  </si>
  <si>
    <t>Zabezpieczenie istniejących sieci na czas robót</t>
  </si>
  <si>
    <t xml:space="preserve">Próba wodna szczelności kanałów rurowych /długość próbnego odcinka rurociągu  </t>
  </si>
  <si>
    <t>próba</t>
  </si>
  <si>
    <t>Wykopy oraz przekopy wykonywane na odkład koparkami podsiębiernymi o pojemności łyżki 0,40 m3, w gruncie kategorii: III, z transportem urobku samochodami samowyładowczymi o ładowności do 5 t, na składowisko Wykonawcy. Wykopy oraz przekopy wraz z odwodnieniem.</t>
  </si>
  <si>
    <t>TABELA ELEMENTÓW ROZLICZENIOWYCH - BRANŻA INSTALACYJNA</t>
  </si>
  <si>
    <t>ROBOTY ROZBIÓRKOWE</t>
  </si>
  <si>
    <r>
      <t>Robiórka przepustów pod zjazdami wraz z umocnieniami (</t>
    </r>
    <r>
      <rPr>
        <sz val="8"/>
        <color rgb="FF080000"/>
        <rFont val="Calibri"/>
        <family val="2"/>
        <charset val="238"/>
      </rPr>
      <t>Ø 250 - 10 m, Ø 300 - 15 m, Ø 600 - 25 m)</t>
    </r>
    <r>
      <rPr>
        <sz val="8"/>
        <color rgb="FF080000"/>
        <rFont val="Arial"/>
        <family val="2"/>
        <charset val="238"/>
      </rPr>
      <t xml:space="preserve"> z wywozem na składowisko Wykonawcy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</si>
</sst>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rgb="FF080000"/>
      <name val="Arial"/>
      <family val="2"/>
      <charset val="238"/>
    </font>
    <font>
      <b/>
      <sz val="14"/>
      <color rgb="FF080000"/>
      <name val="Arial"/>
      <family val="2"/>
      <charset val="238"/>
    </font>
    <font>
      <sz val="8"/>
      <color rgb="FF080000"/>
      <name val="Arial"/>
      <family val="2"/>
      <charset val="238"/>
    </font>
    <font>
      <b/>
      <sz val="8"/>
      <color rgb="FF080000"/>
      <name val="Arial"/>
      <family val="2"/>
      <charset val="238"/>
    </font>
    <font>
      <b/>
      <sz val="9"/>
      <color rgb="FF08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rgb="FF080000"/>
      <name val="Arial Narrow CE"/>
      <family val="2"/>
      <charset val="238"/>
    </font>
    <font>
      <b/>
      <sz val="8"/>
      <color theme="1"/>
      <name val="Arial"/>
      <family val="2"/>
      <charset val="238"/>
    </font>
    <font>
      <sz val="8"/>
      <color rgb="FF080000"/>
      <name val="Arial Narrow CE"/>
      <family val="2"/>
      <charset val="238"/>
    </font>
    <font>
      <sz val="8"/>
      <color theme="1"/>
      <name val="Arial"/>
      <family val="2"/>
      <charset val="238"/>
    </font>
    <font>
      <b/>
      <sz val="10"/>
      <color rgb="FF08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8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6" fillId="0" borderId="0" xfId="0" applyFont="1" applyAlignment="1">
      <alignment horizontal="center" vertical="center"/>
    </xf>
    <xf numFmtId="2" fontId="9" fillId="0" borderId="0" xfId="1" applyNumberFormat="1" applyFont="1" applyAlignment="1">
      <alignment vertical="center" wrapText="1"/>
    </xf>
    <xf numFmtId="2" fontId="10" fillId="0" borderId="0" xfId="1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3"/>
    <xf numFmtId="0" fontId="1" fillId="0" borderId="0" xfId="3" applyAlignment="1">
      <alignment horizontal="center" vertical="center"/>
    </xf>
    <xf numFmtId="0" fontId="6" fillId="0" borderId="5" xfId="0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2" applyFont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9" fillId="0" borderId="6" xfId="1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1" xfId="2" applyFont="1" applyBorder="1" applyAlignment="1">
      <alignment horizontal="right" vertical="center" wrapText="1"/>
    </xf>
    <xf numFmtId="0" fontId="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AK120"/>
  <sheetViews>
    <sheetView tabSelected="1" view="pageBreakPreview" zoomScale="130" zoomScaleNormal="100" zoomScaleSheetLayoutView="130" workbookViewId="0">
      <selection activeCell="M6" sqref="M6"/>
    </sheetView>
  </sheetViews>
  <sheetFormatPr defaultRowHeight="14.25"/>
  <cols>
    <col min="1" max="3" width="2" style="10" customWidth="1"/>
    <col min="4" max="4" width="5.125" style="22" customWidth="1"/>
    <col min="5" max="5" width="9.125" style="22" customWidth="1"/>
    <col min="6" max="6" width="40.625" style="20" customWidth="1"/>
    <col min="7" max="7" width="7.75" style="14" customWidth="1"/>
    <col min="8" max="8" width="8.375" style="1" customWidth="1"/>
    <col min="9" max="9" width="9.625" style="16" customWidth="1"/>
    <col min="10" max="10" width="10.625" style="5" customWidth="1"/>
    <col min="11" max="11" width="12.625" style="5" customWidth="1"/>
    <col min="12" max="16384" width="9" style="5"/>
  </cols>
  <sheetData>
    <row r="1" spans="1:37" s="10" customFormat="1" ht="39.75" customHeight="1">
      <c r="D1" s="67" t="s">
        <v>38</v>
      </c>
      <c r="E1" s="67"/>
      <c r="F1" s="67"/>
      <c r="G1" s="67"/>
      <c r="H1" s="67"/>
      <c r="I1" s="67"/>
      <c r="J1" s="67"/>
    </row>
    <row r="2" spans="1:37" s="10" customFormat="1" ht="39" customHeight="1">
      <c r="D2" s="68" t="s">
        <v>12</v>
      </c>
      <c r="E2" s="68"/>
      <c r="F2" s="68"/>
      <c r="G2" s="68"/>
      <c r="H2" s="68"/>
      <c r="I2" s="68"/>
      <c r="J2" s="68"/>
    </row>
    <row r="3" spans="1:37" ht="15" customHeight="1">
      <c r="D3" s="21"/>
      <c r="E3" s="21"/>
      <c r="F3" s="19"/>
      <c r="G3" s="13"/>
      <c r="H3" s="8"/>
      <c r="I3" s="15"/>
      <c r="J3" s="12"/>
    </row>
    <row r="4" spans="1:37" s="11" customFormat="1" ht="22.5">
      <c r="D4" s="30" t="s">
        <v>0</v>
      </c>
      <c r="E4" s="30" t="s">
        <v>8</v>
      </c>
      <c r="F4" s="30" t="s">
        <v>1</v>
      </c>
      <c r="G4" s="31" t="s">
        <v>7</v>
      </c>
      <c r="H4" s="31" t="s">
        <v>2</v>
      </c>
      <c r="I4" s="30" t="s">
        <v>6</v>
      </c>
      <c r="J4" s="30" t="s">
        <v>10</v>
      </c>
    </row>
    <row r="5" spans="1:37" s="11" customFormat="1" ht="12.75">
      <c r="D5" s="45" t="s">
        <v>18</v>
      </c>
      <c r="E5" s="53">
        <v>38018</v>
      </c>
      <c r="F5" s="60" t="s">
        <v>39</v>
      </c>
      <c r="G5" s="61"/>
      <c r="H5" s="61"/>
      <c r="I5" s="61"/>
      <c r="J5" s="62"/>
    </row>
    <row r="6" spans="1:37" s="11" customFormat="1" ht="33.75">
      <c r="D6" s="58">
        <v>1</v>
      </c>
      <c r="E6" s="54">
        <v>38018</v>
      </c>
      <c r="F6" s="55" t="s">
        <v>40</v>
      </c>
      <c r="G6" s="56" t="s">
        <v>3</v>
      </c>
      <c r="H6" s="56">
        <v>50</v>
      </c>
      <c r="I6" s="57"/>
      <c r="J6" s="57"/>
    </row>
    <row r="7" spans="1:37" ht="14.25" customHeight="1">
      <c r="D7" s="45" t="s">
        <v>18</v>
      </c>
      <c r="E7" s="45" t="s">
        <v>13</v>
      </c>
      <c r="F7" s="60" t="s">
        <v>19</v>
      </c>
      <c r="G7" s="61"/>
      <c r="H7" s="61"/>
      <c r="I7" s="61"/>
      <c r="J7" s="62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56.25">
      <c r="D8" s="18">
        <v>2</v>
      </c>
      <c r="E8" s="44" t="s">
        <v>13</v>
      </c>
      <c r="F8" s="43" t="s">
        <v>37</v>
      </c>
      <c r="G8" s="41" t="s">
        <v>5</v>
      </c>
      <c r="H8" s="42">
        <v>765</v>
      </c>
      <c r="I8" s="52"/>
      <c r="J8" s="51"/>
      <c r="K8" s="1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45">
      <c r="D9" s="18">
        <v>3</v>
      </c>
      <c r="E9" s="44" t="s">
        <v>13</v>
      </c>
      <c r="F9" s="43" t="s">
        <v>14</v>
      </c>
      <c r="G9" s="41" t="s">
        <v>4</v>
      </c>
      <c r="H9" s="42">
        <f>(H15+H16+H14+H17)*2*3</f>
        <v>2703</v>
      </c>
      <c r="I9" s="52"/>
      <c r="J9" s="51"/>
      <c r="K9" s="1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2.5">
      <c r="D10" s="18">
        <v>4</v>
      </c>
      <c r="E10" s="44" t="s">
        <v>13</v>
      </c>
      <c r="F10" s="43" t="s">
        <v>15</v>
      </c>
      <c r="G10" s="41" t="s">
        <v>5</v>
      </c>
      <c r="H10" s="42">
        <f>(H15+H16+H14+H17)*0.15*1.2</f>
        <v>81.09</v>
      </c>
      <c r="I10" s="52"/>
      <c r="J10" s="51"/>
      <c r="K10" s="1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33.75">
      <c r="D11" s="18">
        <v>5</v>
      </c>
      <c r="E11" s="44" t="s">
        <v>13</v>
      </c>
      <c r="F11" s="43" t="s">
        <v>16</v>
      </c>
      <c r="G11" s="41" t="s">
        <v>5</v>
      </c>
      <c r="H11" s="42">
        <f>(H14+H17+H15+H16)*(0.3+0.25)*1.2</f>
        <v>297.33000000000004</v>
      </c>
      <c r="I11" s="52"/>
      <c r="J11" s="51"/>
      <c r="K11" s="1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78.75">
      <c r="D12" s="18">
        <v>6</v>
      </c>
      <c r="E12" s="44" t="s">
        <v>13</v>
      </c>
      <c r="F12" s="43" t="s">
        <v>17</v>
      </c>
      <c r="G12" s="41" t="s">
        <v>5</v>
      </c>
      <c r="H12" s="42">
        <f>H8-H10-H11</f>
        <v>386.57999999999993</v>
      </c>
      <c r="I12" s="52"/>
      <c r="J12" s="51"/>
      <c r="K12" s="1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D13" s="45" t="s">
        <v>18</v>
      </c>
      <c r="E13" s="45" t="s">
        <v>13</v>
      </c>
      <c r="F13" s="63" t="s">
        <v>20</v>
      </c>
      <c r="G13" s="64"/>
      <c r="H13" s="64"/>
      <c r="I13" s="64"/>
      <c r="J13" s="65"/>
      <c r="K13" s="1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8.75" customHeight="1">
      <c r="D14" s="18">
        <v>7</v>
      </c>
      <c r="E14" s="44" t="s">
        <v>13</v>
      </c>
      <c r="F14" s="43" t="s">
        <v>21</v>
      </c>
      <c r="G14" s="41" t="s">
        <v>3</v>
      </c>
      <c r="H14" s="48">
        <v>99.5</v>
      </c>
      <c r="I14" s="52"/>
      <c r="J14" s="51"/>
      <c r="K14" s="1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8.75" customHeight="1">
      <c r="D15" s="18">
        <v>8</v>
      </c>
      <c r="E15" s="44" t="s">
        <v>13</v>
      </c>
      <c r="F15" s="46" t="s">
        <v>22</v>
      </c>
      <c r="G15" s="41" t="s">
        <v>3</v>
      </c>
      <c r="H15" s="48">
        <f>82+52.5+69</f>
        <v>203.5</v>
      </c>
      <c r="I15" s="52"/>
      <c r="J15" s="51"/>
      <c r="K15" s="1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7" customFormat="1" ht="23.25" customHeight="1">
      <c r="A16" s="10"/>
      <c r="B16" s="10"/>
      <c r="C16" s="10"/>
      <c r="D16" s="18">
        <v>9</v>
      </c>
      <c r="E16" s="44" t="s">
        <v>13</v>
      </c>
      <c r="F16" s="43" t="s">
        <v>23</v>
      </c>
      <c r="G16" s="41" t="s">
        <v>3</v>
      </c>
      <c r="H16" s="48">
        <v>135</v>
      </c>
      <c r="I16" s="52"/>
      <c r="J16" s="51"/>
      <c r="K16" s="1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4:37" ht="18.75" customHeight="1">
      <c r="D17" s="18">
        <v>10</v>
      </c>
      <c r="E17" s="44" t="s">
        <v>13</v>
      </c>
      <c r="F17" s="46" t="s">
        <v>24</v>
      </c>
      <c r="G17" s="41" t="s">
        <v>3</v>
      </c>
      <c r="H17" s="48">
        <v>12.5</v>
      </c>
      <c r="I17" s="52"/>
      <c r="J17" s="51"/>
      <c r="K17" s="1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4:37" ht="47.25" customHeight="1">
      <c r="D18" s="18">
        <v>11</v>
      </c>
      <c r="E18" s="44" t="s">
        <v>13</v>
      </c>
      <c r="F18" s="46" t="s">
        <v>25</v>
      </c>
      <c r="G18" s="41" t="s">
        <v>9</v>
      </c>
      <c r="H18" s="49">
        <v>10</v>
      </c>
      <c r="I18" s="52"/>
      <c r="J18" s="51"/>
      <c r="K18" s="1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4:37" ht="48" customHeight="1">
      <c r="D19" s="18">
        <v>12</v>
      </c>
      <c r="E19" s="44" t="s">
        <v>13</v>
      </c>
      <c r="F19" s="46" t="s">
        <v>26</v>
      </c>
      <c r="G19" s="41" t="s">
        <v>9</v>
      </c>
      <c r="H19" s="59">
        <v>6</v>
      </c>
      <c r="I19" s="52"/>
      <c r="J19" s="51"/>
      <c r="K19" s="1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4:37" ht="56.25">
      <c r="D20" s="18">
        <v>13</v>
      </c>
      <c r="E20" s="44" t="s">
        <v>13</v>
      </c>
      <c r="F20" s="46" t="s">
        <v>27</v>
      </c>
      <c r="G20" s="41" t="s">
        <v>9</v>
      </c>
      <c r="H20" s="49">
        <v>1</v>
      </c>
      <c r="I20" s="52"/>
      <c r="J20" s="51"/>
      <c r="K20" s="1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4:37" ht="22.5">
      <c r="D21" s="18">
        <v>14</v>
      </c>
      <c r="E21" s="44" t="s">
        <v>13</v>
      </c>
      <c r="F21" s="46" t="s">
        <v>28</v>
      </c>
      <c r="G21" s="41" t="s">
        <v>9</v>
      </c>
      <c r="H21" s="59">
        <v>1</v>
      </c>
      <c r="I21" s="52"/>
      <c r="J21" s="51"/>
      <c r="K21" s="1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4:37" ht="45">
      <c r="D22" s="18">
        <v>15</v>
      </c>
      <c r="E22" s="44" t="s">
        <v>13</v>
      </c>
      <c r="F22" s="46" t="s">
        <v>29</v>
      </c>
      <c r="G22" s="41" t="s">
        <v>9</v>
      </c>
      <c r="H22" s="49">
        <v>16</v>
      </c>
      <c r="I22" s="52"/>
      <c r="J22" s="51"/>
      <c r="K22" s="17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4:37" ht="22.5">
      <c r="D23" s="18">
        <v>16</v>
      </c>
      <c r="E23" s="44" t="s">
        <v>13</v>
      </c>
      <c r="F23" s="46" t="s">
        <v>30</v>
      </c>
      <c r="G23" s="41" t="s">
        <v>9</v>
      </c>
      <c r="H23" s="49">
        <v>3</v>
      </c>
      <c r="I23" s="52"/>
      <c r="J23" s="51"/>
      <c r="K23" s="2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4:37" ht="22.5">
      <c r="D24" s="18">
        <v>17</v>
      </c>
      <c r="E24" s="44" t="s">
        <v>13</v>
      </c>
      <c r="F24" s="46" t="s">
        <v>31</v>
      </c>
      <c r="G24" s="41" t="s">
        <v>9</v>
      </c>
      <c r="H24" s="49">
        <v>1</v>
      </c>
      <c r="I24" s="52"/>
      <c r="J24" s="51"/>
      <c r="K24" s="2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4:37" ht="46.5" customHeight="1">
      <c r="D25" s="18">
        <v>18</v>
      </c>
      <c r="E25" s="47" t="s">
        <v>13</v>
      </c>
      <c r="F25" s="46" t="s">
        <v>32</v>
      </c>
      <c r="G25" s="41" t="s">
        <v>3</v>
      </c>
      <c r="H25" s="50">
        <v>15</v>
      </c>
      <c r="I25" s="52"/>
      <c r="J25" s="51"/>
      <c r="K25" s="2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4:37">
      <c r="D26" s="18">
        <v>19</v>
      </c>
      <c r="E26" s="44" t="s">
        <v>13</v>
      </c>
      <c r="F26" s="43" t="s">
        <v>33</v>
      </c>
      <c r="G26" s="41" t="s">
        <v>3</v>
      </c>
      <c r="H26" s="49">
        <f>8+11+10+12+13</f>
        <v>54</v>
      </c>
      <c r="I26" s="52"/>
      <c r="J26" s="51"/>
      <c r="K26" s="2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4:37">
      <c r="D27" s="18">
        <v>20</v>
      </c>
      <c r="E27" s="44" t="s">
        <v>13</v>
      </c>
      <c r="F27" s="43" t="s">
        <v>34</v>
      </c>
      <c r="G27" s="41" t="s">
        <v>9</v>
      </c>
      <c r="H27" s="49">
        <v>1</v>
      </c>
      <c r="I27" s="52"/>
      <c r="J27" s="51"/>
      <c r="K27" s="2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4:37" ht="22.5">
      <c r="D28" s="18">
        <v>21</v>
      </c>
      <c r="E28" s="44" t="s">
        <v>13</v>
      </c>
      <c r="F28" s="43" t="s">
        <v>35</v>
      </c>
      <c r="G28" s="41" t="s">
        <v>36</v>
      </c>
      <c r="H28" s="49">
        <f>(H17+H16+H15+H14)/50</f>
        <v>9.01</v>
      </c>
      <c r="I28" s="52"/>
      <c r="J28" s="51"/>
      <c r="K28" s="2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4:37">
      <c r="D29" s="66" t="s">
        <v>11</v>
      </c>
      <c r="E29" s="66"/>
      <c r="F29" s="66"/>
      <c r="G29" s="66"/>
      <c r="H29" s="66"/>
      <c r="I29" s="66"/>
      <c r="J29" s="23"/>
      <c r="K29" s="2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4:37">
      <c r="D30" s="32"/>
      <c r="E30" s="35"/>
      <c r="F30" s="28"/>
      <c r="G30" s="36"/>
      <c r="H30" s="35"/>
      <c r="I30" s="24"/>
      <c r="J30" s="37"/>
      <c r="K30" s="2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4:37">
      <c r="D31" s="32"/>
      <c r="E31" s="35"/>
      <c r="F31" s="28"/>
      <c r="G31" s="36"/>
      <c r="H31" s="35"/>
      <c r="I31" s="24"/>
      <c r="J31" s="37"/>
      <c r="K31" s="2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4:37">
      <c r="D32" s="32"/>
      <c r="E32" s="35"/>
      <c r="F32" s="28"/>
      <c r="G32" s="36"/>
      <c r="H32" s="35"/>
      <c r="I32" s="24"/>
      <c r="J32" s="37"/>
      <c r="K32" s="2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>
      <c r="D33" s="32"/>
      <c r="E33" s="35"/>
      <c r="F33" s="28"/>
      <c r="G33" s="36"/>
      <c r="H33" s="35"/>
      <c r="I33" s="24"/>
      <c r="J33" s="37"/>
      <c r="K33" s="2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>
      <c r="D34" s="32"/>
      <c r="E34" s="35"/>
      <c r="F34" s="28"/>
      <c r="G34" s="36"/>
      <c r="H34" s="35"/>
      <c r="I34" s="24"/>
      <c r="J34" s="37"/>
      <c r="K34" s="2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>
      <c r="D35" s="32"/>
      <c r="E35" s="35"/>
      <c r="F35" s="28"/>
      <c r="G35" s="36"/>
      <c r="H35" s="35"/>
      <c r="I35" s="24"/>
      <c r="J35" s="37"/>
      <c r="K35" s="2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7" customFormat="1" ht="15">
      <c r="A36" s="10"/>
      <c r="B36" s="10"/>
      <c r="C36" s="10"/>
      <c r="D36" s="32"/>
      <c r="E36" s="35"/>
      <c r="F36" s="28"/>
      <c r="G36" s="36"/>
      <c r="H36" s="35"/>
      <c r="I36" s="24"/>
      <c r="J36" s="37"/>
      <c r="K36" s="2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>
      <c r="D37" s="32"/>
      <c r="E37" s="35"/>
      <c r="F37" s="28"/>
      <c r="G37" s="36"/>
      <c r="H37" s="35"/>
      <c r="I37" s="24"/>
      <c r="J37" s="37"/>
      <c r="K37" s="2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7" customFormat="1" ht="15">
      <c r="A38" s="10"/>
      <c r="B38" s="10"/>
      <c r="C38" s="10"/>
      <c r="D38" s="32"/>
      <c r="E38" s="35"/>
      <c r="F38" s="28"/>
      <c r="G38" s="36"/>
      <c r="H38" s="35"/>
      <c r="I38" s="24"/>
      <c r="J38" s="37"/>
      <c r="K38" s="2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>
      <c r="D39" s="32"/>
      <c r="E39" s="35"/>
      <c r="F39" s="28"/>
      <c r="G39" s="36"/>
      <c r="H39" s="35"/>
      <c r="I39" s="24"/>
      <c r="J39" s="37"/>
      <c r="K39" s="2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>
      <c r="D40" s="32"/>
      <c r="E40" s="35"/>
      <c r="F40" s="28"/>
      <c r="G40" s="36"/>
      <c r="H40" s="35"/>
      <c r="I40" s="24"/>
      <c r="J40" s="37"/>
      <c r="K40" s="2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>
      <c r="D41" s="32"/>
      <c r="E41" s="35"/>
      <c r="F41" s="28"/>
      <c r="G41" s="36"/>
      <c r="H41" s="35"/>
      <c r="I41" s="24"/>
      <c r="J41" s="37"/>
      <c r="K41" s="2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>
      <c r="D42" s="32"/>
      <c r="E42" s="35"/>
      <c r="F42" s="28"/>
      <c r="G42" s="36"/>
      <c r="H42" s="35"/>
      <c r="I42" s="24"/>
      <c r="J42" s="37"/>
      <c r="K42" s="2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>
      <c r="D43" s="32"/>
      <c r="E43" s="35"/>
      <c r="F43" s="28"/>
      <c r="G43" s="36"/>
      <c r="H43" s="35"/>
      <c r="I43" s="24"/>
      <c r="J43" s="37"/>
      <c r="K43" s="2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7" customFormat="1" ht="15">
      <c r="A44" s="10"/>
      <c r="B44" s="10"/>
      <c r="C44" s="10"/>
      <c r="D44" s="32"/>
      <c r="E44" s="35"/>
      <c r="F44" s="28"/>
      <c r="G44" s="36"/>
      <c r="H44" s="35"/>
      <c r="I44" s="24"/>
      <c r="J44" s="37"/>
      <c r="K44" s="2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>
      <c r="D45" s="32"/>
      <c r="E45" s="35"/>
      <c r="F45" s="28"/>
      <c r="G45" s="36"/>
      <c r="H45" s="35"/>
      <c r="I45" s="24"/>
      <c r="J45" s="37"/>
      <c r="K45" s="2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>
      <c r="D46" s="32"/>
      <c r="E46" s="35"/>
      <c r="F46" s="28"/>
      <c r="G46" s="36"/>
      <c r="H46" s="35"/>
      <c r="I46" s="24"/>
      <c r="J46" s="37"/>
      <c r="K46" s="2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>
      <c r="D47" s="32"/>
      <c r="E47" s="35"/>
      <c r="F47" s="28"/>
      <c r="G47" s="36"/>
      <c r="H47" s="35"/>
      <c r="I47" s="24"/>
      <c r="J47" s="37"/>
      <c r="K47" s="2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>
      <c r="D48" s="32"/>
      <c r="E48" s="35"/>
      <c r="F48" s="28"/>
      <c r="G48" s="36"/>
      <c r="H48" s="35"/>
      <c r="I48" s="24"/>
      <c r="J48" s="37"/>
      <c r="K48" s="2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7" customFormat="1" ht="15">
      <c r="A49" s="10"/>
      <c r="B49" s="10"/>
      <c r="C49" s="10"/>
      <c r="D49" s="32"/>
      <c r="E49" s="35"/>
      <c r="F49" s="28"/>
      <c r="G49" s="36"/>
      <c r="H49" s="35"/>
      <c r="I49" s="24"/>
      <c r="J49" s="37"/>
      <c r="K49" s="2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>
      <c r="D50" s="32"/>
      <c r="E50" s="35"/>
      <c r="F50" s="28"/>
      <c r="G50" s="36"/>
      <c r="H50" s="35"/>
      <c r="I50" s="24"/>
      <c r="J50" s="37"/>
      <c r="K50" s="2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7" customFormat="1" ht="15">
      <c r="A51" s="10"/>
      <c r="B51" s="10"/>
      <c r="C51" s="10"/>
      <c r="D51" s="32"/>
      <c r="E51" s="35"/>
      <c r="F51" s="28"/>
      <c r="G51" s="36"/>
      <c r="H51" s="35"/>
      <c r="I51" s="24"/>
      <c r="J51" s="37"/>
      <c r="K51" s="24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>
      <c r="D52" s="32"/>
      <c r="E52" s="35"/>
      <c r="F52" s="28"/>
      <c r="G52" s="36"/>
      <c r="H52" s="35"/>
      <c r="I52" s="24"/>
      <c r="J52" s="37"/>
      <c r="K52" s="2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>
      <c r="D53" s="32"/>
      <c r="E53" s="35"/>
      <c r="F53" s="28"/>
      <c r="G53" s="36"/>
      <c r="H53" s="35"/>
      <c r="I53" s="24"/>
      <c r="J53" s="37"/>
      <c r="K53" s="2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>
      <c r="D54" s="32"/>
      <c r="E54" s="35"/>
      <c r="F54" s="28"/>
      <c r="G54" s="36"/>
      <c r="H54" s="35"/>
      <c r="I54" s="24"/>
      <c r="J54" s="37"/>
      <c r="K54" s="2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>
      <c r="D55" s="32"/>
      <c r="E55" s="35"/>
      <c r="F55" s="28"/>
      <c r="G55" s="36"/>
      <c r="H55" s="35"/>
      <c r="I55" s="24"/>
      <c r="J55" s="37"/>
      <c r="K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>
      <c r="D56" s="32"/>
      <c r="E56" s="32"/>
      <c r="F56" s="38"/>
      <c r="G56" s="38"/>
      <c r="H56" s="38"/>
      <c r="I56" s="38"/>
      <c r="J56" s="34"/>
      <c r="K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>
      <c r="D57" s="32"/>
      <c r="E57" s="32"/>
      <c r="F57" s="28"/>
      <c r="G57" s="36"/>
      <c r="H57" s="35"/>
      <c r="I57" s="24"/>
      <c r="J57" s="37"/>
      <c r="K57" s="2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>
      <c r="D58" s="32"/>
      <c r="E58" s="32"/>
      <c r="F58" s="28"/>
      <c r="G58" s="36"/>
      <c r="H58" s="35"/>
      <c r="I58" s="24"/>
      <c r="J58" s="37"/>
      <c r="K58" s="2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>
      <c r="D59" s="32"/>
      <c r="E59" s="32"/>
      <c r="F59" s="28"/>
      <c r="G59" s="36"/>
      <c r="H59" s="35"/>
      <c r="I59" s="24"/>
      <c r="J59" s="37"/>
      <c r="K59" s="2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>
      <c r="D60" s="32"/>
      <c r="E60" s="32"/>
      <c r="F60" s="28"/>
      <c r="G60" s="36"/>
      <c r="H60" s="35"/>
      <c r="I60" s="24"/>
      <c r="J60" s="37"/>
      <c r="K60" s="2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>
      <c r="D61" s="32"/>
      <c r="E61" s="32"/>
      <c r="F61" s="38"/>
      <c r="G61" s="38"/>
      <c r="H61" s="38"/>
      <c r="I61" s="38"/>
      <c r="J61" s="34"/>
      <c r="K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>
      <c r="D62" s="32"/>
      <c r="E62" s="35"/>
      <c r="F62" s="28"/>
      <c r="G62" s="36"/>
      <c r="H62" s="35"/>
      <c r="I62" s="24"/>
      <c r="J62" s="37"/>
      <c r="K62" s="2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>
      <c r="D63" s="32"/>
      <c r="E63" s="35"/>
      <c r="F63" s="28"/>
      <c r="G63" s="36"/>
      <c r="H63" s="35"/>
      <c r="I63" s="24"/>
      <c r="J63" s="37"/>
      <c r="K63" s="2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>
      <c r="D64" s="32"/>
      <c r="E64" s="35"/>
      <c r="F64" s="28"/>
      <c r="G64" s="36"/>
      <c r="H64" s="35"/>
      <c r="I64" s="24"/>
      <c r="J64" s="37"/>
      <c r="K64" s="2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4:37">
      <c r="D65" s="32"/>
      <c r="E65" s="35"/>
      <c r="F65" s="28"/>
      <c r="G65" s="36"/>
      <c r="H65" s="35"/>
      <c r="I65" s="24"/>
      <c r="J65" s="37"/>
      <c r="K65" s="2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4:37">
      <c r="D66" s="32"/>
      <c r="E66" s="35"/>
      <c r="F66" s="28"/>
      <c r="G66" s="36"/>
      <c r="H66" s="35"/>
      <c r="I66" s="24"/>
      <c r="J66" s="37"/>
      <c r="K66" s="2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4:37">
      <c r="D67" s="32"/>
      <c r="E67" s="35"/>
      <c r="F67" s="28"/>
      <c r="G67" s="36"/>
      <c r="H67" s="35"/>
      <c r="I67" s="24"/>
      <c r="J67" s="37"/>
      <c r="K67" s="2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4:37">
      <c r="D68" s="32"/>
      <c r="E68" s="35"/>
      <c r="F68" s="28"/>
      <c r="G68" s="36"/>
      <c r="H68" s="35"/>
      <c r="I68" s="24"/>
      <c r="J68" s="37"/>
      <c r="K68" s="2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4:37">
      <c r="D69" s="32"/>
      <c r="E69" s="32"/>
      <c r="F69" s="38"/>
      <c r="G69" s="38"/>
      <c r="H69" s="38"/>
      <c r="I69" s="38"/>
      <c r="J69" s="34"/>
      <c r="K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4:37">
      <c r="D70" s="32"/>
      <c r="E70" s="32"/>
      <c r="F70" s="28"/>
      <c r="G70" s="36"/>
      <c r="H70" s="35"/>
      <c r="I70" s="24"/>
      <c r="J70" s="37"/>
      <c r="K70" s="2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4:37">
      <c r="D71" s="32"/>
      <c r="E71" s="32"/>
      <c r="F71" s="28"/>
      <c r="G71" s="36"/>
      <c r="H71" s="35"/>
      <c r="I71" s="24"/>
      <c r="J71" s="37"/>
      <c r="K71" s="2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4:37">
      <c r="D72" s="32"/>
      <c r="E72" s="32"/>
      <c r="F72" s="28"/>
      <c r="G72" s="36"/>
      <c r="H72" s="35"/>
      <c r="I72" s="24"/>
      <c r="J72" s="37"/>
      <c r="K72" s="2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4:37">
      <c r="D73" s="32"/>
      <c r="E73" s="32"/>
      <c r="F73" s="28"/>
      <c r="G73" s="36"/>
      <c r="H73" s="35"/>
      <c r="I73" s="24"/>
      <c r="J73" s="37"/>
      <c r="K73" s="25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4:37">
      <c r="D74" s="32"/>
      <c r="E74" s="32"/>
      <c r="F74" s="28"/>
      <c r="G74" s="36"/>
      <c r="H74" s="35"/>
      <c r="I74" s="24"/>
      <c r="J74" s="37"/>
      <c r="K74" s="2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4:37">
      <c r="D75" s="32"/>
      <c r="E75" s="32"/>
      <c r="F75" s="28"/>
      <c r="G75" s="36"/>
      <c r="H75" s="35"/>
      <c r="I75" s="24"/>
      <c r="J75" s="37"/>
      <c r="K75" s="2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4:37">
      <c r="D76" s="32"/>
      <c r="E76" s="32"/>
      <c r="F76" s="28"/>
      <c r="G76" s="36"/>
      <c r="H76" s="35"/>
      <c r="I76" s="24"/>
      <c r="J76" s="37"/>
      <c r="K76" s="2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4:37">
      <c r="D77" s="32"/>
      <c r="E77" s="32"/>
      <c r="F77" s="28"/>
      <c r="G77" s="36"/>
      <c r="H77" s="35"/>
      <c r="I77" s="24"/>
      <c r="J77" s="37"/>
      <c r="K77" s="2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4:37">
      <c r="D78" s="32"/>
      <c r="E78" s="32"/>
      <c r="F78" s="28"/>
      <c r="G78" s="36"/>
      <c r="H78" s="35"/>
      <c r="I78" s="24"/>
      <c r="J78" s="37"/>
      <c r="K78" s="2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4:37">
      <c r="D79" s="32"/>
      <c r="E79" s="32"/>
      <c r="F79" s="28"/>
      <c r="G79" s="36"/>
      <c r="H79" s="35"/>
      <c r="I79" s="24"/>
      <c r="J79" s="37"/>
      <c r="K79" s="2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4:37" ht="23.25" customHeight="1">
      <c r="D80" s="32"/>
      <c r="E80" s="32"/>
      <c r="F80" s="28"/>
      <c r="G80" s="36"/>
      <c r="H80" s="35"/>
      <c r="I80" s="24"/>
      <c r="J80" s="37"/>
      <c r="K80" s="2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4:37">
      <c r="D81" s="32"/>
      <c r="E81" s="32"/>
      <c r="F81" s="33"/>
      <c r="G81" s="33"/>
      <c r="H81" s="33"/>
      <c r="I81" s="33"/>
      <c r="J81" s="34"/>
      <c r="K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4:37">
      <c r="D82" s="32"/>
      <c r="E82" s="35"/>
      <c r="F82" s="28"/>
      <c r="G82" s="36"/>
      <c r="H82" s="35"/>
      <c r="I82" s="24"/>
      <c r="J82" s="37"/>
      <c r="K82" s="2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4:37">
      <c r="D83" s="32"/>
      <c r="E83" s="35"/>
      <c r="F83" s="28"/>
      <c r="G83" s="36"/>
      <c r="H83" s="35"/>
      <c r="I83" s="24"/>
      <c r="J83" s="37"/>
      <c r="K83" s="2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4:37">
      <c r="D84" s="32"/>
      <c r="E84" s="35"/>
      <c r="F84" s="28"/>
      <c r="G84" s="36"/>
      <c r="H84" s="35"/>
      <c r="I84" s="24"/>
      <c r="J84" s="37"/>
      <c r="K84" s="25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4:37">
      <c r="D85" s="32"/>
      <c r="E85" s="35"/>
      <c r="F85" s="28"/>
      <c r="G85" s="36"/>
      <c r="H85" s="35"/>
      <c r="I85" s="24"/>
      <c r="J85" s="37"/>
      <c r="K85" s="2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4:37">
      <c r="D86" s="32"/>
      <c r="E86" s="35"/>
      <c r="F86" s="28"/>
      <c r="G86" s="36"/>
      <c r="H86" s="35"/>
      <c r="I86" s="24"/>
      <c r="J86" s="37"/>
      <c r="K86" s="25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4:37">
      <c r="D87" s="32"/>
      <c r="E87" s="35"/>
      <c r="F87" s="28"/>
      <c r="G87" s="36"/>
      <c r="H87" s="35"/>
      <c r="I87" s="24"/>
      <c r="J87" s="37"/>
      <c r="K87" s="2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4:37">
      <c r="D88" s="32"/>
      <c r="E88" s="35"/>
      <c r="F88" s="28"/>
      <c r="G88" s="36"/>
      <c r="H88" s="35"/>
      <c r="I88" s="24"/>
      <c r="J88" s="37"/>
      <c r="K88" s="2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4:37">
      <c r="D89" s="32"/>
      <c r="E89" s="35"/>
      <c r="F89" s="28"/>
      <c r="G89" s="36"/>
      <c r="H89" s="35"/>
      <c r="I89" s="24"/>
      <c r="J89" s="37"/>
      <c r="K89" s="2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4:37">
      <c r="D90" s="32"/>
      <c r="E90" s="35"/>
      <c r="F90" s="28"/>
      <c r="G90" s="36"/>
      <c r="H90" s="35"/>
      <c r="I90" s="24"/>
      <c r="J90" s="37"/>
      <c r="K90" s="2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4:37" ht="14.25" customHeight="1">
      <c r="D91" s="32"/>
      <c r="E91" s="35"/>
      <c r="F91" s="28"/>
      <c r="G91" s="36"/>
      <c r="H91" s="35"/>
      <c r="I91" s="24"/>
      <c r="J91" s="37"/>
      <c r="K91" s="25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4:37">
      <c r="D92" s="32"/>
      <c r="E92" s="35"/>
      <c r="F92" s="28"/>
      <c r="G92" s="36"/>
      <c r="H92" s="35"/>
      <c r="I92" s="24"/>
      <c r="J92" s="37"/>
      <c r="K92" s="2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4:37">
      <c r="D93" s="32"/>
      <c r="E93" s="35"/>
      <c r="F93" s="28"/>
      <c r="G93" s="36"/>
      <c r="H93" s="35"/>
      <c r="I93" s="24"/>
      <c r="J93" s="37"/>
      <c r="K93" s="2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4:37">
      <c r="D94" s="32"/>
      <c r="E94" s="35"/>
      <c r="F94" s="28"/>
      <c r="G94" s="36"/>
      <c r="H94" s="35"/>
      <c r="I94" s="24"/>
      <c r="J94" s="37"/>
      <c r="K94" s="2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4:37">
      <c r="D95" s="32"/>
      <c r="E95" s="35"/>
      <c r="F95" s="28"/>
      <c r="G95" s="36"/>
      <c r="H95" s="35"/>
      <c r="I95" s="24"/>
      <c r="J95" s="37"/>
      <c r="K95" s="25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4:37">
      <c r="D96" s="32"/>
      <c r="E96" s="35"/>
      <c r="F96" s="28"/>
      <c r="G96" s="36"/>
      <c r="H96" s="35"/>
      <c r="I96" s="24"/>
      <c r="J96" s="37"/>
      <c r="K96" s="25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>
      <c r="D97" s="32"/>
      <c r="E97" s="35"/>
      <c r="F97" s="28"/>
      <c r="G97" s="36"/>
      <c r="H97" s="35"/>
      <c r="I97" s="24"/>
      <c r="J97" s="37"/>
      <c r="K97" s="2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s="7" customFormat="1" ht="15">
      <c r="A98" s="10"/>
      <c r="B98" s="10"/>
      <c r="C98" s="10"/>
      <c r="D98" s="32"/>
      <c r="E98" s="32"/>
      <c r="F98" s="33"/>
      <c r="G98" s="33"/>
      <c r="H98" s="33"/>
      <c r="I98" s="33"/>
      <c r="J98" s="34"/>
      <c r="K98" s="1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>
      <c r="D99" s="32"/>
      <c r="E99" s="35"/>
      <c r="F99" s="28"/>
      <c r="G99" s="36"/>
      <c r="H99" s="35"/>
      <c r="I99" s="24"/>
      <c r="J99" s="37"/>
      <c r="K99" s="2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>
      <c r="D100" s="32"/>
      <c r="E100" s="35"/>
      <c r="F100" s="28"/>
      <c r="G100" s="36"/>
      <c r="H100" s="35"/>
      <c r="I100" s="24"/>
      <c r="J100" s="37"/>
      <c r="K100" s="2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>
      <c r="D101" s="32"/>
      <c r="E101" s="35"/>
      <c r="F101" s="28"/>
      <c r="G101" s="36"/>
      <c r="H101" s="35"/>
      <c r="I101" s="24"/>
      <c r="J101" s="37"/>
      <c r="K101" s="2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>
      <c r="D102" s="32"/>
      <c r="E102" s="35"/>
      <c r="F102" s="28"/>
      <c r="G102" s="36"/>
      <c r="H102" s="35"/>
      <c r="I102" s="24"/>
      <c r="J102" s="37"/>
      <c r="K102" s="2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>
      <c r="D103" s="32"/>
      <c r="E103" s="35"/>
      <c r="F103" s="28"/>
      <c r="G103" s="36"/>
      <c r="H103" s="35"/>
      <c r="I103" s="24"/>
      <c r="J103" s="37"/>
      <c r="K103" s="2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>
      <c r="D104" s="32"/>
      <c r="E104" s="35"/>
      <c r="F104" s="28"/>
      <c r="G104" s="36"/>
      <c r="H104" s="35"/>
      <c r="I104" s="24"/>
      <c r="J104" s="37"/>
      <c r="K104" s="2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>
      <c r="D105" s="32"/>
      <c r="E105" s="35"/>
      <c r="F105" s="28"/>
      <c r="G105" s="36"/>
      <c r="H105" s="35"/>
      <c r="I105" s="24"/>
      <c r="J105" s="37"/>
      <c r="K105" s="2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>
      <c r="D106" s="32"/>
      <c r="E106" s="35"/>
      <c r="F106" s="28"/>
      <c r="G106" s="36"/>
      <c r="H106" s="35"/>
      <c r="I106" s="24"/>
      <c r="J106" s="37"/>
      <c r="K106" s="2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>
      <c r="D107" s="32"/>
      <c r="E107" s="35"/>
      <c r="F107" s="28"/>
      <c r="G107" s="36"/>
      <c r="H107" s="35"/>
      <c r="I107" s="24"/>
      <c r="J107" s="37"/>
      <c r="K107" s="2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s="7" customFormat="1" ht="15">
      <c r="A108" s="10"/>
      <c r="B108" s="10"/>
      <c r="C108" s="10"/>
      <c r="D108" s="32"/>
      <c r="E108" s="35"/>
      <c r="F108" s="28"/>
      <c r="G108" s="36"/>
      <c r="H108" s="35"/>
      <c r="I108" s="24"/>
      <c r="J108" s="37"/>
      <c r="K108" s="2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s="7" customFormat="1" ht="15">
      <c r="A109" s="10"/>
      <c r="B109" s="10"/>
      <c r="C109" s="10"/>
      <c r="D109" s="32"/>
      <c r="E109" s="35"/>
      <c r="F109" s="28"/>
      <c r="G109" s="36"/>
      <c r="H109" s="35"/>
      <c r="I109" s="24"/>
      <c r="J109" s="37"/>
      <c r="K109" s="2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>
      <c r="D110" s="32"/>
      <c r="E110" s="35"/>
      <c r="F110" s="28"/>
      <c r="G110" s="36"/>
      <c r="H110" s="35"/>
      <c r="I110" s="24"/>
      <c r="J110" s="37"/>
      <c r="K110" s="2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>
      <c r="D111" s="32"/>
      <c r="E111" s="35"/>
      <c r="F111" s="28"/>
      <c r="G111" s="36"/>
      <c r="H111" s="35"/>
      <c r="I111" s="24"/>
      <c r="J111" s="37"/>
      <c r="K111" s="2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>
      <c r="D112" s="32"/>
      <c r="E112" s="35"/>
      <c r="F112" s="28"/>
      <c r="G112" s="36"/>
      <c r="H112" s="35"/>
      <c r="I112" s="24"/>
      <c r="J112" s="37"/>
      <c r="K112" s="2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>
      <c r="D113" s="32"/>
      <c r="E113" s="32"/>
      <c r="F113" s="33"/>
      <c r="G113" s="33"/>
      <c r="H113" s="33"/>
      <c r="I113" s="33"/>
      <c r="J113" s="34"/>
      <c r="K113" s="2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s="9" customFormat="1" ht="15">
      <c r="A114" s="10"/>
      <c r="B114" s="10"/>
      <c r="C114" s="10"/>
      <c r="D114" s="32"/>
      <c r="E114" s="32"/>
      <c r="F114" s="29"/>
      <c r="G114" s="36"/>
      <c r="H114" s="35"/>
      <c r="I114" s="24"/>
      <c r="J114" s="37"/>
      <c r="K114" s="17"/>
    </row>
    <row r="115" spans="1:37" s="9" customFormat="1" ht="15">
      <c r="A115" s="10"/>
      <c r="B115" s="10"/>
      <c r="C115" s="10"/>
      <c r="D115" s="32"/>
      <c r="E115" s="32"/>
      <c r="F115" s="29"/>
      <c r="G115" s="36"/>
      <c r="H115" s="35"/>
      <c r="I115" s="24"/>
      <c r="J115" s="37"/>
      <c r="K115" s="17"/>
    </row>
    <row r="116" spans="1:37" s="9" customFormat="1" ht="15">
      <c r="A116" s="10"/>
      <c r="B116" s="10"/>
      <c r="C116" s="10"/>
      <c r="D116" s="32"/>
      <c r="E116" s="32"/>
      <c r="F116" s="29"/>
      <c r="G116" s="36"/>
      <c r="H116" s="35"/>
      <c r="I116" s="24"/>
      <c r="J116" s="37"/>
      <c r="K116" s="17"/>
    </row>
    <row r="117" spans="1:37">
      <c r="D117" s="32"/>
      <c r="E117" s="32"/>
      <c r="F117" s="29"/>
      <c r="G117" s="36"/>
      <c r="H117" s="35"/>
      <c r="I117" s="24"/>
      <c r="J117" s="37"/>
      <c r="K117" s="17"/>
    </row>
    <row r="118" spans="1:37">
      <c r="D118" s="32"/>
      <c r="E118" s="32"/>
      <c r="F118" s="29"/>
      <c r="G118" s="36"/>
      <c r="H118" s="35"/>
      <c r="I118" s="24"/>
      <c r="J118" s="37"/>
      <c r="K118" s="17"/>
    </row>
    <row r="119" spans="1:37">
      <c r="D119" s="39"/>
      <c r="E119" s="39"/>
      <c r="F119" s="39"/>
      <c r="G119" s="39"/>
      <c r="H119" s="39"/>
      <c r="I119" s="39"/>
      <c r="J119" s="40"/>
    </row>
    <row r="120" spans="1:37">
      <c r="J120" s="16"/>
    </row>
  </sheetData>
  <mergeCells count="6">
    <mergeCell ref="F7:J7"/>
    <mergeCell ref="F13:J13"/>
    <mergeCell ref="D29:I29"/>
    <mergeCell ref="D1:J1"/>
    <mergeCell ref="D2:J2"/>
    <mergeCell ref="F5:J5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88" fitToHeight="0" orientation="portrait" r:id="rId1"/>
  <headerFooter scaleWithDoc="0"/>
  <rowBreaks count="1" manualBreakCount="1">
    <brk id="29" min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INSTALACYJNA</vt:lpstr>
      <vt:lpstr>INSTALACYJNA!Obszar_wydruku</vt:lpstr>
      <vt:lpstr>INSTALACYJNA!Tytuły_wydruku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siemens</dc:creator>
  <cp:lastModifiedBy>Paweł Wieszczeciński</cp:lastModifiedBy>
  <cp:lastPrinted>2024-04-15T07:46:23Z</cp:lastPrinted>
  <dcterms:created xsi:type="dcterms:W3CDTF">2012-05-21T10:14:02Z</dcterms:created>
  <dcterms:modified xsi:type="dcterms:W3CDTF">2024-06-07T09:37:46Z</dcterms:modified>
</cp:coreProperties>
</file>