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Nowy folder\"/>
    </mc:Choice>
  </mc:AlternateContent>
  <xr:revisionPtr revIDLastSave="0" documentId="13_ncr:1_{B0294BCD-D508-40BB-88DD-3539AAEB316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 l="1"/>
  <c r="H13" i="1" s="1"/>
  <c r="K13" i="1" s="1"/>
  <c r="J13" i="1" s="1"/>
  <c r="F10" i="1"/>
  <c r="H10" i="1" s="1"/>
  <c r="K10" i="1" s="1"/>
  <c r="J10" i="1" s="1"/>
  <c r="F11" i="1"/>
  <c r="H11" i="1" s="1"/>
  <c r="K11" i="1" s="1"/>
  <c r="J11" i="1" s="1"/>
  <c r="F12" i="1"/>
  <c r="H12" i="1" s="1"/>
  <c r="K12" i="1" s="1"/>
  <c r="J12" i="1" s="1"/>
  <c r="F9" i="1"/>
  <c r="H9" i="1" s="1"/>
  <c r="H14" i="1" l="1"/>
  <c r="K9" i="1"/>
  <c r="K14" i="1" s="1"/>
  <c r="J9" i="1" l="1"/>
</calcChain>
</file>

<file path=xl/sharedStrings.xml><?xml version="1.0" encoding="utf-8"?>
<sst xmlns="http://schemas.openxmlformats.org/spreadsheetml/2006/main" count="37" uniqueCount="33">
  <si>
    <t>Lp.</t>
  </si>
  <si>
    <t>Przedmiot zamówienia</t>
  </si>
  <si>
    <t>Cena jednostkowa netto</t>
  </si>
  <si>
    <t>Stawka VAT %</t>
  </si>
  <si>
    <t>Rękaw do sterylizacji plazmowej TYVEK 
- gramatura 70 g (+- 10),
- kompatybilny z posiadanym przez zamawiającego systemem STERRAD,
- wskaźnik chemiczny umieszczony poza obszarem pakowania, wskazujący fakt przejścia pakietu przez sterylizację nadtlenkiem wodoru.
- na opakowaniach musi być umieszczony rozmiar, kierunek LOT.</t>
  </si>
  <si>
    <t>1.1.</t>
  </si>
  <si>
    <t>1.2.</t>
  </si>
  <si>
    <t>1.3.</t>
  </si>
  <si>
    <t>1.4.</t>
  </si>
  <si>
    <t>1.5.</t>
  </si>
  <si>
    <t>RAZEM:</t>
  </si>
  <si>
    <t>Jm.</t>
  </si>
  <si>
    <t>PRODUCENT/  Nazwa własna lub inne określenie identyfikujące wyrób w sposób jednoznaczny, np. nr katalogowy</t>
  </si>
  <si>
    <t>-  szerokość 100 mm
-  dług. 70 mb lub 100 mb</t>
  </si>
  <si>
    <t>Ilość wymagana (mb)</t>
  </si>
  <si>
    <t>Długość oferowanego rękawa</t>
  </si>
  <si>
    <t>UWAGA: Wykonawca zobowiązany jest w kol. 5 wskazać długość oferowanego rękawa (70 lub 100)</t>
  </si>
  <si>
    <t>- szerokość 150 mm
-  dług. 70 mb lub 100 mb</t>
  </si>
  <si>
    <t>-  szerokość 250 mm
-  dług. 70 mb lub 100 mb</t>
  </si>
  <si>
    <t>- szerokość 400-420 mm
-  dług. 70 mb lub 100 mb</t>
  </si>
  <si>
    <t>mb</t>
  </si>
  <si>
    <t>Ilość oferowana (szt.)</t>
  </si>
  <si>
    <t>8= 6x7</t>
  </si>
  <si>
    <t>Wartość netto</t>
  </si>
  <si>
    <t>10=11/6</t>
  </si>
  <si>
    <t>Cena jednostkowa brutto</t>
  </si>
  <si>
    <t>11=8+9</t>
  </si>
  <si>
    <t>Wartość brutto</t>
  </si>
  <si>
    <t>Załącznik nr 1 do umowy NZ.261.64.5.2023</t>
  </si>
  <si>
    <t>Formularz cenowo – techniczny zadania nr 5</t>
  </si>
  <si>
    <r>
      <t xml:space="preserve">                                                            </t>
    </r>
    <r>
      <rPr>
        <b/>
        <sz val="11"/>
        <rFont val="Tahoma"/>
        <family val="2"/>
        <charset val="238"/>
      </rPr>
      <t xml:space="preserve">                   
</t>
    </r>
    <r>
      <rPr>
        <b/>
        <sz val="10"/>
        <rFont val="Tahoma"/>
        <family val="2"/>
        <charset val="238"/>
      </rPr>
      <t>1.</t>
    </r>
    <r>
      <rPr>
        <sz val="10"/>
        <rFont val="Tahoma"/>
        <family val="2"/>
        <charset val="238"/>
      </rPr>
      <t xml:space="preserve"> Przedmiotem zamówienia są </t>
    </r>
    <r>
      <rPr>
        <b/>
        <sz val="10"/>
        <rFont val="Tahoma"/>
        <family val="2"/>
        <charset val="238"/>
      </rPr>
      <t>sukcesywne dostawy rękawów TYVEK do sterylizacji plazmowej,</t>
    </r>
    <r>
      <rPr>
        <sz val="10"/>
        <rFont val="Tahoma"/>
        <family val="2"/>
        <charset val="238"/>
      </rPr>
      <t xml:space="preserve">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Dostarczane zamawiającemu poszczególne wyroby powinny znajdować się w opakowaniach na których umieszczona będzie informacja w języku polskim, zawierająca co najmniej następujące dane: 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 Zamawiajacy dopuszcza, aby data ważności i oznakowanie CE znajdowały się wewnątrz tulei, na którą nawinięty jest rękaw.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. 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zapewnia, że na potwierdzenie stanu faktycznego, o którym mowa w pkt 2 i 4 posiada stosowne dokumenty, które zostaną niezwłocznie przekazane zamawiającemu, na jego pisemny wniosek na etapie realizacji zamówienia. 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Poszczególne dostawy częściowe wyrobów będą realizowane w terminie do ….* dni roboczych od daty złożenia zamówienia za pośrednictwem poczty elektronicznej na adres e-mail: 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7. </t>
    </r>
    <r>
      <rPr>
        <sz val="10"/>
        <rFont val="Tahoma"/>
        <family val="2"/>
        <charset val="238"/>
      </rPr>
      <t xml:space="preserve">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</si>
  <si>
    <t xml:space="preserve"> Załącznik nr 6 do SWZ po zmianach</t>
  </si>
  <si>
    <t>-  szerokość 300-350 mm
-  dług. 70 mb lub 100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</si>
</sst>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#,##0.00_ ;\-#,##0.00\ "/>
  </numFmts>
  <fonts count="6" x14ac:knownFonts="1">
    <font>
      <sz val="11"/>
      <color rgb="FF000000"/>
      <name val="Calibri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vertical="top" wrapText="1" shrinkToFi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view="pageBreakPreview" zoomScale="85" zoomScaleNormal="85" zoomScaleSheetLayoutView="85" workbookViewId="0">
      <selection activeCell="B13" sqref="B13"/>
    </sheetView>
  </sheetViews>
  <sheetFormatPr defaultColWidth="8.6640625" defaultRowHeight="13.8" x14ac:dyDescent="0.25"/>
  <cols>
    <col min="1" max="1" width="4.6640625" style="1" bestFit="1" customWidth="1"/>
    <col min="2" max="2" width="27.33203125" style="1" customWidth="1"/>
    <col min="3" max="3" width="4.109375" style="1" bestFit="1" customWidth="1"/>
    <col min="4" max="4" width="7.109375" style="1" customWidth="1"/>
    <col min="5" max="5" width="7.6640625" style="1" bestFit="1" customWidth="1"/>
    <col min="6" max="6" width="8.5546875" style="1" customWidth="1"/>
    <col min="7" max="7" width="11.77734375" style="1" bestFit="1" customWidth="1"/>
    <col min="8" max="8" width="12.21875" style="1" bestFit="1" customWidth="1"/>
    <col min="9" max="9" width="7.21875" style="1" customWidth="1"/>
    <col min="10" max="10" width="11.77734375" style="1" bestFit="1" customWidth="1"/>
    <col min="11" max="11" width="12.21875" style="1" bestFit="1" customWidth="1"/>
    <col min="12" max="12" width="16.33203125" style="1" customWidth="1"/>
    <col min="13" max="16384" width="8.6640625" style="1"/>
  </cols>
  <sheetData>
    <row r="1" spans="1:17" x14ac:dyDescent="0.2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7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x14ac:dyDescent="0.25">
      <c r="A3" s="36" t="s">
        <v>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7" ht="367.2" customHeight="1" x14ac:dyDescent="0.25">
      <c r="A4" s="32" t="s">
        <v>30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"/>
      <c r="N4" s="2"/>
      <c r="O4" s="2"/>
      <c r="P4" s="2"/>
      <c r="Q4" s="3"/>
    </row>
    <row r="5" spans="1:17" ht="18.600000000000001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2"/>
      <c r="N5" s="2"/>
      <c r="O5" s="2"/>
      <c r="P5" s="2"/>
      <c r="Q5" s="3"/>
    </row>
    <row r="6" spans="1:17" ht="80.849999999999994" customHeight="1" x14ac:dyDescent="0.25">
      <c r="A6" s="4" t="s">
        <v>0</v>
      </c>
      <c r="B6" s="4" t="s">
        <v>1</v>
      </c>
      <c r="C6" s="4" t="s">
        <v>11</v>
      </c>
      <c r="D6" s="4" t="s">
        <v>14</v>
      </c>
      <c r="E6" s="4" t="s">
        <v>15</v>
      </c>
      <c r="F6" s="4" t="s">
        <v>21</v>
      </c>
      <c r="G6" s="4" t="s">
        <v>2</v>
      </c>
      <c r="H6" s="4" t="s">
        <v>23</v>
      </c>
      <c r="I6" s="4" t="s">
        <v>3</v>
      </c>
      <c r="J6" s="4" t="s">
        <v>25</v>
      </c>
      <c r="K6" s="4" t="s">
        <v>27</v>
      </c>
      <c r="L6" s="4" t="s">
        <v>12</v>
      </c>
      <c r="M6" s="3"/>
      <c r="N6" s="3"/>
      <c r="O6" s="3"/>
      <c r="P6" s="3"/>
      <c r="Q6" s="3"/>
    </row>
    <row r="7" spans="1:17" s="8" customFormat="1" ht="13.5" customHeight="1" x14ac:dyDescent="0.2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 t="s">
        <v>22</v>
      </c>
      <c r="I7" s="6">
        <v>9</v>
      </c>
      <c r="J7" s="6" t="s">
        <v>24</v>
      </c>
      <c r="K7" s="6" t="s">
        <v>26</v>
      </c>
      <c r="L7" s="6">
        <v>12</v>
      </c>
      <c r="M7" s="7"/>
      <c r="N7" s="7"/>
      <c r="O7" s="7"/>
      <c r="P7" s="7"/>
      <c r="Q7" s="7"/>
    </row>
    <row r="8" spans="1:17" s="10" customFormat="1" ht="88.8" customHeight="1" x14ac:dyDescent="0.3">
      <c r="A8" s="6">
        <v>1</v>
      </c>
      <c r="B8" s="33" t="s">
        <v>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9"/>
      <c r="N8" s="9"/>
      <c r="O8" s="9"/>
      <c r="P8" s="9"/>
      <c r="Q8" s="9"/>
    </row>
    <row r="9" spans="1:17" s="10" customFormat="1" ht="26.4" x14ac:dyDescent="0.3">
      <c r="A9" s="11" t="s">
        <v>5</v>
      </c>
      <c r="B9" s="12" t="s">
        <v>13</v>
      </c>
      <c r="C9" s="13" t="s">
        <v>20</v>
      </c>
      <c r="D9" s="13">
        <v>4200</v>
      </c>
      <c r="E9" s="14"/>
      <c r="F9" s="15" t="e">
        <f>ROUND(D9/E9,0)</f>
        <v>#DIV/0!</v>
      </c>
      <c r="G9" s="16"/>
      <c r="H9" s="17" t="e">
        <f>ROUND(F9*G9,2)</f>
        <v>#DIV/0!</v>
      </c>
      <c r="I9" s="18"/>
      <c r="J9" s="17" t="e">
        <f>ROUND(K9/F9,2)</f>
        <v>#DIV/0!</v>
      </c>
      <c r="K9" s="17" t="e">
        <f>ROUND((H9*I9)+H9,2)</f>
        <v>#DIV/0!</v>
      </c>
      <c r="L9" s="19"/>
      <c r="M9" s="9"/>
      <c r="N9" s="9"/>
      <c r="O9" s="9"/>
      <c r="P9" s="9"/>
      <c r="Q9" s="9"/>
    </row>
    <row r="10" spans="1:17" s="10" customFormat="1" ht="26.4" x14ac:dyDescent="0.3">
      <c r="A10" s="6" t="s">
        <v>6</v>
      </c>
      <c r="B10" s="12" t="s">
        <v>17</v>
      </c>
      <c r="C10" s="13" t="s">
        <v>20</v>
      </c>
      <c r="D10" s="13">
        <v>4200</v>
      </c>
      <c r="E10" s="14"/>
      <c r="F10" s="15" t="e">
        <f t="shared" ref="F10:F12" si="0">ROUND(D10/E10,0)</f>
        <v>#DIV/0!</v>
      </c>
      <c r="G10" s="20"/>
      <c r="H10" s="17" t="e">
        <f t="shared" ref="H10:H13" si="1">ROUND(F10*G10,2)</f>
        <v>#DIV/0!</v>
      </c>
      <c r="I10" s="18"/>
      <c r="J10" s="17" t="e">
        <f t="shared" ref="J10:J13" si="2">ROUND(K10/F10,2)</f>
        <v>#DIV/0!</v>
      </c>
      <c r="K10" s="17" t="e">
        <f t="shared" ref="K10:K12" si="3">ROUND((H10*I10)+H10,2)</f>
        <v>#DIV/0!</v>
      </c>
      <c r="L10" s="21"/>
      <c r="N10" s="9"/>
      <c r="O10" s="9"/>
      <c r="P10" s="9"/>
      <c r="Q10" s="9"/>
    </row>
    <row r="11" spans="1:17" s="10" customFormat="1" ht="26.4" x14ac:dyDescent="0.3">
      <c r="A11" s="6" t="s">
        <v>7</v>
      </c>
      <c r="B11" s="12" t="s">
        <v>18</v>
      </c>
      <c r="C11" s="13" t="s">
        <v>20</v>
      </c>
      <c r="D11" s="13">
        <v>2100</v>
      </c>
      <c r="E11" s="14"/>
      <c r="F11" s="15" t="e">
        <f t="shared" si="0"/>
        <v>#DIV/0!</v>
      </c>
      <c r="G11" s="20"/>
      <c r="H11" s="17" t="e">
        <f t="shared" si="1"/>
        <v>#DIV/0!</v>
      </c>
      <c r="I11" s="18"/>
      <c r="J11" s="17" t="e">
        <f t="shared" si="2"/>
        <v>#DIV/0!</v>
      </c>
      <c r="K11" s="17" t="e">
        <f t="shared" si="3"/>
        <v>#DIV/0!</v>
      </c>
      <c r="L11" s="21"/>
      <c r="N11" s="9"/>
      <c r="O11" s="9"/>
      <c r="P11" s="9"/>
      <c r="Q11" s="9"/>
    </row>
    <row r="12" spans="1:17" s="10" customFormat="1" ht="26.4" x14ac:dyDescent="0.3">
      <c r="A12" s="6" t="s">
        <v>8</v>
      </c>
      <c r="B12" s="12" t="s">
        <v>32</v>
      </c>
      <c r="C12" s="13" t="s">
        <v>20</v>
      </c>
      <c r="D12" s="13">
        <v>1000</v>
      </c>
      <c r="E12" s="14"/>
      <c r="F12" s="15" t="e">
        <f t="shared" si="0"/>
        <v>#DIV/0!</v>
      </c>
      <c r="G12" s="20"/>
      <c r="H12" s="17" t="e">
        <f t="shared" si="1"/>
        <v>#DIV/0!</v>
      </c>
      <c r="I12" s="18"/>
      <c r="J12" s="17" t="e">
        <f t="shared" si="2"/>
        <v>#DIV/0!</v>
      </c>
      <c r="K12" s="17" t="e">
        <f t="shared" si="3"/>
        <v>#DIV/0!</v>
      </c>
      <c r="L12" s="21"/>
      <c r="N12" s="9"/>
      <c r="O12" s="9"/>
      <c r="P12" s="9"/>
      <c r="Q12" s="9"/>
    </row>
    <row r="13" spans="1:17" s="10" customFormat="1" ht="26.4" x14ac:dyDescent="0.3">
      <c r="A13" s="11" t="s">
        <v>9</v>
      </c>
      <c r="B13" s="12" t="s">
        <v>19</v>
      </c>
      <c r="C13" s="13" t="s">
        <v>20</v>
      </c>
      <c r="D13" s="15">
        <v>1000</v>
      </c>
      <c r="E13" s="14"/>
      <c r="F13" s="15" t="e">
        <f>ROUND(D13/E13,0)</f>
        <v>#DIV/0!</v>
      </c>
      <c r="G13" s="16"/>
      <c r="H13" s="17" t="e">
        <f t="shared" si="1"/>
        <v>#DIV/0!</v>
      </c>
      <c r="I13" s="18"/>
      <c r="J13" s="17" t="e">
        <f t="shared" si="2"/>
        <v>#DIV/0!</v>
      </c>
      <c r="K13" s="17" t="e">
        <f>ROUND((H13*I13)+H13,2)</f>
        <v>#DIV/0!</v>
      </c>
      <c r="L13" s="21"/>
      <c r="N13" s="9"/>
      <c r="O13" s="9"/>
      <c r="P13" s="9"/>
      <c r="Q13" s="9"/>
    </row>
    <row r="14" spans="1:17" s="23" customFormat="1" ht="13.2" x14ac:dyDescent="0.3">
      <c r="A14" s="22"/>
      <c r="C14" s="24"/>
      <c r="D14" s="24"/>
      <c r="E14" s="25"/>
      <c r="F14" s="25"/>
      <c r="G14" s="26" t="s">
        <v>10</v>
      </c>
      <c r="H14" s="26" t="e">
        <f>SUM(H9:H13)</f>
        <v>#DIV/0!</v>
      </c>
      <c r="I14" s="27"/>
      <c r="J14" s="28"/>
      <c r="K14" s="26" t="e">
        <f>SUM(K9:K13)</f>
        <v>#DIV/0!</v>
      </c>
      <c r="L14" s="24"/>
      <c r="N14" s="22"/>
      <c r="O14" s="22"/>
      <c r="P14" s="22"/>
      <c r="Q14" s="22"/>
    </row>
    <row r="15" spans="1:17" s="10" customFormat="1" ht="19.8" customHeight="1" x14ac:dyDescent="0.3">
      <c r="A15" s="34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N15" s="9"/>
      <c r="O15" s="9"/>
      <c r="P15" s="9"/>
      <c r="Q15" s="9"/>
    </row>
    <row r="16" spans="1:17" x14ac:dyDescent="0.25">
      <c r="B16" s="29"/>
      <c r="K16" s="30"/>
      <c r="L16" s="31"/>
    </row>
  </sheetData>
  <mergeCells count="6">
    <mergeCell ref="A4:L5"/>
    <mergeCell ref="B8:L8"/>
    <mergeCell ref="A15:L15"/>
    <mergeCell ref="A1:L1"/>
    <mergeCell ref="A2:L2"/>
    <mergeCell ref="A3:L3"/>
  </mergeCells>
  <conditionalFormatting sqref="H9:H14">
    <cfRule type="cellIs" dxfId="0" priority="1" operator="equal">
      <formula>"#DZIEL/0!"</formula>
    </cfRule>
  </conditionalFormatting>
  <printOptions horizontalCentered="1"/>
  <pageMargins left="0.31496062992125984" right="0.31496062992125984" top="0.55118110236220474" bottom="0.35433070866141736" header="0" footer="0"/>
  <pageSetup paperSize="9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7</cp:revision>
  <cp:lastPrinted>2023-12-04T11:32:57Z</cp:lastPrinted>
  <dcterms:created xsi:type="dcterms:W3CDTF">2021-05-30T11:30:07Z</dcterms:created>
  <dcterms:modified xsi:type="dcterms:W3CDTF">2023-12-11T06:20:24Z</dcterms:modified>
  <dc:language>pl-PL</dc:language>
</cp:coreProperties>
</file>