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Wykaz PPE" sheetId="1" r:id="rId1"/>
    <sheet name="roboczy" sheetId="2" r:id="rId2"/>
  </sheets>
  <definedNames>
    <definedName name="_xlnm._FilterDatabase" localSheetId="0" hidden="1">'Wykaz PPE'!$A$5:$S$140</definedName>
    <definedName name="_xlnm.Criteria" localSheetId="0">'Wykaz PPE'!$A$5:$K$139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2"/>
  <c r="P151" i="1"/>
  <c r="O151"/>
  <c r="N151"/>
  <c r="M150"/>
  <c r="M149"/>
  <c r="M148"/>
  <c r="M147"/>
  <c r="M146"/>
  <c r="M145"/>
  <c r="M144"/>
  <c r="M143"/>
  <c r="M151" s="1"/>
  <c r="N139"/>
  <c r="L139" s="1"/>
  <c r="M139"/>
  <c r="N138"/>
  <c r="M138"/>
  <c r="L138" s="1"/>
  <c r="L137"/>
  <c r="N136"/>
  <c r="M136"/>
  <c r="L136" s="1"/>
  <c r="N135"/>
  <c r="M135"/>
  <c r="L135" s="1"/>
  <c r="L134"/>
  <c r="N133"/>
  <c r="M133"/>
  <c r="L133" s="1"/>
  <c r="N132"/>
  <c r="M132"/>
  <c r="L132" s="1"/>
  <c r="N131"/>
  <c r="L131" s="1"/>
  <c r="M131"/>
  <c r="N130"/>
  <c r="M130"/>
  <c r="L130" s="1"/>
  <c r="N129"/>
  <c r="M129"/>
  <c r="L129" s="1"/>
  <c r="L128"/>
  <c r="N127"/>
  <c r="M127"/>
  <c r="L127" s="1"/>
  <c r="L126"/>
  <c r="L125"/>
  <c r="L124"/>
  <c r="L123"/>
  <c r="N122"/>
  <c r="M122"/>
  <c r="L122" s="1"/>
  <c r="L121"/>
  <c r="N120"/>
  <c r="M120"/>
  <c r="L120" s="1"/>
  <c r="N119"/>
  <c r="L119" s="1"/>
  <c r="M119"/>
  <c r="N118"/>
  <c r="M118"/>
  <c r="L118" s="1"/>
  <c r="L117"/>
  <c r="L116"/>
  <c r="N115"/>
  <c r="M115"/>
  <c r="N114"/>
  <c r="M114"/>
  <c r="L113"/>
  <c r="N112"/>
  <c r="M112"/>
  <c r="L112" s="1"/>
  <c r="L111"/>
  <c r="N110"/>
  <c r="M110"/>
  <c r="L110" s="1"/>
  <c r="L109"/>
  <c r="L108"/>
  <c r="L107"/>
  <c r="L106"/>
  <c r="L105"/>
  <c r="L104"/>
  <c r="L103"/>
  <c r="N102"/>
  <c r="M102"/>
  <c r="L102" s="1"/>
  <c r="L101"/>
  <c r="L100"/>
  <c r="L99"/>
  <c r="N98"/>
  <c r="M98"/>
  <c r="L97"/>
  <c r="L96"/>
  <c r="L95"/>
  <c r="L94"/>
  <c r="L93"/>
  <c r="L92"/>
  <c r="L91"/>
  <c r="L90"/>
  <c r="N89"/>
  <c r="M89"/>
  <c r="L89"/>
  <c r="N88"/>
  <c r="M88"/>
  <c r="N87"/>
  <c r="M87"/>
  <c r="L86"/>
  <c r="N85"/>
  <c r="L85" s="1"/>
  <c r="M85"/>
  <c r="N84"/>
  <c r="M84"/>
  <c r="N83"/>
  <c r="M83"/>
  <c r="L83"/>
  <c r="N82"/>
  <c r="M82"/>
  <c r="N81"/>
  <c r="M81"/>
  <c r="O80"/>
  <c r="N80"/>
  <c r="M80"/>
  <c r="N79"/>
  <c r="M79"/>
  <c r="N78"/>
  <c r="M78"/>
  <c r="L78"/>
  <c r="N77"/>
  <c r="M77"/>
  <c r="N76"/>
  <c r="M76"/>
  <c r="N75"/>
  <c r="M75"/>
  <c r="N74"/>
  <c r="M74"/>
  <c r="L74" s="1"/>
  <c r="N73"/>
  <c r="M73"/>
  <c r="N72"/>
  <c r="L72" s="1"/>
  <c r="M72"/>
  <c r="N71"/>
  <c r="M71"/>
  <c r="L71" s="1"/>
  <c r="N70"/>
  <c r="M70"/>
  <c r="L70" s="1"/>
  <c r="N69"/>
  <c r="M69"/>
  <c r="L69" s="1"/>
  <c r="N68"/>
  <c r="L68" s="1"/>
  <c r="M68"/>
  <c r="L67"/>
  <c r="N66"/>
  <c r="L66" s="1"/>
  <c r="M66"/>
  <c r="N65"/>
  <c r="M65"/>
  <c r="L65" s="1"/>
  <c r="N64"/>
  <c r="M64"/>
  <c r="L64" s="1"/>
  <c r="N63"/>
  <c r="M63"/>
  <c r="L63" s="1"/>
  <c r="N62"/>
  <c r="L62" s="1"/>
  <c r="M62"/>
  <c r="N61"/>
  <c r="M61"/>
  <c r="L61" s="1"/>
  <c r="N60"/>
  <c r="L60" s="1"/>
  <c r="M60"/>
  <c r="N59"/>
  <c r="M59"/>
  <c r="N58"/>
  <c r="M58"/>
  <c r="N57"/>
  <c r="M57"/>
  <c r="N56"/>
  <c r="M56"/>
  <c r="L56"/>
  <c r="N55"/>
  <c r="M55"/>
  <c r="N54"/>
  <c r="M54"/>
  <c r="N53"/>
  <c r="M53"/>
  <c r="N52"/>
  <c r="M52"/>
  <c r="L52" s="1"/>
  <c r="L51"/>
  <c r="N50"/>
  <c r="M50"/>
  <c r="L50" s="1"/>
  <c r="N49"/>
  <c r="M49"/>
  <c r="N48"/>
  <c r="L48" s="1"/>
  <c r="M48"/>
  <c r="N47"/>
  <c r="M47"/>
  <c r="L47" s="1"/>
  <c r="N46"/>
  <c r="M46"/>
  <c r="L46" s="1"/>
  <c r="N45"/>
  <c r="M45"/>
  <c r="L45" s="1"/>
  <c r="N44"/>
  <c r="L44" s="1"/>
  <c r="M44"/>
  <c r="L43"/>
  <c r="N42"/>
  <c r="L42" s="1"/>
  <c r="M42"/>
  <c r="N41"/>
  <c r="M41"/>
  <c r="L41" s="1"/>
  <c r="N40"/>
  <c r="M40"/>
  <c r="L40" s="1"/>
  <c r="N39"/>
  <c r="M39"/>
  <c r="L39" s="1"/>
  <c r="N38"/>
  <c r="L38" s="1"/>
  <c r="M38"/>
  <c r="N37"/>
  <c r="M37"/>
  <c r="L37" s="1"/>
  <c r="N36"/>
  <c r="L36" s="1"/>
  <c r="M36"/>
  <c r="N35"/>
  <c r="M35"/>
  <c r="N34"/>
  <c r="M34"/>
  <c r="N33"/>
  <c r="M33"/>
  <c r="N32"/>
  <c r="M32"/>
  <c r="L32"/>
  <c r="N31"/>
  <c r="M31"/>
  <c r="N30"/>
  <c r="M30"/>
  <c r="N29"/>
  <c r="M29"/>
  <c r="N28"/>
  <c r="M28"/>
  <c r="L28" s="1"/>
  <c r="N27"/>
  <c r="M27"/>
  <c r="N26"/>
  <c r="L26" s="1"/>
  <c r="M26"/>
  <c r="N25"/>
  <c r="M25"/>
  <c r="L25" s="1"/>
  <c r="N24"/>
  <c r="M24"/>
  <c r="L24" s="1"/>
  <c r="N23"/>
  <c r="M23"/>
  <c r="L23" s="1"/>
  <c r="N22"/>
  <c r="L22" s="1"/>
  <c r="M22"/>
  <c r="N21"/>
  <c r="M21"/>
  <c r="L21" s="1"/>
  <c r="N20"/>
  <c r="L20" s="1"/>
  <c r="M20"/>
  <c r="N19"/>
  <c r="M19"/>
  <c r="N18"/>
  <c r="M18"/>
  <c r="N17"/>
  <c r="M17"/>
  <c r="N16"/>
  <c r="M16"/>
  <c r="L16"/>
  <c r="N15"/>
  <c r="M15"/>
  <c r="N14"/>
  <c r="M14"/>
  <c r="N13"/>
  <c r="M13"/>
  <c r="L13" s="1"/>
  <c r="N12"/>
  <c r="M12"/>
  <c r="L12" s="1"/>
  <c r="N11"/>
  <c r="M11"/>
  <c r="N10"/>
  <c r="L10" s="1"/>
  <c r="M10"/>
  <c r="N9"/>
  <c r="M9"/>
  <c r="N8"/>
  <c r="L8" s="1"/>
  <c r="M8"/>
  <c r="N7"/>
  <c r="M7"/>
  <c r="L7" s="1"/>
  <c r="N6"/>
  <c r="M6"/>
  <c r="L6" l="1"/>
  <c r="L17"/>
  <c r="L19"/>
  <c r="L33"/>
  <c r="L35"/>
  <c r="L57"/>
  <c r="L59"/>
  <c r="L79"/>
  <c r="L84"/>
  <c r="L98"/>
  <c r="L114"/>
  <c r="L15"/>
  <c r="L18"/>
  <c r="L29"/>
  <c r="L31"/>
  <c r="L34"/>
  <c r="L53"/>
  <c r="L55"/>
  <c r="L58"/>
  <c r="L75"/>
  <c r="L77"/>
  <c r="L80"/>
  <c r="L82"/>
  <c r="L88"/>
  <c r="L115"/>
  <c r="L9"/>
  <c r="L11"/>
  <c r="L14"/>
  <c r="L27"/>
  <c r="L30"/>
  <c r="L49"/>
  <c r="L54"/>
  <c r="L73"/>
  <c r="L76"/>
  <c r="L81"/>
  <c r="L87"/>
</calcChain>
</file>

<file path=xl/sharedStrings.xml><?xml version="1.0" encoding="utf-8"?>
<sst xmlns="http://schemas.openxmlformats.org/spreadsheetml/2006/main" count="2050" uniqueCount="831">
  <si>
    <t>Załącznik nr 1.3 do SWZ</t>
  </si>
  <si>
    <t>CHARAKTERYSTYKA PRZEDMIOTU UMOWY  KWP RZESZÓW</t>
  </si>
  <si>
    <t>Lp.</t>
  </si>
  <si>
    <t>Nazwa punktu poboru energii elektrycznej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</si>
  <si>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</si>
  <si>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</si>
  <si>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</si>
  <si>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</si>
  <si>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</si>
  <si>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</si>
  <si>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</si>
  <si>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 Taryfa </t>
  </si>
  <si>
    <t xml:space="preserve"> Moc Umowna (kW) </t>
  </si>
  <si>
    <t xml:space="preserve">Łączne szacowane zużycie energii [MWh] w okresie obowiązywania umowy 2 lata </t>
  </si>
  <si>
    <t xml:space="preserve">Szacowane zużycie energii [MWh] I strefa w okresie 2 lat </t>
  </si>
  <si>
    <t>Szacowane zużycie energii [MWh] II strefa w okresie 2 lat **</t>
  </si>
  <si>
    <t>Szacowane zużycie energii [MWh] III strefa w okresie 2 lat **</t>
  </si>
  <si>
    <t>Termin rozpoczęcia - zakończenia dostawy</t>
  </si>
  <si>
    <t>Płatnik</t>
  </si>
  <si>
    <t>OSD</t>
  </si>
  <si>
    <t>Obecny Sprzedawca</t>
  </si>
  <si>
    <t>1.</t>
  </si>
  <si>
    <t>Posterunek Policji</t>
  </si>
  <si>
    <t>-</t>
  </si>
  <si>
    <t>182A</t>
  </si>
  <si>
    <t>Niebylec</t>
  </si>
  <si>
    <t>38-114</t>
  </si>
  <si>
    <t>480548106007210039</t>
  </si>
  <si>
    <t>92109701</t>
  </si>
  <si>
    <t>C12A</t>
  </si>
  <si>
    <t>01.07.2022 - 30.06.2024 r.</t>
  </si>
  <si>
    <t>Komenda Wojewódzka Policji w Rzeszowie</t>
  </si>
  <si>
    <t>PGE DYSTRYBUCJA S.A.</t>
  </si>
  <si>
    <t>ENERGA OBRÓT SA</t>
  </si>
  <si>
    <t>2.</t>
  </si>
  <si>
    <t>Posterunek  Policji</t>
  </si>
  <si>
    <t>74</t>
  </si>
  <si>
    <t>Tarnowiec</t>
  </si>
  <si>
    <t>38-204</t>
  </si>
  <si>
    <t>480548152000013552</t>
  </si>
  <si>
    <t>93010913</t>
  </si>
  <si>
    <t>3.</t>
  </si>
  <si>
    <t>18</t>
  </si>
  <si>
    <t>Skołyszyn</t>
  </si>
  <si>
    <t>38-242</t>
  </si>
  <si>
    <t>480548152000013754</t>
  </si>
  <si>
    <t>90547343</t>
  </si>
  <si>
    <t>4.</t>
  </si>
  <si>
    <t>Rewir Dzielnicowych</t>
  </si>
  <si>
    <t>112</t>
  </si>
  <si>
    <t>Krempna</t>
  </si>
  <si>
    <t>38-232</t>
  </si>
  <si>
    <t>480548152000013855</t>
  </si>
  <si>
    <t>92055910</t>
  </si>
  <si>
    <t>5.</t>
  </si>
  <si>
    <t>Komisariat Policji</t>
  </si>
  <si>
    <t>Mickiewicza</t>
  </si>
  <si>
    <t>1</t>
  </si>
  <si>
    <t>Nowy Żmigród</t>
  </si>
  <si>
    <t>38-230</t>
  </si>
  <si>
    <t>480548152000013956</t>
  </si>
  <si>
    <t>96079385</t>
  </si>
  <si>
    <t>6.</t>
  </si>
  <si>
    <t>Garaż Komenda Powiatowa Policji</t>
  </si>
  <si>
    <t>Witkiewicza</t>
  </si>
  <si>
    <t>3</t>
  </si>
  <si>
    <t>Sanok</t>
  </si>
  <si>
    <t>38-500</t>
  </si>
  <si>
    <t>480548154000017954</t>
  </si>
  <si>
    <t>90431989</t>
  </si>
  <si>
    <t>7.</t>
  </si>
  <si>
    <t>224</t>
  </si>
  <si>
    <t>Nozdrzec</t>
  </si>
  <si>
    <t>36-245</t>
  </si>
  <si>
    <t>480548154000018055</t>
  </si>
  <si>
    <t>90163131</t>
  </si>
  <si>
    <t>8.</t>
  </si>
  <si>
    <t>143</t>
  </si>
  <si>
    <t>Bukowsko</t>
  </si>
  <si>
    <t>38-505</t>
  </si>
  <si>
    <t>480548154000018156</t>
  </si>
  <si>
    <t>90430473</t>
  </si>
  <si>
    <t>9.</t>
  </si>
  <si>
    <t>Komenda Powiatowa Policji</t>
  </si>
  <si>
    <t>Witosa</t>
  </si>
  <si>
    <t>9</t>
  </si>
  <si>
    <t>Brzozów</t>
  </si>
  <si>
    <t>36-200</t>
  </si>
  <si>
    <t>480548154000018358</t>
  </si>
  <si>
    <t>03219335</t>
  </si>
  <si>
    <t>10.</t>
  </si>
  <si>
    <t>127</t>
  </si>
  <si>
    <t>Komańcza</t>
  </si>
  <si>
    <t>38-543</t>
  </si>
  <si>
    <t>480548154000018459</t>
  </si>
  <si>
    <t>90545246</t>
  </si>
  <si>
    <t>11.</t>
  </si>
  <si>
    <t xml:space="preserve">Zdrojowa </t>
  </si>
  <si>
    <t>2</t>
  </si>
  <si>
    <t>Polańczyk</t>
  </si>
  <si>
    <t>38-610</t>
  </si>
  <si>
    <t>480548154000018661</t>
  </si>
  <si>
    <t>90161421</t>
  </si>
  <si>
    <t>12.</t>
  </si>
  <si>
    <t>Plac Wolności</t>
  </si>
  <si>
    <t>4</t>
  </si>
  <si>
    <t>Baligród</t>
  </si>
  <si>
    <t>38-606</t>
  </si>
  <si>
    <t>480548154000019166</t>
  </si>
  <si>
    <t>94967346</t>
  </si>
  <si>
    <t>13.</t>
  </si>
  <si>
    <t>573</t>
  </si>
  <si>
    <t>Haczów</t>
  </si>
  <si>
    <t>36-213</t>
  </si>
  <si>
    <t>480548154000019267</t>
  </si>
  <si>
    <t>91177740</t>
  </si>
  <si>
    <t>14.</t>
  </si>
  <si>
    <t>340</t>
  </si>
  <si>
    <t>Dydnia</t>
  </si>
  <si>
    <t>36-204</t>
  </si>
  <si>
    <t>480548154000019469</t>
  </si>
  <si>
    <t>90258742</t>
  </si>
  <si>
    <t>15.</t>
  </si>
  <si>
    <t>Garaż Posterunek Policji</t>
  </si>
  <si>
    <t>345</t>
  </si>
  <si>
    <t>Domaradz</t>
  </si>
  <si>
    <t>36-230</t>
  </si>
  <si>
    <t>480548154000019570</t>
  </si>
  <si>
    <t>80556143</t>
  </si>
  <si>
    <t>C11</t>
  </si>
  <si>
    <t>16.</t>
  </si>
  <si>
    <t>480548154000019671</t>
  </si>
  <si>
    <t>90941140</t>
  </si>
  <si>
    <t>17.</t>
  </si>
  <si>
    <t>Wolności</t>
  </si>
  <si>
    <t>275</t>
  </si>
  <si>
    <t>Pysznica</t>
  </si>
  <si>
    <t>37-403</t>
  </si>
  <si>
    <t>480548155000018943</t>
  </si>
  <si>
    <t>94408040</t>
  </si>
  <si>
    <t>18.</t>
  </si>
  <si>
    <t>663 A</t>
  </si>
  <si>
    <t>Jeżowe</t>
  </si>
  <si>
    <t>37-430</t>
  </si>
  <si>
    <t>480548155000019044</t>
  </si>
  <si>
    <t>72322722</t>
  </si>
  <si>
    <t>19.</t>
  </si>
  <si>
    <t xml:space="preserve">Akacjowa </t>
  </si>
  <si>
    <t>Zbydniów</t>
  </si>
  <si>
    <t>37-416</t>
  </si>
  <si>
    <t>480548155000019145</t>
  </si>
  <si>
    <t>89068233</t>
  </si>
  <si>
    <t>20.</t>
  </si>
  <si>
    <t>57</t>
  </si>
  <si>
    <t>Rudnik nad Sanem</t>
  </si>
  <si>
    <t>37-420</t>
  </si>
  <si>
    <t>480548155000019246</t>
  </si>
  <si>
    <t>72261047</t>
  </si>
  <si>
    <t>21.</t>
  </si>
  <si>
    <t>Rynek</t>
  </si>
  <si>
    <t>10</t>
  </si>
  <si>
    <t>Radomyśl</t>
  </si>
  <si>
    <t>37-455</t>
  </si>
  <si>
    <t>Radomyśl nad Sanem</t>
  </si>
  <si>
    <t>480548155000019347</t>
  </si>
  <si>
    <t>56337304</t>
  </si>
  <si>
    <t>22.</t>
  </si>
  <si>
    <t>Krzeszów</t>
  </si>
  <si>
    <t>37-418</t>
  </si>
  <si>
    <t>480548155000019448</t>
  </si>
  <si>
    <t>00325953</t>
  </si>
  <si>
    <t>23.</t>
  </si>
  <si>
    <t>Parkowa</t>
  </si>
  <si>
    <t>Bojanów</t>
  </si>
  <si>
    <t>37-433</t>
  </si>
  <si>
    <t>480548155000019549</t>
  </si>
  <si>
    <t>94408036</t>
  </si>
  <si>
    <t>24.</t>
  </si>
  <si>
    <t>Słupek Kontrolno-Pomiarowy Stalowa Wola I</t>
  </si>
  <si>
    <t>Okulickiego</t>
  </si>
  <si>
    <t>30</t>
  </si>
  <si>
    <t>Stalowa Wola</t>
  </si>
  <si>
    <t>37-450</t>
  </si>
  <si>
    <t>480548155000019852</t>
  </si>
  <si>
    <t>R</t>
  </si>
  <si>
    <t>25.</t>
  </si>
  <si>
    <t>Słupek Kontrolno-Pomiarowy Stalowa Wola II</t>
  </si>
  <si>
    <t>Al. Jana Pawła II</t>
  </si>
  <si>
    <t>480548155000019953</t>
  </si>
  <si>
    <t>26.</t>
  </si>
  <si>
    <t>Słupek Kontrolno-Pomiarowy Stalowa Wola</t>
  </si>
  <si>
    <t>Poniatowskiego</t>
  </si>
  <si>
    <t>88</t>
  </si>
  <si>
    <t>480548155000020054</t>
  </si>
  <si>
    <t>27.</t>
  </si>
  <si>
    <t>Słupek Kontrolno-Pomiarowy Stalowa Wola IV</t>
  </si>
  <si>
    <t>480548155000020256</t>
  </si>
  <si>
    <t>28.</t>
  </si>
  <si>
    <t>Słupek Kontrolno-Pomiarowy Stalowa Wola V</t>
  </si>
  <si>
    <t>Energetyków</t>
  </si>
  <si>
    <t>480548155000020357</t>
  </si>
  <si>
    <t>29.</t>
  </si>
  <si>
    <t>Słupek Kontrolno-Pomiarowy Stalowa Wola VI</t>
  </si>
  <si>
    <t>Popiełuszki</t>
  </si>
  <si>
    <t>480548155000020458</t>
  </si>
  <si>
    <t>30.</t>
  </si>
  <si>
    <t>Staszica</t>
  </si>
  <si>
    <t>480548155000020559</t>
  </si>
  <si>
    <t>31.</t>
  </si>
  <si>
    <t>Słupek Kontrolno-Pomiarowy Stalowa Wola IX</t>
  </si>
  <si>
    <t>Sandomierska</t>
  </si>
  <si>
    <t>37-464</t>
  </si>
  <si>
    <t>480548155000020862</t>
  </si>
  <si>
    <t>32.</t>
  </si>
  <si>
    <t>Słupek Kontrolno-Pomiarowy Stalowa Wola X</t>
  </si>
  <si>
    <t>Niezłomnych</t>
  </si>
  <si>
    <t>480548155000020963</t>
  </si>
  <si>
    <t>33.</t>
  </si>
  <si>
    <t>480548155000021064</t>
  </si>
  <si>
    <t>34.</t>
  </si>
  <si>
    <t>Denisa</t>
  </si>
  <si>
    <t>Iwonicz-Zdrój</t>
  </si>
  <si>
    <t>38-440</t>
  </si>
  <si>
    <t>480548156000024578</t>
  </si>
  <si>
    <t>94958909</t>
  </si>
  <si>
    <t>35.</t>
  </si>
  <si>
    <t>163</t>
  </si>
  <si>
    <t>Chorkówka</t>
  </si>
  <si>
    <t>38-458</t>
  </si>
  <si>
    <t>480548156000024780</t>
  </si>
  <si>
    <t>93818978</t>
  </si>
  <si>
    <t>36.</t>
  </si>
  <si>
    <t>120</t>
  </si>
  <si>
    <t>Bratkówka</t>
  </si>
  <si>
    <t>38-471</t>
  </si>
  <si>
    <t>480548156000024982</t>
  </si>
  <si>
    <t>94965556</t>
  </si>
  <si>
    <t>37.</t>
  </si>
  <si>
    <t>Podkarpacka</t>
  </si>
  <si>
    <t>5</t>
  </si>
  <si>
    <t>Besko</t>
  </si>
  <si>
    <t>38-524</t>
  </si>
  <si>
    <t>480548156000025083</t>
  </si>
  <si>
    <t>96727082</t>
  </si>
  <si>
    <t>38.</t>
  </si>
  <si>
    <t>14</t>
  </si>
  <si>
    <t>Korczyna</t>
  </si>
  <si>
    <t>38-420</t>
  </si>
  <si>
    <t>480548156000025386</t>
  </si>
  <si>
    <t>17443526</t>
  </si>
  <si>
    <t>39.</t>
  </si>
  <si>
    <t>Grunwaldzka</t>
  </si>
  <si>
    <t>13</t>
  </si>
  <si>
    <t>Rymanów</t>
  </si>
  <si>
    <t>38-480</t>
  </si>
  <si>
    <t>480548156000025487</t>
  </si>
  <si>
    <t>94957198</t>
  </si>
  <si>
    <t>40.</t>
  </si>
  <si>
    <t>Fabryczna</t>
  </si>
  <si>
    <t>25</t>
  </si>
  <si>
    <t>Baranów Sandomierski</t>
  </si>
  <si>
    <t>39-450</t>
  </si>
  <si>
    <t>480548158000015341</t>
  </si>
  <si>
    <t>96228267</t>
  </si>
  <si>
    <t>41.</t>
  </si>
  <si>
    <t>Piłsudskiego</t>
  </si>
  <si>
    <t>Gorzyce</t>
  </si>
  <si>
    <t>39-432</t>
  </si>
  <si>
    <t>480548158000015442</t>
  </si>
  <si>
    <t>93080237</t>
  </si>
  <si>
    <t>42.</t>
  </si>
  <si>
    <t>394</t>
  </si>
  <si>
    <t>Grębów</t>
  </si>
  <si>
    <t>39-410</t>
  </si>
  <si>
    <t>480548158000015543</t>
  </si>
  <si>
    <t>93666858</t>
  </si>
  <si>
    <t>43.</t>
  </si>
  <si>
    <t>Słowackiego</t>
  </si>
  <si>
    <t>Nowa Dęba</t>
  </si>
  <si>
    <t>39-460</t>
  </si>
  <si>
    <t>480548158000015644</t>
  </si>
  <si>
    <t>56359825</t>
  </si>
  <si>
    <t>44.</t>
  </si>
  <si>
    <t>Postaerunek Policji</t>
  </si>
  <si>
    <t>Tarnobrzeska</t>
  </si>
  <si>
    <t>17</t>
  </si>
  <si>
    <t>Majdan Królewski</t>
  </si>
  <si>
    <t>36-110</t>
  </si>
  <si>
    <t>480548158000016048</t>
  </si>
  <si>
    <t>93021117</t>
  </si>
  <si>
    <t>45.</t>
  </si>
  <si>
    <t xml:space="preserve">Posterunek Policji </t>
  </si>
  <si>
    <t>Zachodnia</t>
  </si>
  <si>
    <t>Zaklików</t>
  </si>
  <si>
    <t>37-470</t>
  </si>
  <si>
    <t>480548159000009660</t>
  </si>
  <si>
    <t>72275443</t>
  </si>
  <si>
    <t>46.</t>
  </si>
  <si>
    <t>115</t>
  </si>
  <si>
    <t>Harasiuki</t>
  </si>
  <si>
    <t>37-413</t>
  </si>
  <si>
    <t>480548159000009862</t>
  </si>
  <si>
    <t>94666715</t>
  </si>
  <si>
    <t>47.</t>
  </si>
  <si>
    <t>Bieliniecka</t>
  </si>
  <si>
    <t>Ulanów</t>
  </si>
  <si>
    <t>37-410</t>
  </si>
  <si>
    <t>480548159000009963</t>
  </si>
  <si>
    <t>94666759</t>
  </si>
  <si>
    <t>48.</t>
  </si>
  <si>
    <t>280</t>
  </si>
  <si>
    <t>Grodzisko Dolne</t>
  </si>
  <si>
    <t>37-306</t>
  </si>
  <si>
    <t>480548160000011659</t>
  </si>
  <si>
    <t>00376817</t>
  </si>
  <si>
    <t>49.</t>
  </si>
  <si>
    <t>6</t>
  </si>
  <si>
    <t>Raniżów</t>
  </si>
  <si>
    <t>36-130</t>
  </si>
  <si>
    <t>480548160000012164</t>
  </si>
  <si>
    <t>91052061</t>
  </si>
  <si>
    <t>50.</t>
  </si>
  <si>
    <t>Chemików</t>
  </si>
  <si>
    <t>Nowa Sarzyna</t>
  </si>
  <si>
    <t>37-310</t>
  </si>
  <si>
    <t>480548160000012265</t>
  </si>
  <si>
    <t>96720792</t>
  </si>
  <si>
    <t>51.</t>
  </si>
  <si>
    <t>Sienkiewicza</t>
  </si>
  <si>
    <t>43</t>
  </si>
  <si>
    <t>Sokołów Małopolski</t>
  </si>
  <si>
    <t>36-050</t>
  </si>
  <si>
    <t>480548160000012366</t>
  </si>
  <si>
    <t>04145894</t>
  </si>
  <si>
    <t>52.</t>
  </si>
  <si>
    <t>Wyspiańskiego</t>
  </si>
  <si>
    <t>8</t>
  </si>
  <si>
    <t>Mielec</t>
  </si>
  <si>
    <t>39-300</t>
  </si>
  <si>
    <t>480548161000024469</t>
  </si>
  <si>
    <t>04148431</t>
  </si>
  <si>
    <t>C22A</t>
  </si>
  <si>
    <t>53.</t>
  </si>
  <si>
    <t>22</t>
  </si>
  <si>
    <t>Ropczyce</t>
  </si>
  <si>
    <t>39-100</t>
  </si>
  <si>
    <t>480548161000024570</t>
  </si>
  <si>
    <t>04148438</t>
  </si>
  <si>
    <t>54.</t>
  </si>
  <si>
    <t>Wenecka</t>
  </si>
  <si>
    <t>3 A</t>
  </si>
  <si>
    <t>Przecław</t>
  </si>
  <si>
    <t>39-320</t>
  </si>
  <si>
    <t>480548161000024671</t>
  </si>
  <si>
    <t>94682337</t>
  </si>
  <si>
    <t>55.</t>
  </si>
  <si>
    <t>Tuszów Mały</t>
  </si>
  <si>
    <t>39-332</t>
  </si>
  <si>
    <t>Tuszów Narodowy</t>
  </si>
  <si>
    <t>480548161000025075</t>
  </si>
  <si>
    <t>72419531</t>
  </si>
  <si>
    <t>56.</t>
  </si>
  <si>
    <t>Czermin</t>
  </si>
  <si>
    <t>39-304</t>
  </si>
  <si>
    <t>480548161000025176</t>
  </si>
  <si>
    <t>89166832</t>
  </si>
  <si>
    <t>57.</t>
  </si>
  <si>
    <t>3-go Maja</t>
  </si>
  <si>
    <t>42A</t>
  </si>
  <si>
    <t>Sędziszów Małopolski</t>
  </si>
  <si>
    <t>39-120</t>
  </si>
  <si>
    <t>480548161000025479</t>
  </si>
  <si>
    <t>96015217</t>
  </si>
  <si>
    <t>58.</t>
  </si>
  <si>
    <t>Adama Mickiewicza</t>
  </si>
  <si>
    <t>Brzostek</t>
  </si>
  <si>
    <t>39-230</t>
  </si>
  <si>
    <t>590322424600595622.</t>
  </si>
  <si>
    <t>50108007</t>
  </si>
  <si>
    <t>TAURON DYSTRYBUCJA</t>
  </si>
  <si>
    <t>59.</t>
  </si>
  <si>
    <t>135</t>
  </si>
  <si>
    <t>Wadowice Górne</t>
  </si>
  <si>
    <t>39-308</t>
  </si>
  <si>
    <t>590322424600595639.</t>
  </si>
  <si>
    <t>322056060568</t>
  </si>
  <si>
    <t>60.</t>
  </si>
  <si>
    <t>27</t>
  </si>
  <si>
    <t>Radomyśl Wielki</t>
  </si>
  <si>
    <t>39-310</t>
  </si>
  <si>
    <t>590322424600595653.</t>
  </si>
  <si>
    <t>96490060</t>
  </si>
  <si>
    <t>61.</t>
  </si>
  <si>
    <t>Chłodnicza</t>
  </si>
  <si>
    <t>20</t>
  </si>
  <si>
    <t>Dębica</t>
  </si>
  <si>
    <t>39-200</t>
  </si>
  <si>
    <t>590322424600597312.</t>
  </si>
  <si>
    <t>96490698</t>
  </si>
  <si>
    <t>62.</t>
  </si>
  <si>
    <t>Komenda Wojewódzka Policji</t>
  </si>
  <si>
    <t>Widna Góra</t>
  </si>
  <si>
    <t>37-500</t>
  </si>
  <si>
    <t>PLZKED000000521271</t>
  </si>
  <si>
    <t>55001770</t>
  </si>
  <si>
    <t>63.</t>
  </si>
  <si>
    <t>Lwowska</t>
  </si>
  <si>
    <t>40</t>
  </si>
  <si>
    <t>Radymno</t>
  </si>
  <si>
    <t>37-550</t>
  </si>
  <si>
    <t>PLZKED000000521574</t>
  </si>
  <si>
    <t>88060678</t>
  </si>
  <si>
    <t>64.</t>
  </si>
  <si>
    <t>Cieszanów</t>
  </si>
  <si>
    <t>37-611</t>
  </si>
  <si>
    <t>PLZKED000000521776</t>
  </si>
  <si>
    <t>56336126</t>
  </si>
  <si>
    <t>65.</t>
  </si>
  <si>
    <t>Horyniec Zdrój</t>
  </si>
  <si>
    <t>37-620</t>
  </si>
  <si>
    <t>PLZKED000000521877</t>
  </si>
  <si>
    <t>15096159</t>
  </si>
  <si>
    <t>66.</t>
  </si>
  <si>
    <t>Stepkiewicza</t>
  </si>
  <si>
    <t>Przeworsk</t>
  </si>
  <si>
    <t>37-200</t>
  </si>
  <si>
    <t>PLZKED000000522483</t>
  </si>
  <si>
    <t>01657270</t>
  </si>
  <si>
    <t>67.</t>
  </si>
  <si>
    <t>Konopnickiej</t>
  </si>
  <si>
    <t>Kańczuga</t>
  </si>
  <si>
    <t>37-220</t>
  </si>
  <si>
    <t>PLZKED000000522685</t>
  </si>
  <si>
    <t>44299709</t>
  </si>
  <si>
    <t>68.</t>
  </si>
  <si>
    <t xml:space="preserve">M. Reja </t>
  </si>
  <si>
    <t>Sieniawa</t>
  </si>
  <si>
    <t>37-530</t>
  </si>
  <si>
    <t>PLZKED000000522786</t>
  </si>
  <si>
    <t>50220768</t>
  </si>
  <si>
    <t>69.</t>
  </si>
  <si>
    <t>Dubiecko</t>
  </si>
  <si>
    <t>37-750</t>
  </si>
  <si>
    <t>PLZKED000000523190</t>
  </si>
  <si>
    <t>87050131</t>
  </si>
  <si>
    <t>70.</t>
  </si>
  <si>
    <t>Jana Pawła II</t>
  </si>
  <si>
    <t>Bircza</t>
  </si>
  <si>
    <t>37-740</t>
  </si>
  <si>
    <t>PLZKED000000523291</t>
  </si>
  <si>
    <t>15091044</t>
  </si>
  <si>
    <t>71.</t>
  </si>
  <si>
    <t>Rewir Dzielnicowy</t>
  </si>
  <si>
    <t>131</t>
  </si>
  <si>
    <t>Krasiczyn</t>
  </si>
  <si>
    <t>37-741</t>
  </si>
  <si>
    <t>PLZKED000000523594</t>
  </si>
  <si>
    <t>87050124</t>
  </si>
  <si>
    <t>72.</t>
  </si>
  <si>
    <t>236</t>
  </si>
  <si>
    <t>Medyka</t>
  </si>
  <si>
    <t>37-732</t>
  </si>
  <si>
    <t>PLZKED000000523796</t>
  </si>
  <si>
    <t>88076358</t>
  </si>
  <si>
    <t>73.</t>
  </si>
  <si>
    <t>7</t>
  </si>
  <si>
    <t>Dynów</t>
  </si>
  <si>
    <t>36-065</t>
  </si>
  <si>
    <t>PLZKED000000524002</t>
  </si>
  <si>
    <t>01862502</t>
  </si>
  <si>
    <t>74.</t>
  </si>
  <si>
    <t>7/1</t>
  </si>
  <si>
    <t>PLZKED000000524103</t>
  </si>
  <si>
    <t>50220951</t>
  </si>
  <si>
    <t>75.</t>
  </si>
  <si>
    <t>Józefa Poniatowskiego</t>
  </si>
  <si>
    <t>49</t>
  </si>
  <si>
    <t>Jarosław</t>
  </si>
  <si>
    <t>PLZKED000000524204</t>
  </si>
  <si>
    <t>03507594</t>
  </si>
  <si>
    <t>C23</t>
  </si>
  <si>
    <t>76.</t>
  </si>
  <si>
    <t>Komenda Miejska  Policji</t>
  </si>
  <si>
    <t>B. Getta</t>
  </si>
  <si>
    <t>Przemyśl</t>
  </si>
  <si>
    <t>37-700</t>
  </si>
  <si>
    <t>PLZKED000000524305</t>
  </si>
  <si>
    <t>96670194</t>
  </si>
  <si>
    <t>B22</t>
  </si>
  <si>
    <t>77.</t>
  </si>
  <si>
    <t>Komenda Miejska Policji</t>
  </si>
  <si>
    <t>PLZKED000000524406</t>
  </si>
  <si>
    <t>96670193</t>
  </si>
  <si>
    <t>78.</t>
  </si>
  <si>
    <t>Komenda Miejska Policji - piwnica</t>
  </si>
  <si>
    <t>PLZKED000000524507</t>
  </si>
  <si>
    <t>94962508</t>
  </si>
  <si>
    <t>79.</t>
  </si>
  <si>
    <t>Lubaczów</t>
  </si>
  <si>
    <t>37-600</t>
  </si>
  <si>
    <t>PLZKED000000524608</t>
  </si>
  <si>
    <t>50433615</t>
  </si>
  <si>
    <t>80.</t>
  </si>
  <si>
    <t>Narol</t>
  </si>
  <si>
    <t>37-610</t>
  </si>
  <si>
    <t>PLZKED000000524709</t>
  </si>
  <si>
    <t>01719439</t>
  </si>
  <si>
    <t>81.</t>
  </si>
  <si>
    <t>Szkolna</t>
  </si>
  <si>
    <t>Pruchnik</t>
  </si>
  <si>
    <t>37-560</t>
  </si>
  <si>
    <t>PLZKED100060227031</t>
  </si>
  <si>
    <t>56368606</t>
  </si>
  <si>
    <t>82.</t>
  </si>
  <si>
    <t>448</t>
  </si>
  <si>
    <t>Tryńcza</t>
  </si>
  <si>
    <t>37-204</t>
  </si>
  <si>
    <t>PLZKED100031637794</t>
  </si>
  <si>
    <t>00342072</t>
  </si>
  <si>
    <t>83.</t>
  </si>
  <si>
    <t>Posterunek Policji - Wiązownica</t>
  </si>
  <si>
    <t>221</t>
  </si>
  <si>
    <t>Wiązownica</t>
  </si>
  <si>
    <t>37-522</t>
  </si>
  <si>
    <t>PLZKED000001104685</t>
  </si>
  <si>
    <t>00204694</t>
  </si>
  <si>
    <t>84.</t>
  </si>
  <si>
    <t>Lokal - Posterunek Policji</t>
  </si>
  <si>
    <t>Kościuszki</t>
  </si>
  <si>
    <t>86</t>
  </si>
  <si>
    <t>Stary Dzików</t>
  </si>
  <si>
    <t>37-632</t>
  </si>
  <si>
    <t>PLZKED100057984311</t>
  </si>
  <si>
    <t>98338194</t>
  </si>
  <si>
    <t>85.</t>
  </si>
  <si>
    <t>Bujnowskiego</t>
  </si>
  <si>
    <t>31</t>
  </si>
  <si>
    <t>Pilzno</t>
  </si>
  <si>
    <t>39-220</t>
  </si>
  <si>
    <t>590322424600495809.</t>
  </si>
  <si>
    <t>94048900</t>
  </si>
  <si>
    <t>86.</t>
  </si>
  <si>
    <t>Andersa</t>
  </si>
  <si>
    <t>Strzyżów</t>
  </si>
  <si>
    <t>38-100</t>
  </si>
  <si>
    <t>480548101001026501</t>
  </si>
  <si>
    <t>04148458</t>
  </si>
  <si>
    <t>87.</t>
  </si>
  <si>
    <t>M. Konopnickiej</t>
  </si>
  <si>
    <t>Czudec</t>
  </si>
  <si>
    <t>38-120</t>
  </si>
  <si>
    <t>480548101001939917</t>
  </si>
  <si>
    <t>94958862</t>
  </si>
  <si>
    <t>88.</t>
  </si>
  <si>
    <t>233</t>
  </si>
  <si>
    <t>Wiśniowa</t>
  </si>
  <si>
    <t>38-124</t>
  </si>
  <si>
    <t>480548101001942543</t>
  </si>
  <si>
    <t>71866300</t>
  </si>
  <si>
    <t>89.</t>
  </si>
  <si>
    <t>Blajera</t>
  </si>
  <si>
    <t>Frysztak</t>
  </si>
  <si>
    <t>38-130</t>
  </si>
  <si>
    <t>480548101001947593</t>
  </si>
  <si>
    <t>56361284</t>
  </si>
  <si>
    <t>90.</t>
  </si>
  <si>
    <t>50</t>
  </si>
  <si>
    <t>Chmielnik</t>
  </si>
  <si>
    <t>36-016</t>
  </si>
  <si>
    <t>480548101002036513</t>
  </si>
  <si>
    <t>83840215</t>
  </si>
  <si>
    <t>91.</t>
  </si>
  <si>
    <t>Suszyckich</t>
  </si>
  <si>
    <t>Boguchwała</t>
  </si>
  <si>
    <t>36-040</t>
  </si>
  <si>
    <t>480548101002086629</t>
  </si>
  <si>
    <t>4697149</t>
  </si>
  <si>
    <t>92.</t>
  </si>
  <si>
    <t>Komenda Wojewódzka Policji Budynek Łączności</t>
  </si>
  <si>
    <t>Malawa</t>
  </si>
  <si>
    <t>36-007</t>
  </si>
  <si>
    <t>Krasne</t>
  </si>
  <si>
    <t>480548101002116234</t>
  </si>
  <si>
    <t>6625937</t>
  </si>
  <si>
    <t>93.</t>
  </si>
  <si>
    <t xml:space="preserve">Zespół Prewencji </t>
  </si>
  <si>
    <t>81</t>
  </si>
  <si>
    <t>Czarna</t>
  </si>
  <si>
    <t>38-710</t>
  </si>
  <si>
    <t>480548104007399435</t>
  </si>
  <si>
    <t>22733485</t>
  </si>
  <si>
    <t>94.</t>
  </si>
  <si>
    <t>16</t>
  </si>
  <si>
    <t>Jedlicze</t>
  </si>
  <si>
    <t>38-460</t>
  </si>
  <si>
    <t>480548106006670475</t>
  </si>
  <si>
    <t>56361362</t>
  </si>
  <si>
    <t>95.</t>
  </si>
  <si>
    <t>480548204000013628</t>
  </si>
  <si>
    <t>04100555</t>
  </si>
  <si>
    <t>96.</t>
  </si>
  <si>
    <t>29 Listopada</t>
  </si>
  <si>
    <t>33</t>
  </si>
  <si>
    <t>Ustrzyki Dolne</t>
  </si>
  <si>
    <t>38-700</t>
  </si>
  <si>
    <t>480548204000016052</t>
  </si>
  <si>
    <t>03219286</t>
  </si>
  <si>
    <t>97.</t>
  </si>
  <si>
    <t xml:space="preserve">Komenda Wojewódzka Policji Stacja Obsługi </t>
  </si>
  <si>
    <t>480548205000007240</t>
  </si>
  <si>
    <t>50436465</t>
  </si>
  <si>
    <t>98.</t>
  </si>
  <si>
    <t>Nisko</t>
  </si>
  <si>
    <t>37-400</t>
  </si>
  <si>
    <t>480548205000022600</t>
  </si>
  <si>
    <t>50437696</t>
  </si>
  <si>
    <t>99.</t>
  </si>
  <si>
    <t>28</t>
  </si>
  <si>
    <t>Krosno</t>
  </si>
  <si>
    <t>38-400</t>
  </si>
  <si>
    <t>480548206000036521</t>
  </si>
  <si>
    <t>50437991</t>
  </si>
  <si>
    <t>100.</t>
  </si>
  <si>
    <t>Curie-Skłodowskiej</t>
  </si>
  <si>
    <t>Leżajsk</t>
  </si>
  <si>
    <t>37-300</t>
  </si>
  <si>
    <t>480548210000012989</t>
  </si>
  <si>
    <t>50438162</t>
  </si>
  <si>
    <t>101.</t>
  </si>
  <si>
    <t>Komenda Powiatowa Policji w Łańcucie - zasilanie podstawowe</t>
  </si>
  <si>
    <t>Traugutta</t>
  </si>
  <si>
    <t>13 A</t>
  </si>
  <si>
    <t>Łańcut</t>
  </si>
  <si>
    <t>37-100</t>
  </si>
  <si>
    <t>480548210000050274</t>
  </si>
  <si>
    <t>04099112</t>
  </si>
  <si>
    <t>102.</t>
  </si>
  <si>
    <t>Komenda Powiatowa Policji w Łańcucie - zasilanie rezerwowe</t>
  </si>
  <si>
    <t>480548210000050375</t>
  </si>
  <si>
    <t>04099105</t>
  </si>
  <si>
    <t>103.</t>
  </si>
  <si>
    <t>Kolbuszowa</t>
  </si>
  <si>
    <t>36-100</t>
  </si>
  <si>
    <t>480548221000000525</t>
  </si>
  <si>
    <t>50438070</t>
  </si>
  <si>
    <t>104.</t>
  </si>
  <si>
    <t>I Komisariat Policji Rzeszów</t>
  </si>
  <si>
    <t>Al. Rejtana</t>
  </si>
  <si>
    <t>34</t>
  </si>
  <si>
    <t>Rzeszów</t>
  </si>
  <si>
    <t>35-310</t>
  </si>
  <si>
    <t>480548227000003829</t>
  </si>
  <si>
    <t>84282570</t>
  </si>
  <si>
    <t>105.</t>
  </si>
  <si>
    <t>Garaże KWP</t>
  </si>
  <si>
    <t>Dąbrowskiego</t>
  </si>
  <si>
    <t>35-036</t>
  </si>
  <si>
    <t>480548227000007162</t>
  </si>
  <si>
    <t>04099343</t>
  </si>
  <si>
    <t>106.</t>
  </si>
  <si>
    <t>480548227000007263</t>
  </si>
  <si>
    <t>04097336</t>
  </si>
  <si>
    <t>107.</t>
  </si>
  <si>
    <t>Mieszkanie Służbowe</t>
  </si>
  <si>
    <t>31/26</t>
  </si>
  <si>
    <t>35-051</t>
  </si>
  <si>
    <t>480548107000361414</t>
  </si>
  <si>
    <t>21036325</t>
  </si>
  <si>
    <t>G11</t>
  </si>
  <si>
    <t>108.</t>
  </si>
  <si>
    <t>Płk. Lisa-Kuli</t>
  </si>
  <si>
    <t>35-017</t>
  </si>
  <si>
    <t>480548107000874504</t>
  </si>
  <si>
    <t>04142158</t>
  </si>
  <si>
    <t>109.</t>
  </si>
  <si>
    <t>Komenda Miejska Policji-Biura</t>
  </si>
  <si>
    <t>35-032</t>
  </si>
  <si>
    <t>480548107001534104</t>
  </si>
  <si>
    <t>04142161</t>
  </si>
  <si>
    <t>110.</t>
  </si>
  <si>
    <t>Jagiellońska</t>
  </si>
  <si>
    <t>35-020</t>
  </si>
  <si>
    <t>480548107001536528</t>
  </si>
  <si>
    <t>04142162</t>
  </si>
  <si>
    <t>111.</t>
  </si>
  <si>
    <t>Komenda Mieiejska Policji-Biura</t>
  </si>
  <si>
    <t>11</t>
  </si>
  <si>
    <t>35-025</t>
  </si>
  <si>
    <t>480548107001542790</t>
  </si>
  <si>
    <t>91060901</t>
  </si>
  <si>
    <t>112.</t>
  </si>
  <si>
    <t>Mochnackiego</t>
  </si>
  <si>
    <t>19 A</t>
  </si>
  <si>
    <t>35-026</t>
  </si>
  <si>
    <t>480548107001789031</t>
  </si>
  <si>
    <t>04140905</t>
  </si>
  <si>
    <t>113.</t>
  </si>
  <si>
    <t>10/19</t>
  </si>
  <si>
    <t>35-045</t>
  </si>
  <si>
    <t>480548107004974469</t>
  </si>
  <si>
    <t>97188986</t>
  </si>
  <si>
    <t>114.</t>
  </si>
  <si>
    <t>Krynicka</t>
  </si>
  <si>
    <t>6/15A</t>
  </si>
  <si>
    <t>35-505</t>
  </si>
  <si>
    <t>480548107006812015</t>
  </si>
  <si>
    <t>90097645</t>
  </si>
  <si>
    <t>115.</t>
  </si>
  <si>
    <t>Rusznikarnia KWP</t>
  </si>
  <si>
    <t>15C</t>
  </si>
  <si>
    <t>35-082</t>
  </si>
  <si>
    <t>480548107006969639</t>
  </si>
  <si>
    <t>04145920</t>
  </si>
  <si>
    <t>116.</t>
  </si>
  <si>
    <t>Warsztat Ślusarsko-Stolarski - KWP</t>
  </si>
  <si>
    <t>480548107006991463</t>
  </si>
  <si>
    <t>04143609</t>
  </si>
  <si>
    <t>117.</t>
  </si>
  <si>
    <t>Zasilanie Cewek Szr</t>
  </si>
  <si>
    <t>35-326</t>
  </si>
  <si>
    <t>480548107007003082</t>
  </si>
  <si>
    <t>118.</t>
  </si>
  <si>
    <t>Laboratorium Kryminalistyki KWP</t>
  </si>
  <si>
    <t>Pl. Śreniawitów</t>
  </si>
  <si>
    <t>480548107007182736</t>
  </si>
  <si>
    <t>04100219</t>
  </si>
  <si>
    <t>119.</t>
  </si>
  <si>
    <t>Krakowska</t>
  </si>
  <si>
    <t>18D/68A</t>
  </si>
  <si>
    <t>35-111</t>
  </si>
  <si>
    <t>480548107007336522</t>
  </si>
  <si>
    <t>9234098</t>
  </si>
  <si>
    <t>120.</t>
  </si>
  <si>
    <t>387</t>
  </si>
  <si>
    <t>Nowa Wieś</t>
  </si>
  <si>
    <t>36-002</t>
  </si>
  <si>
    <t>Jasionka</t>
  </si>
  <si>
    <t>480548107008017340</t>
  </si>
  <si>
    <t>10004450</t>
  </si>
  <si>
    <t>121.</t>
  </si>
  <si>
    <t>Głogów Małopolski</t>
  </si>
  <si>
    <t>36-060</t>
  </si>
  <si>
    <t>480548151000115223</t>
  </si>
  <si>
    <t>56280557</t>
  </si>
  <si>
    <t>122.</t>
  </si>
  <si>
    <t>Lokal mieszkalny</t>
  </si>
  <si>
    <t>10/4</t>
  </si>
  <si>
    <t>590322424600297359.</t>
  </si>
  <si>
    <t>95073700</t>
  </si>
  <si>
    <t>123.</t>
  </si>
  <si>
    <t>Komenda Powiatow Policji w Lesku - zasilanie podstawowe</t>
  </si>
  <si>
    <t>Przemysłowa</t>
  </si>
  <si>
    <t>24</t>
  </si>
  <si>
    <t>Lesko</t>
  </si>
  <si>
    <t>38-600</t>
  </si>
  <si>
    <t>480548104008227167</t>
  </si>
  <si>
    <t>04143680</t>
  </si>
  <si>
    <t>124.</t>
  </si>
  <si>
    <t>Komenda Powiatow Policji w Lesku- zasilanie rezerwowe</t>
  </si>
  <si>
    <t>480548104008323258</t>
  </si>
  <si>
    <t>04148263</t>
  </si>
  <si>
    <t>C21</t>
  </si>
  <si>
    <t>125.</t>
  </si>
  <si>
    <t>Lokal Mieszkalny</t>
  </si>
  <si>
    <t>60B/5</t>
  </si>
  <si>
    <t>35-084</t>
  </si>
  <si>
    <t>480548107004913340</t>
  </si>
  <si>
    <t>97055137</t>
  </si>
  <si>
    <t>126.</t>
  </si>
  <si>
    <t>Ogniwo Prewencji Komisariatu Policji w Żurawicy - Orły</t>
  </si>
  <si>
    <t>Handlowa</t>
  </si>
  <si>
    <t>Orły</t>
  </si>
  <si>
    <t>37-716</t>
  </si>
  <si>
    <t>PLZKED000000623800</t>
  </si>
  <si>
    <t>88060784</t>
  </si>
  <si>
    <t>127.</t>
  </si>
  <si>
    <t>2/1</t>
  </si>
  <si>
    <t>PLZKED100014612577</t>
  </si>
  <si>
    <t>92032580</t>
  </si>
  <si>
    <t>128.</t>
  </si>
  <si>
    <t>Posterunek Policji w Zagórzu</t>
  </si>
  <si>
    <t>Słoneczna</t>
  </si>
  <si>
    <t>Zagórz</t>
  </si>
  <si>
    <t>38-540</t>
  </si>
  <si>
    <t>480548104008379236</t>
  </si>
  <si>
    <t>56339373</t>
  </si>
  <si>
    <t>129.</t>
  </si>
  <si>
    <t>Zespół obiektów nowej siedziby Komendy Powiatowej Policji w Jaśle - zasilanie podstawowe</t>
  </si>
  <si>
    <t>Tadeusza Sroczyńskiego</t>
  </si>
  <si>
    <t>Jasło</t>
  </si>
  <si>
    <t>38-200</t>
  </si>
  <si>
    <t>480548106007638354</t>
  </si>
  <si>
    <t>04148252</t>
  </si>
  <si>
    <t>130.</t>
  </si>
  <si>
    <t>Zespół obiektów nowej siedziby Komendy Powiatowej Policji w Jaśle - zasilanie rezerwowe</t>
  </si>
  <si>
    <t>480548106007643408</t>
  </si>
  <si>
    <t>03509326</t>
  </si>
  <si>
    <t>131.</t>
  </si>
  <si>
    <t>Sezonowy wodny Posterunek Policji w Polańczyku</t>
  </si>
  <si>
    <t>55</t>
  </si>
  <si>
    <t>480548104008413285</t>
  </si>
  <si>
    <t>94339251</t>
  </si>
  <si>
    <t>132.</t>
  </si>
  <si>
    <t>Komisariat Policji w Tyczynie</t>
  </si>
  <si>
    <t>6A</t>
  </si>
  <si>
    <t>Tyczyn</t>
  </si>
  <si>
    <t>36-020</t>
  </si>
  <si>
    <t>480548101011217965</t>
  </si>
  <si>
    <t>72318710</t>
  </si>
  <si>
    <t>133.</t>
  </si>
  <si>
    <t>18A/7</t>
  </si>
  <si>
    <t>Stuposiany</t>
  </si>
  <si>
    <t>38-713</t>
  </si>
  <si>
    <t>Lutowiska</t>
  </si>
  <si>
    <t>480548104000114836</t>
  </si>
  <si>
    <t>12375053</t>
  </si>
  <si>
    <t>134.</t>
  </si>
  <si>
    <t>Hetmańska</t>
  </si>
  <si>
    <t>36/40</t>
  </si>
  <si>
    <t>480548107003466727</t>
  </si>
  <si>
    <t>22916556</t>
  </si>
  <si>
    <t>GRUPA TARYFOWA</t>
  </si>
  <si>
    <t xml:space="preserve">Łączne zużycie energii [MWh] </t>
  </si>
  <si>
    <t xml:space="preserve">Szacowane zużycie energii [MWh] I strefa </t>
  </si>
  <si>
    <t xml:space="preserve">Szacowane zużycie energii [MWh] II strefa </t>
  </si>
  <si>
    <t xml:space="preserve">Szacowane zużycie energii [MWh] III strefa </t>
  </si>
  <si>
    <t>Suma</t>
  </si>
  <si>
    <t>Szacowane zużycie energii [MWh] I strefa w okresie obowiązywania umowy 6 mcy</t>
  </si>
  <si>
    <t>Szacowane zużycie energii [MWh] II strefa w okresie obowiązywania umowy 6 mcy</t>
  </si>
  <si>
    <t>Szacowane zużycie energii [MWh] III strefa w okresie obowiązywania umowy 6 mcy</t>
  </si>
  <si>
    <t>Nr wew. postępowania 12/22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</si>
</sst>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yyyy\-mm\-dd"/>
    <numFmt numFmtId="166" formatCode="#,##0.000"/>
  </numFmts>
  <fonts count="15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38"/>
    </font>
    <font>
      <sz val="8"/>
      <color rgb="FFFF0000"/>
      <name val="Calibri"/>
      <family val="2"/>
      <charset val="1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Protection="1"/>
    <xf numFmtId="49" fontId="9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5" fillId="0" borderId="0" xfId="0" applyNumberFormat="1" applyFont="1" applyProtection="1"/>
    <xf numFmtId="0" fontId="5" fillId="0" borderId="1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Protection="1"/>
    <xf numFmtId="49" fontId="5" fillId="0" borderId="3" xfId="0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49" fontId="11" fillId="0" borderId="1" xfId="0" applyNumberFormat="1" applyFont="1" applyBorder="1" applyProtection="1"/>
    <xf numFmtId="164" fontId="0" fillId="0" borderId="0" xfId="0" applyNumberFormat="1" applyProtection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166" fontId="13" fillId="0" borderId="1" xfId="0" applyNumberFormat="1" applyFont="1" applyBorder="1" applyAlignment="1">
      <alignment horizontal="center"/>
    </xf>
    <xf numFmtId="0" fontId="12" fillId="0" borderId="1" xfId="0" applyFont="1" applyBorder="1"/>
    <xf numFmtId="166" fontId="12" fillId="0" borderId="1" xfId="0" applyNumberFormat="1" applyFont="1" applyBorder="1" applyAlignment="1">
      <alignment horizontal="center"/>
    </xf>
    <xf numFmtId="0" fontId="0" fillId="4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0" xfId="0" applyFont="1" applyAlignment="1" applyProtection="1">
      <alignment horizontal="right"/>
    </xf>
    <xf numFmtId="49" fontId="14" fillId="0" borderId="0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51"/>
  <sheetViews>
    <sheetView tabSelected="1" workbookViewId="0">
      <pane ySplit="5" topLeftCell="A6" activePane="bottomLeft" state="frozen"/>
      <selection pane="bottomLeft" activeCell="F3" sqref="F3"/>
    </sheetView>
  </sheetViews>
  <sheetFormatPr defaultRowHeight="15"/>
  <cols>
    <col min="1" max="1" width="4" style="1" customWidth="1"/>
    <col min="2" max="2" width="31.140625" style="2" customWidth="1"/>
    <col min="3" max="3" width="15.7109375" style="3" customWidth="1"/>
    <col min="4" max="4" width="12" style="4" customWidth="1"/>
    <col min="5" max="5" width="12" style="3" customWidth="1"/>
    <col min="6" max="6" width="11.28515625" style="3" customWidth="1"/>
    <col min="7" max="7" width="15.140625" style="3" customWidth="1"/>
    <col min="8" max="8" width="17" style="4" customWidth="1"/>
    <col min="9" max="9" width="12.42578125" style="4" customWidth="1"/>
    <col min="10" max="10" width="6.5703125" style="3" customWidth="1"/>
    <col min="11" max="11" width="6.28515625" style="3" customWidth="1"/>
    <col min="12" max="12" width="12.7109375" style="3" customWidth="1"/>
    <col min="13" max="13" width="11.42578125" style="3" customWidth="1"/>
    <col min="14" max="14" width="12.42578125" style="3" customWidth="1"/>
    <col min="15" max="15" width="11.42578125" style="3" customWidth="1"/>
    <col min="16" max="16" width="10.5703125" style="3" customWidth="1"/>
    <col min="17" max="17" width="14.5703125" style="3" customWidth="1"/>
    <col min="18" max="18" width="10" style="3" customWidth="1"/>
    <col min="19" max="19" width="9.42578125" style="2" customWidth="1"/>
    <col min="20" max="1025" width="9.140625" style="3" customWidth="1"/>
  </cols>
  <sheetData>
    <row r="1" spans="1:19">
      <c r="O1" s="57" t="s">
        <v>0</v>
      </c>
      <c r="P1" s="57"/>
      <c r="Q1" s="57"/>
    </row>
    <row r="2" spans="1:19" ht="18.7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8" t="s">
        <v>830</v>
      </c>
      <c r="P2" s="58"/>
      <c r="Q2" s="58"/>
    </row>
    <row r="3" spans="1:19" ht="18.75">
      <c r="A3" s="7"/>
      <c r="G3" s="59" t="s">
        <v>1</v>
      </c>
      <c r="H3" s="59"/>
      <c r="I3" s="59"/>
      <c r="J3" s="59"/>
      <c r="K3" s="59"/>
    </row>
    <row r="5" spans="1:19" ht="84">
      <c r="A5" s="8" t="s">
        <v>2</v>
      </c>
      <c r="B5" s="9" t="s">
        <v>3</v>
      </c>
      <c r="C5" s="10" t="s">
        <v>4</v>
      </c>
      <c r="D5" s="11" t="s">
        <v>5</v>
      </c>
      <c r="E5" s="10" t="s">
        <v>6</v>
      </c>
      <c r="F5" s="10" t="s">
        <v>7</v>
      </c>
      <c r="G5" s="10" t="s">
        <v>8</v>
      </c>
      <c r="H5" s="11" t="s">
        <v>9</v>
      </c>
      <c r="I5" s="12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10" t="s">
        <v>18</v>
      </c>
      <c r="R5" s="13" t="s">
        <v>19</v>
      </c>
      <c r="S5" s="9" t="s">
        <v>20</v>
      </c>
    </row>
    <row r="6" spans="1:19" ht="34.5">
      <c r="A6" s="14" t="s">
        <v>21</v>
      </c>
      <c r="B6" s="15" t="s">
        <v>22</v>
      </c>
      <c r="C6" s="16" t="s">
        <v>23</v>
      </c>
      <c r="D6" s="17" t="s">
        <v>24</v>
      </c>
      <c r="E6" s="16" t="s">
        <v>25</v>
      </c>
      <c r="F6" s="16" t="s">
        <v>26</v>
      </c>
      <c r="G6" s="16" t="s">
        <v>25</v>
      </c>
      <c r="H6" s="15" t="s">
        <v>27</v>
      </c>
      <c r="I6" s="17" t="s">
        <v>28</v>
      </c>
      <c r="J6" s="16" t="s">
        <v>29</v>
      </c>
      <c r="K6" s="16">
        <v>6</v>
      </c>
      <c r="L6" s="18">
        <f t="shared" ref="L6:L37" si="0">SUM(M6,N6,O6)</f>
        <v>4.4640000000000004</v>
      </c>
      <c r="M6" s="18">
        <f>roboczy!A6*4</f>
        <v>0.84</v>
      </c>
      <c r="N6" s="18">
        <f>roboczy!C6*4</f>
        <v>3.6240000000000001</v>
      </c>
      <c r="O6" s="18">
        <v>0</v>
      </c>
      <c r="P6" s="19" t="s">
        <v>30</v>
      </c>
      <c r="Q6" s="15" t="s">
        <v>31</v>
      </c>
      <c r="R6" s="20" t="s">
        <v>32</v>
      </c>
      <c r="S6" s="20" t="s">
        <v>33</v>
      </c>
    </row>
    <row r="7" spans="1:19" ht="34.5">
      <c r="A7" s="14" t="s">
        <v>34</v>
      </c>
      <c r="B7" s="15" t="s">
        <v>35</v>
      </c>
      <c r="C7" s="16" t="s">
        <v>23</v>
      </c>
      <c r="D7" s="17" t="s">
        <v>36</v>
      </c>
      <c r="E7" s="16" t="s">
        <v>37</v>
      </c>
      <c r="F7" s="16" t="s">
        <v>38</v>
      </c>
      <c r="G7" s="16" t="s">
        <v>37</v>
      </c>
      <c r="H7" s="15" t="s">
        <v>39</v>
      </c>
      <c r="I7" s="17" t="s">
        <v>40</v>
      </c>
      <c r="J7" s="16" t="s">
        <v>29</v>
      </c>
      <c r="K7" s="16">
        <v>6</v>
      </c>
      <c r="L7" s="18">
        <f t="shared" si="0"/>
        <v>19.128</v>
      </c>
      <c r="M7" s="18">
        <f>roboczy!A7*4</f>
        <v>5.1840000000000002</v>
      </c>
      <c r="N7" s="18">
        <f>roboczy!C7*4</f>
        <v>13.944000000000001</v>
      </c>
      <c r="O7" s="18">
        <v>0</v>
      </c>
      <c r="P7" s="19" t="s">
        <v>30</v>
      </c>
      <c r="Q7" s="15" t="s">
        <v>31</v>
      </c>
      <c r="R7" s="20" t="s">
        <v>32</v>
      </c>
      <c r="S7" s="20" t="s">
        <v>33</v>
      </c>
    </row>
    <row r="8" spans="1:19" ht="34.5">
      <c r="A8" s="14" t="s">
        <v>41</v>
      </c>
      <c r="B8" s="15" t="s">
        <v>22</v>
      </c>
      <c r="C8" s="16" t="s">
        <v>23</v>
      </c>
      <c r="D8" s="17" t="s">
        <v>42</v>
      </c>
      <c r="E8" s="16" t="s">
        <v>43</v>
      </c>
      <c r="F8" s="16" t="s">
        <v>44</v>
      </c>
      <c r="G8" s="16" t="s">
        <v>23</v>
      </c>
      <c r="H8" s="15" t="s">
        <v>45</v>
      </c>
      <c r="I8" s="17" t="s">
        <v>46</v>
      </c>
      <c r="J8" s="16" t="s">
        <v>29</v>
      </c>
      <c r="K8" s="16">
        <v>6</v>
      </c>
      <c r="L8" s="18">
        <f t="shared" si="0"/>
        <v>23.351999999999997</v>
      </c>
      <c r="M8" s="18">
        <f>roboczy!A8*4</f>
        <v>6.3360000000000003</v>
      </c>
      <c r="N8" s="18">
        <f>roboczy!C8*4</f>
        <v>17.015999999999998</v>
      </c>
      <c r="O8" s="18">
        <v>0</v>
      </c>
      <c r="P8" s="19" t="s">
        <v>30</v>
      </c>
      <c r="Q8" s="15" t="s">
        <v>31</v>
      </c>
      <c r="R8" s="20" t="s">
        <v>32</v>
      </c>
      <c r="S8" s="20" t="s">
        <v>33</v>
      </c>
    </row>
    <row r="9" spans="1:19" ht="34.5">
      <c r="A9" s="14" t="s">
        <v>47</v>
      </c>
      <c r="B9" s="15" t="s">
        <v>48</v>
      </c>
      <c r="C9" s="16" t="s">
        <v>23</v>
      </c>
      <c r="D9" s="17" t="s">
        <v>49</v>
      </c>
      <c r="E9" s="16" t="s">
        <v>50</v>
      </c>
      <c r="F9" s="16" t="s">
        <v>51</v>
      </c>
      <c r="G9" s="16" t="s">
        <v>50</v>
      </c>
      <c r="H9" s="15" t="s">
        <v>52</v>
      </c>
      <c r="I9" s="17" t="s">
        <v>53</v>
      </c>
      <c r="J9" s="16" t="s">
        <v>29</v>
      </c>
      <c r="K9" s="16">
        <v>6</v>
      </c>
      <c r="L9" s="18">
        <f t="shared" si="0"/>
        <v>4.1520000000000001</v>
      </c>
      <c r="M9" s="18">
        <f>roboczy!A9*4</f>
        <v>0.91200000000000003</v>
      </c>
      <c r="N9" s="18">
        <f>roboczy!C9*4</f>
        <v>3.24</v>
      </c>
      <c r="O9" s="18">
        <v>0</v>
      </c>
      <c r="P9" s="19" t="s">
        <v>30</v>
      </c>
      <c r="Q9" s="15" t="s">
        <v>31</v>
      </c>
      <c r="R9" s="20" t="s">
        <v>32</v>
      </c>
      <c r="S9" s="20" t="s">
        <v>33</v>
      </c>
    </row>
    <row r="10" spans="1:19" ht="34.5">
      <c r="A10" s="14" t="s">
        <v>54</v>
      </c>
      <c r="B10" s="15" t="s">
        <v>55</v>
      </c>
      <c r="C10" s="16" t="s">
        <v>56</v>
      </c>
      <c r="D10" s="17" t="s">
        <v>57</v>
      </c>
      <c r="E10" s="16" t="s">
        <v>58</v>
      </c>
      <c r="F10" s="16" t="s">
        <v>59</v>
      </c>
      <c r="G10" s="16" t="s">
        <v>58</v>
      </c>
      <c r="H10" s="15" t="s">
        <v>60</v>
      </c>
      <c r="I10" s="17" t="s">
        <v>61</v>
      </c>
      <c r="J10" s="16" t="s">
        <v>29</v>
      </c>
      <c r="K10" s="16">
        <v>10</v>
      </c>
      <c r="L10" s="18">
        <f t="shared" si="0"/>
        <v>32.207999999999998</v>
      </c>
      <c r="M10" s="18">
        <f>roboczy!A10*4</f>
        <v>7.8479999999999999</v>
      </c>
      <c r="N10" s="18">
        <f>roboczy!C10*4</f>
        <v>24.36</v>
      </c>
      <c r="O10" s="18">
        <v>0</v>
      </c>
      <c r="P10" s="19" t="s">
        <v>30</v>
      </c>
      <c r="Q10" s="15" t="s">
        <v>31</v>
      </c>
      <c r="R10" s="20" t="s">
        <v>32</v>
      </c>
      <c r="S10" s="20" t="s">
        <v>33</v>
      </c>
    </row>
    <row r="11" spans="1:19" s="21" customFormat="1" ht="34.5">
      <c r="A11" s="14" t="s">
        <v>62</v>
      </c>
      <c r="B11" s="15" t="s">
        <v>63</v>
      </c>
      <c r="C11" s="16" t="s">
        <v>64</v>
      </c>
      <c r="D11" s="17" t="s">
        <v>65</v>
      </c>
      <c r="E11" s="16" t="s">
        <v>66</v>
      </c>
      <c r="F11" s="16" t="s">
        <v>67</v>
      </c>
      <c r="G11" s="16" t="s">
        <v>66</v>
      </c>
      <c r="H11" s="15" t="s">
        <v>68</v>
      </c>
      <c r="I11" s="17" t="s">
        <v>69</v>
      </c>
      <c r="J11" s="16" t="s">
        <v>29</v>
      </c>
      <c r="K11" s="16">
        <v>8</v>
      </c>
      <c r="L11" s="18">
        <f t="shared" si="0"/>
        <v>25.92</v>
      </c>
      <c r="M11" s="18">
        <f>roboczy!A11*4</f>
        <v>7.1520000000000001</v>
      </c>
      <c r="N11" s="18">
        <f>roboczy!C11*4</f>
        <v>18.768000000000001</v>
      </c>
      <c r="O11" s="18">
        <v>0</v>
      </c>
      <c r="P11" s="19" t="s">
        <v>30</v>
      </c>
      <c r="Q11" s="15" t="s">
        <v>31</v>
      </c>
      <c r="R11" s="20" t="s">
        <v>32</v>
      </c>
      <c r="S11" s="20" t="s">
        <v>33</v>
      </c>
    </row>
    <row r="12" spans="1:19" ht="34.5">
      <c r="A12" s="14" t="s">
        <v>70</v>
      </c>
      <c r="B12" s="15" t="s">
        <v>22</v>
      </c>
      <c r="C12" s="16" t="s">
        <v>23</v>
      </c>
      <c r="D12" s="17" t="s">
        <v>71</v>
      </c>
      <c r="E12" s="16" t="s">
        <v>72</v>
      </c>
      <c r="F12" s="16" t="s">
        <v>73</v>
      </c>
      <c r="G12" s="16" t="s">
        <v>72</v>
      </c>
      <c r="H12" s="15" t="s">
        <v>74</v>
      </c>
      <c r="I12" s="17" t="s">
        <v>75</v>
      </c>
      <c r="J12" s="16" t="s">
        <v>29</v>
      </c>
      <c r="K12" s="16">
        <v>6</v>
      </c>
      <c r="L12" s="18">
        <f t="shared" si="0"/>
        <v>12.815999999999999</v>
      </c>
      <c r="M12" s="18">
        <f>roboczy!A12*4</f>
        <v>3.1680000000000001</v>
      </c>
      <c r="N12" s="18">
        <f>roboczy!C12*4</f>
        <v>9.6479999999999997</v>
      </c>
      <c r="O12" s="18">
        <v>0</v>
      </c>
      <c r="P12" s="19" t="s">
        <v>30</v>
      </c>
      <c r="Q12" s="15" t="s">
        <v>31</v>
      </c>
      <c r="R12" s="20" t="s">
        <v>32</v>
      </c>
      <c r="S12" s="20" t="s">
        <v>33</v>
      </c>
    </row>
    <row r="13" spans="1:19" s="21" customFormat="1" ht="34.5">
      <c r="A13" s="14" t="s">
        <v>76</v>
      </c>
      <c r="B13" s="15" t="s">
        <v>22</v>
      </c>
      <c r="C13" s="16" t="s">
        <v>23</v>
      </c>
      <c r="D13" s="17" t="s">
        <v>77</v>
      </c>
      <c r="E13" s="16" t="s">
        <v>78</v>
      </c>
      <c r="F13" s="16" t="s">
        <v>79</v>
      </c>
      <c r="G13" s="16" t="s">
        <v>78</v>
      </c>
      <c r="H13" s="15" t="s">
        <v>80</v>
      </c>
      <c r="I13" s="17" t="s">
        <v>81</v>
      </c>
      <c r="J13" s="16" t="s">
        <v>29</v>
      </c>
      <c r="K13" s="16">
        <v>6</v>
      </c>
      <c r="L13" s="18">
        <f t="shared" si="0"/>
        <v>16.847999999999999</v>
      </c>
      <c r="M13" s="18">
        <f>roboczy!A13*4</f>
        <v>4.2480000000000002</v>
      </c>
      <c r="N13" s="18">
        <f>roboczy!C13*4</f>
        <v>12.6</v>
      </c>
      <c r="O13" s="18">
        <v>0</v>
      </c>
      <c r="P13" s="19" t="s">
        <v>30</v>
      </c>
      <c r="Q13" s="15" t="s">
        <v>31</v>
      </c>
      <c r="R13" s="20" t="s">
        <v>32</v>
      </c>
      <c r="S13" s="20" t="s">
        <v>33</v>
      </c>
    </row>
    <row r="14" spans="1:19" s="21" customFormat="1" ht="34.5">
      <c r="A14" s="14" t="s">
        <v>82</v>
      </c>
      <c r="B14" s="15" t="s">
        <v>83</v>
      </c>
      <c r="C14" s="16" t="s">
        <v>84</v>
      </c>
      <c r="D14" s="17" t="s">
        <v>85</v>
      </c>
      <c r="E14" s="16" t="s">
        <v>86</v>
      </c>
      <c r="F14" s="16" t="s">
        <v>87</v>
      </c>
      <c r="G14" s="16" t="s">
        <v>86</v>
      </c>
      <c r="H14" s="15" t="s">
        <v>88</v>
      </c>
      <c r="I14" s="17" t="s">
        <v>89</v>
      </c>
      <c r="J14" s="16" t="s">
        <v>29</v>
      </c>
      <c r="K14" s="16">
        <v>25</v>
      </c>
      <c r="L14" s="18">
        <f t="shared" si="0"/>
        <v>139.392</v>
      </c>
      <c r="M14" s="18">
        <f>roboczy!A14*4</f>
        <v>36.119999999999997</v>
      </c>
      <c r="N14" s="18">
        <f>roboczy!C14*4</f>
        <v>103.27200000000001</v>
      </c>
      <c r="O14" s="18">
        <v>0</v>
      </c>
      <c r="P14" s="19" t="s">
        <v>30</v>
      </c>
      <c r="Q14" s="15" t="s">
        <v>31</v>
      </c>
      <c r="R14" s="20" t="s">
        <v>32</v>
      </c>
      <c r="S14" s="20" t="s">
        <v>33</v>
      </c>
    </row>
    <row r="15" spans="1:19" ht="34.5">
      <c r="A15" s="14" t="s">
        <v>90</v>
      </c>
      <c r="B15" s="15" t="s">
        <v>22</v>
      </c>
      <c r="C15" s="16" t="s">
        <v>23</v>
      </c>
      <c r="D15" s="17" t="s">
        <v>91</v>
      </c>
      <c r="E15" s="16" t="s">
        <v>92</v>
      </c>
      <c r="F15" s="16" t="s">
        <v>93</v>
      </c>
      <c r="G15" s="16" t="s">
        <v>92</v>
      </c>
      <c r="H15" s="15" t="s">
        <v>94</v>
      </c>
      <c r="I15" s="17" t="s">
        <v>95</v>
      </c>
      <c r="J15" s="16" t="s">
        <v>29</v>
      </c>
      <c r="K15" s="16">
        <v>6</v>
      </c>
      <c r="L15" s="18">
        <f t="shared" si="0"/>
        <v>11.135999999999999</v>
      </c>
      <c r="M15" s="18">
        <f>roboczy!A15*4</f>
        <v>2.9039999999999999</v>
      </c>
      <c r="N15" s="18">
        <f>roboczy!C15*4</f>
        <v>8.2319999999999993</v>
      </c>
      <c r="O15" s="18">
        <v>0</v>
      </c>
      <c r="P15" s="19" t="s">
        <v>30</v>
      </c>
      <c r="Q15" s="15" t="s">
        <v>31</v>
      </c>
      <c r="R15" s="20" t="s">
        <v>32</v>
      </c>
      <c r="S15" s="20" t="s">
        <v>33</v>
      </c>
    </row>
    <row r="16" spans="1:19" s="21" customFormat="1" ht="34.5">
      <c r="A16" s="14" t="s">
        <v>96</v>
      </c>
      <c r="B16" s="15" t="s">
        <v>22</v>
      </c>
      <c r="C16" s="16" t="s">
        <v>97</v>
      </c>
      <c r="D16" s="16" t="s">
        <v>98</v>
      </c>
      <c r="E16" s="16" t="s">
        <v>99</v>
      </c>
      <c r="F16" s="16" t="s">
        <v>100</v>
      </c>
      <c r="G16" s="16" t="s">
        <v>99</v>
      </c>
      <c r="H16" s="15" t="s">
        <v>101</v>
      </c>
      <c r="I16" s="17" t="s">
        <v>102</v>
      </c>
      <c r="J16" s="16" t="s">
        <v>29</v>
      </c>
      <c r="K16" s="16">
        <v>6</v>
      </c>
      <c r="L16" s="18">
        <f t="shared" si="0"/>
        <v>14.808</v>
      </c>
      <c r="M16" s="18">
        <f>roboczy!A16*4</f>
        <v>3.7679999999999998</v>
      </c>
      <c r="N16" s="18">
        <f>roboczy!C16*4</f>
        <v>11.04</v>
      </c>
      <c r="O16" s="18">
        <v>0</v>
      </c>
      <c r="P16" s="19" t="s">
        <v>30</v>
      </c>
      <c r="Q16" s="15" t="s">
        <v>31</v>
      </c>
      <c r="R16" s="20" t="s">
        <v>32</v>
      </c>
      <c r="S16" s="20" t="s">
        <v>33</v>
      </c>
    </row>
    <row r="17" spans="1:19" s="21" customFormat="1" ht="34.5">
      <c r="A17" s="14" t="s">
        <v>103</v>
      </c>
      <c r="B17" s="15" t="s">
        <v>22</v>
      </c>
      <c r="C17" s="16" t="s">
        <v>104</v>
      </c>
      <c r="D17" s="16" t="s">
        <v>105</v>
      </c>
      <c r="E17" s="16" t="s">
        <v>106</v>
      </c>
      <c r="F17" s="16" t="s">
        <v>107</v>
      </c>
      <c r="G17" s="16" t="s">
        <v>106</v>
      </c>
      <c r="H17" s="15" t="s">
        <v>108</v>
      </c>
      <c r="I17" s="17" t="s">
        <v>109</v>
      </c>
      <c r="J17" s="16" t="s">
        <v>29</v>
      </c>
      <c r="K17" s="16">
        <v>6</v>
      </c>
      <c r="L17" s="18">
        <f t="shared" si="0"/>
        <v>10.343999999999999</v>
      </c>
      <c r="M17" s="18">
        <f>roboczy!A17*4</f>
        <v>2.3759999999999999</v>
      </c>
      <c r="N17" s="18">
        <f>roboczy!C17*4</f>
        <v>7.968</v>
      </c>
      <c r="O17" s="18">
        <v>0</v>
      </c>
      <c r="P17" s="19" t="s">
        <v>30</v>
      </c>
      <c r="Q17" s="15" t="s">
        <v>31</v>
      </c>
      <c r="R17" s="20" t="s">
        <v>32</v>
      </c>
      <c r="S17" s="20" t="s">
        <v>33</v>
      </c>
    </row>
    <row r="18" spans="1:19" ht="34.5">
      <c r="A18" s="14" t="s">
        <v>110</v>
      </c>
      <c r="B18" s="15" t="s">
        <v>22</v>
      </c>
      <c r="C18" s="16" t="s">
        <v>23</v>
      </c>
      <c r="D18" s="16" t="s">
        <v>111</v>
      </c>
      <c r="E18" s="16" t="s">
        <v>112</v>
      </c>
      <c r="F18" s="16" t="s">
        <v>113</v>
      </c>
      <c r="G18" s="16" t="s">
        <v>112</v>
      </c>
      <c r="H18" s="15" t="s">
        <v>114</v>
      </c>
      <c r="I18" s="17" t="s">
        <v>115</v>
      </c>
      <c r="J18" s="16" t="s">
        <v>29</v>
      </c>
      <c r="K18" s="16">
        <v>6</v>
      </c>
      <c r="L18" s="18">
        <f t="shared" si="0"/>
        <v>18</v>
      </c>
      <c r="M18" s="18">
        <f>roboczy!A18*4</f>
        <v>4.1280000000000001</v>
      </c>
      <c r="N18" s="18">
        <f>roboczy!C18*4</f>
        <v>13.872</v>
      </c>
      <c r="O18" s="18">
        <v>0</v>
      </c>
      <c r="P18" s="19" t="s">
        <v>30</v>
      </c>
      <c r="Q18" s="15" t="s">
        <v>31</v>
      </c>
      <c r="R18" s="20" t="s">
        <v>32</v>
      </c>
      <c r="S18" s="20" t="s">
        <v>33</v>
      </c>
    </row>
    <row r="19" spans="1:19" s="21" customFormat="1" ht="34.5">
      <c r="A19" s="14" t="s">
        <v>116</v>
      </c>
      <c r="B19" s="15" t="s">
        <v>22</v>
      </c>
      <c r="C19" s="16" t="s">
        <v>23</v>
      </c>
      <c r="D19" s="17" t="s">
        <v>117</v>
      </c>
      <c r="E19" s="16" t="s">
        <v>118</v>
      </c>
      <c r="F19" s="16" t="s">
        <v>119</v>
      </c>
      <c r="G19" s="16" t="s">
        <v>118</v>
      </c>
      <c r="H19" s="15" t="s">
        <v>120</v>
      </c>
      <c r="I19" s="17" t="s">
        <v>121</v>
      </c>
      <c r="J19" s="16" t="s">
        <v>29</v>
      </c>
      <c r="K19" s="16">
        <v>6</v>
      </c>
      <c r="L19" s="18">
        <f t="shared" si="0"/>
        <v>16.728000000000002</v>
      </c>
      <c r="M19" s="18">
        <f>roboczy!A19*4</f>
        <v>4.08</v>
      </c>
      <c r="N19" s="18">
        <f>roboczy!C19*4</f>
        <v>12.648</v>
      </c>
      <c r="O19" s="18">
        <v>0</v>
      </c>
      <c r="P19" s="19" t="s">
        <v>30</v>
      </c>
      <c r="Q19" s="15" t="s">
        <v>31</v>
      </c>
      <c r="R19" s="20" t="s">
        <v>32</v>
      </c>
      <c r="S19" s="20" t="s">
        <v>33</v>
      </c>
    </row>
    <row r="20" spans="1:19" s="21" customFormat="1" ht="34.5">
      <c r="A20" s="14" t="s">
        <v>122</v>
      </c>
      <c r="B20" s="15" t="s">
        <v>123</v>
      </c>
      <c r="C20" s="16" t="s">
        <v>23</v>
      </c>
      <c r="D20" s="17" t="s">
        <v>124</v>
      </c>
      <c r="E20" s="16" t="s">
        <v>125</v>
      </c>
      <c r="F20" s="16" t="s">
        <v>126</v>
      </c>
      <c r="G20" s="16" t="s">
        <v>125</v>
      </c>
      <c r="H20" s="15" t="s">
        <v>127</v>
      </c>
      <c r="I20" s="17" t="s">
        <v>128</v>
      </c>
      <c r="J20" s="16" t="s">
        <v>129</v>
      </c>
      <c r="K20" s="16">
        <v>3</v>
      </c>
      <c r="L20" s="18">
        <f t="shared" si="0"/>
        <v>0</v>
      </c>
      <c r="M20" s="18">
        <f>roboczy!A20*4</f>
        <v>0</v>
      </c>
      <c r="N20" s="18">
        <f>roboczy!C20*4</f>
        <v>0</v>
      </c>
      <c r="O20" s="18">
        <v>0</v>
      </c>
      <c r="P20" s="19" t="s">
        <v>30</v>
      </c>
      <c r="Q20" s="15" t="s">
        <v>31</v>
      </c>
      <c r="R20" s="20" t="s">
        <v>32</v>
      </c>
      <c r="S20" s="20" t="s">
        <v>33</v>
      </c>
    </row>
    <row r="21" spans="1:19" ht="34.5">
      <c r="A21" s="14" t="s">
        <v>130</v>
      </c>
      <c r="B21" s="15" t="s">
        <v>22</v>
      </c>
      <c r="C21" s="16" t="s">
        <v>23</v>
      </c>
      <c r="D21" s="17" t="s">
        <v>124</v>
      </c>
      <c r="E21" s="16" t="s">
        <v>125</v>
      </c>
      <c r="F21" s="16" t="s">
        <v>126</v>
      </c>
      <c r="G21" s="16" t="s">
        <v>125</v>
      </c>
      <c r="H21" s="15" t="s">
        <v>131</v>
      </c>
      <c r="I21" s="17" t="s">
        <v>132</v>
      </c>
      <c r="J21" s="16" t="s">
        <v>29</v>
      </c>
      <c r="K21" s="16">
        <v>11</v>
      </c>
      <c r="L21" s="18">
        <f t="shared" si="0"/>
        <v>15.6</v>
      </c>
      <c r="M21" s="18">
        <f>roboczy!A21*4</f>
        <v>3.984</v>
      </c>
      <c r="N21" s="18">
        <f>roboczy!C21*4</f>
        <v>11.616</v>
      </c>
      <c r="O21" s="18">
        <v>0</v>
      </c>
      <c r="P21" s="19" t="s">
        <v>30</v>
      </c>
      <c r="Q21" s="15" t="s">
        <v>31</v>
      </c>
      <c r="R21" s="20" t="s">
        <v>32</v>
      </c>
      <c r="S21" s="20" t="s">
        <v>33</v>
      </c>
    </row>
    <row r="22" spans="1:19" ht="34.5">
      <c r="A22" s="14" t="s">
        <v>133</v>
      </c>
      <c r="B22" s="15" t="s">
        <v>22</v>
      </c>
      <c r="C22" s="16" t="s">
        <v>134</v>
      </c>
      <c r="D22" s="17" t="s">
        <v>135</v>
      </c>
      <c r="E22" s="16" t="s">
        <v>136</v>
      </c>
      <c r="F22" s="16" t="s">
        <v>137</v>
      </c>
      <c r="G22" s="16" t="s">
        <v>136</v>
      </c>
      <c r="H22" s="15" t="s">
        <v>138</v>
      </c>
      <c r="I22" s="17" t="s">
        <v>139</v>
      </c>
      <c r="J22" s="16" t="s">
        <v>29</v>
      </c>
      <c r="K22" s="16">
        <v>6</v>
      </c>
      <c r="L22" s="18">
        <f t="shared" si="0"/>
        <v>10.872</v>
      </c>
      <c r="M22" s="18">
        <f>roboczy!A22*4</f>
        <v>2.472</v>
      </c>
      <c r="N22" s="18">
        <f>roboczy!C22*4</f>
        <v>8.4</v>
      </c>
      <c r="O22" s="18">
        <v>0</v>
      </c>
      <c r="P22" s="19" t="s">
        <v>30</v>
      </c>
      <c r="Q22" s="15" t="s">
        <v>31</v>
      </c>
      <c r="R22" s="20" t="s">
        <v>32</v>
      </c>
      <c r="S22" s="20" t="s">
        <v>33</v>
      </c>
    </row>
    <row r="23" spans="1:19" s="21" customFormat="1" ht="34.5">
      <c r="A23" s="14" t="s">
        <v>140</v>
      </c>
      <c r="B23" s="15" t="s">
        <v>22</v>
      </c>
      <c r="C23" s="16" t="s">
        <v>23</v>
      </c>
      <c r="D23" s="17" t="s">
        <v>141</v>
      </c>
      <c r="E23" s="16" t="s">
        <v>142</v>
      </c>
      <c r="F23" s="16" t="s">
        <v>143</v>
      </c>
      <c r="G23" s="16" t="s">
        <v>142</v>
      </c>
      <c r="H23" s="15" t="s">
        <v>144</v>
      </c>
      <c r="I23" s="17" t="s">
        <v>145</v>
      </c>
      <c r="J23" s="16" t="s">
        <v>29</v>
      </c>
      <c r="K23" s="16">
        <v>6</v>
      </c>
      <c r="L23" s="18">
        <f t="shared" si="0"/>
        <v>18.36</v>
      </c>
      <c r="M23" s="18">
        <f>roboczy!A23*4</f>
        <v>3.84</v>
      </c>
      <c r="N23" s="18">
        <f>roboczy!C23*4</f>
        <v>14.52</v>
      </c>
      <c r="O23" s="18">
        <v>0</v>
      </c>
      <c r="P23" s="19" t="s">
        <v>30</v>
      </c>
      <c r="Q23" s="15" t="s">
        <v>31</v>
      </c>
      <c r="R23" s="20" t="s">
        <v>32</v>
      </c>
      <c r="S23" s="20" t="s">
        <v>33</v>
      </c>
    </row>
    <row r="24" spans="1:19" s="21" customFormat="1" ht="34.5">
      <c r="A24" s="14" t="s">
        <v>146</v>
      </c>
      <c r="B24" s="15" t="s">
        <v>22</v>
      </c>
      <c r="C24" s="16" t="s">
        <v>147</v>
      </c>
      <c r="D24" s="17" t="s">
        <v>57</v>
      </c>
      <c r="E24" s="16" t="s">
        <v>148</v>
      </c>
      <c r="F24" s="16" t="s">
        <v>149</v>
      </c>
      <c r="G24" s="16" t="s">
        <v>148</v>
      </c>
      <c r="H24" s="15" t="s">
        <v>150</v>
      </c>
      <c r="I24" s="17" t="s">
        <v>151</v>
      </c>
      <c r="J24" s="16" t="s">
        <v>29</v>
      </c>
      <c r="K24" s="16">
        <v>6</v>
      </c>
      <c r="L24" s="18">
        <f t="shared" si="0"/>
        <v>12.936</v>
      </c>
      <c r="M24" s="18">
        <f>roboczy!A24*4</f>
        <v>3.6720000000000002</v>
      </c>
      <c r="N24" s="18">
        <f>roboczy!C24*4</f>
        <v>9.2639999999999993</v>
      </c>
      <c r="O24" s="18">
        <v>0</v>
      </c>
      <c r="P24" s="19" t="s">
        <v>30</v>
      </c>
      <c r="Q24" s="15" t="s">
        <v>31</v>
      </c>
      <c r="R24" s="20" t="s">
        <v>32</v>
      </c>
      <c r="S24" s="20" t="s">
        <v>33</v>
      </c>
    </row>
    <row r="25" spans="1:19" s="21" customFormat="1" ht="34.5">
      <c r="A25" s="14" t="s">
        <v>152</v>
      </c>
      <c r="B25" s="15" t="s">
        <v>22</v>
      </c>
      <c r="C25" s="16" t="s">
        <v>56</v>
      </c>
      <c r="D25" s="17" t="s">
        <v>153</v>
      </c>
      <c r="E25" s="16" t="s">
        <v>154</v>
      </c>
      <c r="F25" s="16" t="s">
        <v>155</v>
      </c>
      <c r="G25" s="16" t="s">
        <v>154</v>
      </c>
      <c r="H25" s="15" t="s">
        <v>156</v>
      </c>
      <c r="I25" s="17" t="s">
        <v>157</v>
      </c>
      <c r="J25" s="16" t="s">
        <v>29</v>
      </c>
      <c r="K25" s="16">
        <v>6</v>
      </c>
      <c r="L25" s="18">
        <f t="shared" si="0"/>
        <v>16.440000000000001</v>
      </c>
      <c r="M25" s="18">
        <f>roboczy!A25*4</f>
        <v>3.8639999999999999</v>
      </c>
      <c r="N25" s="18">
        <f>roboczy!C25*4</f>
        <v>12.576000000000001</v>
      </c>
      <c r="O25" s="18">
        <v>0</v>
      </c>
      <c r="P25" s="19" t="s">
        <v>30</v>
      </c>
      <c r="Q25" s="15" t="s">
        <v>31</v>
      </c>
      <c r="R25" s="20" t="s">
        <v>32</v>
      </c>
      <c r="S25" s="20" t="s">
        <v>33</v>
      </c>
    </row>
    <row r="26" spans="1:19" s="21" customFormat="1" ht="34.5">
      <c r="A26" s="14" t="s">
        <v>158</v>
      </c>
      <c r="B26" s="15" t="s">
        <v>22</v>
      </c>
      <c r="C26" s="16" t="s">
        <v>159</v>
      </c>
      <c r="D26" s="17" t="s">
        <v>160</v>
      </c>
      <c r="E26" s="16" t="s">
        <v>161</v>
      </c>
      <c r="F26" s="16" t="s">
        <v>162</v>
      </c>
      <c r="G26" s="16" t="s">
        <v>163</v>
      </c>
      <c r="H26" s="15" t="s">
        <v>164</v>
      </c>
      <c r="I26" s="17" t="s">
        <v>165</v>
      </c>
      <c r="J26" s="16" t="s">
        <v>29</v>
      </c>
      <c r="K26" s="16">
        <v>6</v>
      </c>
      <c r="L26" s="18">
        <f t="shared" si="0"/>
        <v>14.760000000000002</v>
      </c>
      <c r="M26" s="18">
        <f>roboczy!A26*4</f>
        <v>3.9119999999999999</v>
      </c>
      <c r="N26" s="18">
        <f>roboczy!C26*4</f>
        <v>10.848000000000001</v>
      </c>
      <c r="O26" s="18">
        <v>0</v>
      </c>
      <c r="P26" s="19" t="s">
        <v>30</v>
      </c>
      <c r="Q26" s="15" t="s">
        <v>31</v>
      </c>
      <c r="R26" s="20" t="s">
        <v>32</v>
      </c>
      <c r="S26" s="20" t="s">
        <v>33</v>
      </c>
    </row>
    <row r="27" spans="1:19" s="21" customFormat="1" ht="34.5">
      <c r="A27" s="14" t="s">
        <v>166</v>
      </c>
      <c r="B27" s="15" t="s">
        <v>48</v>
      </c>
      <c r="C27" s="16" t="s">
        <v>159</v>
      </c>
      <c r="D27" s="17" t="s">
        <v>85</v>
      </c>
      <c r="E27" s="16" t="s">
        <v>167</v>
      </c>
      <c r="F27" s="16" t="s">
        <v>168</v>
      </c>
      <c r="G27" s="16" t="s">
        <v>167</v>
      </c>
      <c r="H27" s="15" t="s">
        <v>169</v>
      </c>
      <c r="I27" s="17" t="s">
        <v>170</v>
      </c>
      <c r="J27" s="16" t="s">
        <v>29</v>
      </c>
      <c r="K27" s="16">
        <v>7</v>
      </c>
      <c r="L27" s="18">
        <f t="shared" si="0"/>
        <v>8.2319999999999993</v>
      </c>
      <c r="M27" s="18">
        <f>roboczy!A27*4</f>
        <v>2.016</v>
      </c>
      <c r="N27" s="18">
        <f>roboczy!C27*4</f>
        <v>6.2160000000000002</v>
      </c>
      <c r="O27" s="18">
        <v>0</v>
      </c>
      <c r="P27" s="19" t="s">
        <v>30</v>
      </c>
      <c r="Q27" s="15" t="s">
        <v>31</v>
      </c>
      <c r="R27" s="20" t="s">
        <v>32</v>
      </c>
      <c r="S27" s="20" t="s">
        <v>33</v>
      </c>
    </row>
    <row r="28" spans="1:19" s="21" customFormat="1" ht="34.5">
      <c r="A28" s="14" t="s">
        <v>171</v>
      </c>
      <c r="B28" s="15" t="s">
        <v>22</v>
      </c>
      <c r="C28" s="16" t="s">
        <v>172</v>
      </c>
      <c r="D28" s="17" t="s">
        <v>65</v>
      </c>
      <c r="E28" s="16" t="s">
        <v>173</v>
      </c>
      <c r="F28" s="16" t="s">
        <v>174</v>
      </c>
      <c r="G28" s="16" t="s">
        <v>173</v>
      </c>
      <c r="H28" s="15" t="s">
        <v>175</v>
      </c>
      <c r="I28" s="17" t="s">
        <v>176</v>
      </c>
      <c r="J28" s="16" t="s">
        <v>29</v>
      </c>
      <c r="K28" s="16">
        <v>6</v>
      </c>
      <c r="L28" s="18">
        <f t="shared" si="0"/>
        <v>14.136000000000001</v>
      </c>
      <c r="M28" s="18">
        <f>roboczy!A28*4</f>
        <v>3.5760000000000001</v>
      </c>
      <c r="N28" s="18">
        <f>roboczy!C28*4</f>
        <v>10.56</v>
      </c>
      <c r="O28" s="18">
        <v>0</v>
      </c>
      <c r="P28" s="19" t="s">
        <v>30</v>
      </c>
      <c r="Q28" s="15" t="s">
        <v>31</v>
      </c>
      <c r="R28" s="20" t="s">
        <v>32</v>
      </c>
      <c r="S28" s="20" t="s">
        <v>33</v>
      </c>
    </row>
    <row r="29" spans="1:19" s="22" customFormat="1" ht="34.5">
      <c r="A29" s="14" t="s">
        <v>177</v>
      </c>
      <c r="B29" s="15" t="s">
        <v>178</v>
      </c>
      <c r="C29" s="16" t="s">
        <v>179</v>
      </c>
      <c r="D29" s="17" t="s">
        <v>180</v>
      </c>
      <c r="E29" s="16" t="s">
        <v>181</v>
      </c>
      <c r="F29" s="16" t="s">
        <v>182</v>
      </c>
      <c r="G29" s="16" t="s">
        <v>181</v>
      </c>
      <c r="H29" s="15" t="s">
        <v>183</v>
      </c>
      <c r="I29" s="17" t="s">
        <v>23</v>
      </c>
      <c r="J29" s="16" t="s">
        <v>184</v>
      </c>
      <c r="K29" s="16">
        <v>0.2</v>
      </c>
      <c r="L29" s="18">
        <f t="shared" si="0"/>
        <v>0.28799999999999998</v>
      </c>
      <c r="M29" s="18">
        <f>roboczy!A29*4</f>
        <v>0.28799999999999998</v>
      </c>
      <c r="N29" s="18">
        <f>roboczy!C29*4</f>
        <v>0</v>
      </c>
      <c r="O29" s="18">
        <v>0</v>
      </c>
      <c r="P29" s="19" t="s">
        <v>30</v>
      </c>
      <c r="Q29" s="15" t="s">
        <v>31</v>
      </c>
      <c r="R29" s="20" t="s">
        <v>32</v>
      </c>
      <c r="S29" s="20" t="s">
        <v>33</v>
      </c>
    </row>
    <row r="30" spans="1:19" ht="34.5">
      <c r="A30" s="14" t="s">
        <v>185</v>
      </c>
      <c r="B30" s="15" t="s">
        <v>186</v>
      </c>
      <c r="C30" s="16" t="s">
        <v>187</v>
      </c>
      <c r="D30" s="17" t="s">
        <v>180</v>
      </c>
      <c r="E30" s="16" t="s">
        <v>181</v>
      </c>
      <c r="F30" s="16" t="s">
        <v>182</v>
      </c>
      <c r="G30" s="16" t="s">
        <v>181</v>
      </c>
      <c r="H30" s="15" t="s">
        <v>188</v>
      </c>
      <c r="I30" s="17" t="s">
        <v>23</v>
      </c>
      <c r="J30" s="16" t="s">
        <v>184</v>
      </c>
      <c r="K30" s="16">
        <v>0.2</v>
      </c>
      <c r="L30" s="18">
        <f t="shared" si="0"/>
        <v>0.28799999999999998</v>
      </c>
      <c r="M30" s="18">
        <f>roboczy!A30*4</f>
        <v>0.28799999999999998</v>
      </c>
      <c r="N30" s="18">
        <f>roboczy!C30*4</f>
        <v>0</v>
      </c>
      <c r="O30" s="18">
        <v>0</v>
      </c>
      <c r="P30" s="19" t="s">
        <v>30</v>
      </c>
      <c r="Q30" s="15" t="s">
        <v>31</v>
      </c>
      <c r="R30" s="20" t="s">
        <v>32</v>
      </c>
      <c r="S30" s="20" t="s">
        <v>33</v>
      </c>
    </row>
    <row r="31" spans="1:19" ht="34.5">
      <c r="A31" s="14" t="s">
        <v>189</v>
      </c>
      <c r="B31" s="15" t="s">
        <v>190</v>
      </c>
      <c r="C31" s="16" t="s">
        <v>191</v>
      </c>
      <c r="D31" s="17" t="s">
        <v>192</v>
      </c>
      <c r="E31" s="16" t="s">
        <v>181</v>
      </c>
      <c r="F31" s="16" t="s">
        <v>182</v>
      </c>
      <c r="G31" s="16" t="s">
        <v>181</v>
      </c>
      <c r="H31" s="15" t="s">
        <v>193</v>
      </c>
      <c r="I31" s="17" t="s">
        <v>23</v>
      </c>
      <c r="J31" s="16" t="s">
        <v>184</v>
      </c>
      <c r="K31" s="16">
        <v>0.2</v>
      </c>
      <c r="L31" s="18">
        <f t="shared" si="0"/>
        <v>0.28799999999999998</v>
      </c>
      <c r="M31" s="18">
        <f>roboczy!A31*4</f>
        <v>0.28799999999999998</v>
      </c>
      <c r="N31" s="18">
        <f>roboczy!C31*4</f>
        <v>0</v>
      </c>
      <c r="O31" s="18">
        <v>0</v>
      </c>
      <c r="P31" s="19" t="s">
        <v>30</v>
      </c>
      <c r="Q31" s="15" t="s">
        <v>31</v>
      </c>
      <c r="R31" s="20" t="s">
        <v>32</v>
      </c>
      <c r="S31" s="20" t="s">
        <v>33</v>
      </c>
    </row>
    <row r="32" spans="1:19" ht="34.5">
      <c r="A32" s="14" t="s">
        <v>194</v>
      </c>
      <c r="B32" s="15" t="s">
        <v>195</v>
      </c>
      <c r="C32" s="16" t="s">
        <v>191</v>
      </c>
      <c r="D32" s="17" t="s">
        <v>23</v>
      </c>
      <c r="E32" s="16" t="s">
        <v>181</v>
      </c>
      <c r="F32" s="16" t="s">
        <v>182</v>
      </c>
      <c r="G32" s="16" t="s">
        <v>181</v>
      </c>
      <c r="H32" s="15" t="s">
        <v>196</v>
      </c>
      <c r="I32" s="17" t="s">
        <v>23</v>
      </c>
      <c r="J32" s="16" t="s">
        <v>184</v>
      </c>
      <c r="K32" s="16">
        <v>0.2</v>
      </c>
      <c r="L32" s="18">
        <f t="shared" si="0"/>
        <v>0.28799999999999998</v>
      </c>
      <c r="M32" s="18">
        <f>roboczy!A32*4</f>
        <v>0.28799999999999998</v>
      </c>
      <c r="N32" s="18">
        <f>roboczy!C32*4</f>
        <v>0</v>
      </c>
      <c r="O32" s="18">
        <v>0</v>
      </c>
      <c r="P32" s="19" t="s">
        <v>30</v>
      </c>
      <c r="Q32" s="15" t="s">
        <v>31</v>
      </c>
      <c r="R32" s="20" t="s">
        <v>32</v>
      </c>
      <c r="S32" s="20" t="s">
        <v>33</v>
      </c>
    </row>
    <row r="33" spans="1:19" ht="34.5">
      <c r="A33" s="14" t="s">
        <v>197</v>
      </c>
      <c r="B33" s="15" t="s">
        <v>198</v>
      </c>
      <c r="C33" s="16" t="s">
        <v>199</v>
      </c>
      <c r="D33" s="17" t="s">
        <v>180</v>
      </c>
      <c r="E33" s="16" t="s">
        <v>181</v>
      </c>
      <c r="F33" s="16" t="s">
        <v>182</v>
      </c>
      <c r="G33" s="16" t="s">
        <v>181</v>
      </c>
      <c r="H33" s="15" t="s">
        <v>200</v>
      </c>
      <c r="I33" s="17" t="s">
        <v>23</v>
      </c>
      <c r="J33" s="16" t="s">
        <v>184</v>
      </c>
      <c r="K33" s="16">
        <v>0.2</v>
      </c>
      <c r="L33" s="18">
        <f t="shared" si="0"/>
        <v>0.28799999999999998</v>
      </c>
      <c r="M33" s="18">
        <f>roboczy!A33*4</f>
        <v>0.28799999999999998</v>
      </c>
      <c r="N33" s="18">
        <f>roboczy!C33*4</f>
        <v>0</v>
      </c>
      <c r="O33" s="18">
        <v>0</v>
      </c>
      <c r="P33" s="19" t="s">
        <v>30</v>
      </c>
      <c r="Q33" s="15" t="s">
        <v>31</v>
      </c>
      <c r="R33" s="20" t="s">
        <v>32</v>
      </c>
      <c r="S33" s="20" t="s">
        <v>33</v>
      </c>
    </row>
    <row r="34" spans="1:19" ht="34.5">
      <c r="A34" s="14" t="s">
        <v>201</v>
      </c>
      <c r="B34" s="15" t="s">
        <v>202</v>
      </c>
      <c r="C34" s="16" t="s">
        <v>203</v>
      </c>
      <c r="D34" s="17" t="s">
        <v>180</v>
      </c>
      <c r="E34" s="16" t="s">
        <v>181</v>
      </c>
      <c r="F34" s="16" t="s">
        <v>182</v>
      </c>
      <c r="G34" s="16" t="s">
        <v>181</v>
      </c>
      <c r="H34" s="15" t="s">
        <v>204</v>
      </c>
      <c r="I34" s="17" t="s">
        <v>23</v>
      </c>
      <c r="J34" s="16" t="s">
        <v>184</v>
      </c>
      <c r="K34" s="16">
        <v>0.2</v>
      </c>
      <c r="L34" s="18">
        <f t="shared" si="0"/>
        <v>0.28799999999999998</v>
      </c>
      <c r="M34" s="18">
        <f>roboczy!A34*4</f>
        <v>0.28799999999999998</v>
      </c>
      <c r="N34" s="18">
        <f>roboczy!C34*4</f>
        <v>0</v>
      </c>
      <c r="O34" s="18">
        <v>0</v>
      </c>
      <c r="P34" s="19" t="s">
        <v>30</v>
      </c>
      <c r="Q34" s="15" t="s">
        <v>31</v>
      </c>
      <c r="R34" s="20" t="s">
        <v>32</v>
      </c>
      <c r="S34" s="20" t="s">
        <v>33</v>
      </c>
    </row>
    <row r="35" spans="1:19" ht="34.5">
      <c r="A35" s="14" t="s">
        <v>205</v>
      </c>
      <c r="B35" s="15" t="s">
        <v>190</v>
      </c>
      <c r="C35" s="16" t="s">
        <v>206</v>
      </c>
      <c r="D35" s="17" t="s">
        <v>23</v>
      </c>
      <c r="E35" s="16" t="s">
        <v>181</v>
      </c>
      <c r="F35" s="16" t="s">
        <v>182</v>
      </c>
      <c r="G35" s="16" t="s">
        <v>181</v>
      </c>
      <c r="H35" s="15" t="s">
        <v>207</v>
      </c>
      <c r="I35" s="17" t="s">
        <v>23</v>
      </c>
      <c r="J35" s="16" t="s">
        <v>184</v>
      </c>
      <c r="K35" s="16">
        <v>0.2</v>
      </c>
      <c r="L35" s="18">
        <f t="shared" si="0"/>
        <v>0.28799999999999998</v>
      </c>
      <c r="M35" s="18">
        <f>roboczy!A35*4</f>
        <v>0.28799999999999998</v>
      </c>
      <c r="N35" s="18">
        <f>roboczy!C35*4</f>
        <v>0</v>
      </c>
      <c r="O35" s="18">
        <v>0</v>
      </c>
      <c r="P35" s="19" t="s">
        <v>30</v>
      </c>
      <c r="Q35" s="15" t="s">
        <v>31</v>
      </c>
      <c r="R35" s="20" t="s">
        <v>32</v>
      </c>
      <c r="S35" s="20" t="s">
        <v>33</v>
      </c>
    </row>
    <row r="36" spans="1:19" ht="34.5">
      <c r="A36" s="14" t="s">
        <v>208</v>
      </c>
      <c r="B36" s="15" t="s">
        <v>209</v>
      </c>
      <c r="C36" s="16" t="s">
        <v>210</v>
      </c>
      <c r="D36" s="17" t="s">
        <v>23</v>
      </c>
      <c r="E36" s="16" t="s">
        <v>181</v>
      </c>
      <c r="F36" s="16" t="s">
        <v>211</v>
      </c>
      <c r="G36" s="16" t="s">
        <v>181</v>
      </c>
      <c r="H36" s="15" t="s">
        <v>212</v>
      </c>
      <c r="I36" s="17" t="s">
        <v>23</v>
      </c>
      <c r="J36" s="16" t="s">
        <v>184</v>
      </c>
      <c r="K36" s="16">
        <v>0.2</v>
      </c>
      <c r="L36" s="18">
        <f t="shared" si="0"/>
        <v>0.28799999999999998</v>
      </c>
      <c r="M36" s="18">
        <f>roboczy!A36*4</f>
        <v>0.28799999999999998</v>
      </c>
      <c r="N36" s="18">
        <f>roboczy!C36*4</f>
        <v>0</v>
      </c>
      <c r="O36" s="18">
        <v>0</v>
      </c>
      <c r="P36" s="19" t="s">
        <v>30</v>
      </c>
      <c r="Q36" s="15" t="s">
        <v>31</v>
      </c>
      <c r="R36" s="20" t="s">
        <v>32</v>
      </c>
      <c r="S36" s="20" t="s">
        <v>33</v>
      </c>
    </row>
    <row r="37" spans="1:19" ht="34.5">
      <c r="A37" s="14" t="s">
        <v>213</v>
      </c>
      <c r="B37" s="15" t="s">
        <v>214</v>
      </c>
      <c r="C37" s="16" t="s">
        <v>215</v>
      </c>
      <c r="D37" s="17" t="s">
        <v>180</v>
      </c>
      <c r="E37" s="16" t="s">
        <v>181</v>
      </c>
      <c r="F37" s="16" t="s">
        <v>182</v>
      </c>
      <c r="G37" s="16" t="s">
        <v>181</v>
      </c>
      <c r="H37" s="15" t="s">
        <v>216</v>
      </c>
      <c r="I37" s="17" t="s">
        <v>23</v>
      </c>
      <c r="J37" s="16" t="s">
        <v>184</v>
      </c>
      <c r="K37" s="16">
        <v>0.2</v>
      </c>
      <c r="L37" s="18">
        <f t="shared" si="0"/>
        <v>0.28799999999999998</v>
      </c>
      <c r="M37" s="18">
        <f>roboczy!A37*4</f>
        <v>0.28799999999999998</v>
      </c>
      <c r="N37" s="18">
        <f>roboczy!C37*4</f>
        <v>0</v>
      </c>
      <c r="O37" s="18">
        <v>0</v>
      </c>
      <c r="P37" s="19" t="s">
        <v>30</v>
      </c>
      <c r="Q37" s="15" t="s">
        <v>31</v>
      </c>
      <c r="R37" s="20" t="s">
        <v>32</v>
      </c>
      <c r="S37" s="20" t="s">
        <v>33</v>
      </c>
    </row>
    <row r="38" spans="1:19" ht="34.5">
      <c r="A38" s="14" t="s">
        <v>217</v>
      </c>
      <c r="B38" s="15" t="s">
        <v>190</v>
      </c>
      <c r="C38" s="16" t="s">
        <v>187</v>
      </c>
      <c r="D38" s="17" t="s">
        <v>180</v>
      </c>
      <c r="E38" s="16" t="s">
        <v>181</v>
      </c>
      <c r="F38" s="16" t="s">
        <v>182</v>
      </c>
      <c r="G38" s="16" t="s">
        <v>181</v>
      </c>
      <c r="H38" s="15" t="s">
        <v>218</v>
      </c>
      <c r="I38" s="17" t="s">
        <v>23</v>
      </c>
      <c r="J38" s="16" t="s">
        <v>184</v>
      </c>
      <c r="K38" s="16">
        <v>0.2</v>
      </c>
      <c r="L38" s="18">
        <f t="shared" ref="L38:L69" si="1">SUM(M38,N38,O38)</f>
        <v>0.28799999999999998</v>
      </c>
      <c r="M38" s="18">
        <f>roboczy!A38*4</f>
        <v>0.28799999999999998</v>
      </c>
      <c r="N38" s="18">
        <f>roboczy!C38*4</f>
        <v>0</v>
      </c>
      <c r="O38" s="18">
        <v>0</v>
      </c>
      <c r="P38" s="19" t="s">
        <v>30</v>
      </c>
      <c r="Q38" s="15" t="s">
        <v>31</v>
      </c>
      <c r="R38" s="20" t="s">
        <v>32</v>
      </c>
      <c r="S38" s="20" t="s">
        <v>33</v>
      </c>
    </row>
    <row r="39" spans="1:19" ht="34.5">
      <c r="A39" s="14" t="s">
        <v>219</v>
      </c>
      <c r="B39" s="15" t="s">
        <v>22</v>
      </c>
      <c r="C39" s="16" t="s">
        <v>220</v>
      </c>
      <c r="D39" s="17" t="s">
        <v>98</v>
      </c>
      <c r="E39" s="16" t="s">
        <v>221</v>
      </c>
      <c r="F39" s="16" t="s">
        <v>222</v>
      </c>
      <c r="G39" s="16" t="s">
        <v>221</v>
      </c>
      <c r="H39" s="15" t="s">
        <v>223</v>
      </c>
      <c r="I39" s="17" t="s">
        <v>224</v>
      </c>
      <c r="J39" s="16" t="s">
        <v>29</v>
      </c>
      <c r="K39" s="16">
        <v>6</v>
      </c>
      <c r="L39" s="18">
        <f t="shared" si="1"/>
        <v>13.92</v>
      </c>
      <c r="M39" s="18">
        <f>roboczy!A39*4</f>
        <v>3.528</v>
      </c>
      <c r="N39" s="18">
        <f>roboczy!C39*4</f>
        <v>10.391999999999999</v>
      </c>
      <c r="O39" s="18">
        <v>0</v>
      </c>
      <c r="P39" s="19" t="s">
        <v>30</v>
      </c>
      <c r="Q39" s="15" t="s">
        <v>31</v>
      </c>
      <c r="R39" s="20" t="s">
        <v>32</v>
      </c>
      <c r="S39" s="20" t="s">
        <v>33</v>
      </c>
    </row>
    <row r="40" spans="1:19" ht="34.5">
      <c r="A40" s="14" t="s">
        <v>225</v>
      </c>
      <c r="B40" s="15" t="s">
        <v>22</v>
      </c>
      <c r="C40" s="16" t="s">
        <v>23</v>
      </c>
      <c r="D40" s="17" t="s">
        <v>226</v>
      </c>
      <c r="E40" s="16" t="s">
        <v>227</v>
      </c>
      <c r="F40" s="16" t="s">
        <v>228</v>
      </c>
      <c r="G40" s="16" t="s">
        <v>227</v>
      </c>
      <c r="H40" s="15" t="s">
        <v>229</v>
      </c>
      <c r="I40" s="17" t="s">
        <v>230</v>
      </c>
      <c r="J40" s="16" t="s">
        <v>29</v>
      </c>
      <c r="K40" s="16">
        <v>6</v>
      </c>
      <c r="L40" s="18">
        <f t="shared" si="1"/>
        <v>9.3840000000000003</v>
      </c>
      <c r="M40" s="18">
        <f>roboczy!A40*4</f>
        <v>2.4239999999999999</v>
      </c>
      <c r="N40" s="18">
        <f>roboczy!C40*4</f>
        <v>6.96</v>
      </c>
      <c r="O40" s="18">
        <v>0</v>
      </c>
      <c r="P40" s="19" t="s">
        <v>30</v>
      </c>
      <c r="Q40" s="15" t="s">
        <v>31</v>
      </c>
      <c r="R40" s="20" t="s">
        <v>32</v>
      </c>
      <c r="S40" s="20" t="s">
        <v>33</v>
      </c>
    </row>
    <row r="41" spans="1:19" ht="34.5">
      <c r="A41" s="14" t="s">
        <v>231</v>
      </c>
      <c r="B41" s="15" t="s">
        <v>22</v>
      </c>
      <c r="C41" s="16" t="s">
        <v>23</v>
      </c>
      <c r="D41" s="17" t="s">
        <v>232</v>
      </c>
      <c r="E41" s="16" t="s">
        <v>233</v>
      </c>
      <c r="F41" s="16" t="s">
        <v>234</v>
      </c>
      <c r="G41" s="16" t="s">
        <v>233</v>
      </c>
      <c r="H41" s="15" t="s">
        <v>235</v>
      </c>
      <c r="I41" s="17" t="s">
        <v>236</v>
      </c>
      <c r="J41" s="16" t="s">
        <v>29</v>
      </c>
      <c r="K41" s="16">
        <v>6</v>
      </c>
      <c r="L41" s="18">
        <f t="shared" si="1"/>
        <v>6.0719999999999992</v>
      </c>
      <c r="M41" s="18">
        <f>roboczy!A41*4</f>
        <v>1.44</v>
      </c>
      <c r="N41" s="18">
        <f>roboczy!C41*4</f>
        <v>4.6319999999999997</v>
      </c>
      <c r="O41" s="18">
        <v>0</v>
      </c>
      <c r="P41" s="19" t="s">
        <v>30</v>
      </c>
      <c r="Q41" s="15" t="s">
        <v>31</v>
      </c>
      <c r="R41" s="20" t="s">
        <v>32</v>
      </c>
      <c r="S41" s="20" t="s">
        <v>33</v>
      </c>
    </row>
    <row r="42" spans="1:19" ht="34.5">
      <c r="A42" s="14" t="s">
        <v>237</v>
      </c>
      <c r="B42" s="15" t="s">
        <v>22</v>
      </c>
      <c r="C42" s="16" t="s">
        <v>238</v>
      </c>
      <c r="D42" s="17" t="s">
        <v>239</v>
      </c>
      <c r="E42" s="16" t="s">
        <v>240</v>
      </c>
      <c r="F42" s="16" t="s">
        <v>241</v>
      </c>
      <c r="G42" s="16" t="s">
        <v>240</v>
      </c>
      <c r="H42" s="15" t="s">
        <v>242</v>
      </c>
      <c r="I42" s="17" t="s">
        <v>243</v>
      </c>
      <c r="J42" s="16" t="s">
        <v>29</v>
      </c>
      <c r="K42" s="16">
        <v>6</v>
      </c>
      <c r="L42" s="18">
        <f t="shared" si="1"/>
        <v>15.335999999999999</v>
      </c>
      <c r="M42" s="18">
        <f>roboczy!A42*4</f>
        <v>4.1520000000000001</v>
      </c>
      <c r="N42" s="18">
        <f>roboczy!C42*4</f>
        <v>11.183999999999999</v>
      </c>
      <c r="O42" s="18">
        <v>0</v>
      </c>
      <c r="P42" s="19" t="s">
        <v>30</v>
      </c>
      <c r="Q42" s="15" t="s">
        <v>31</v>
      </c>
      <c r="R42" s="20" t="s">
        <v>32</v>
      </c>
      <c r="S42" s="20" t="s">
        <v>33</v>
      </c>
    </row>
    <row r="43" spans="1:19" ht="34.5">
      <c r="A43" s="14" t="s">
        <v>244</v>
      </c>
      <c r="B43" s="15" t="s">
        <v>22</v>
      </c>
      <c r="C43" s="16" t="s">
        <v>159</v>
      </c>
      <c r="D43" s="17" t="s">
        <v>245</v>
      </c>
      <c r="E43" s="16" t="s">
        <v>246</v>
      </c>
      <c r="F43" s="16" t="s">
        <v>247</v>
      </c>
      <c r="G43" s="16" t="s">
        <v>246</v>
      </c>
      <c r="H43" s="15" t="s">
        <v>248</v>
      </c>
      <c r="I43" s="17" t="s">
        <v>249</v>
      </c>
      <c r="J43" s="16" t="s">
        <v>29</v>
      </c>
      <c r="K43" s="16">
        <v>6</v>
      </c>
      <c r="L43" s="18">
        <f t="shared" si="1"/>
        <v>11.832000000000001</v>
      </c>
      <c r="M43" s="18">
        <v>3.3580000000000001</v>
      </c>
      <c r="N43" s="18">
        <v>8.4740000000000002</v>
      </c>
      <c r="O43" s="18">
        <v>0</v>
      </c>
      <c r="P43" s="19" t="s">
        <v>30</v>
      </c>
      <c r="Q43" s="15" t="s">
        <v>31</v>
      </c>
      <c r="R43" s="20" t="s">
        <v>32</v>
      </c>
      <c r="S43" s="20" t="s">
        <v>33</v>
      </c>
    </row>
    <row r="44" spans="1:19" ht="34.5">
      <c r="A44" s="14" t="s">
        <v>250</v>
      </c>
      <c r="B44" s="15" t="s">
        <v>55</v>
      </c>
      <c r="C44" s="16" t="s">
        <v>251</v>
      </c>
      <c r="D44" s="17" t="s">
        <v>252</v>
      </c>
      <c r="E44" s="16" t="s">
        <v>253</v>
      </c>
      <c r="F44" s="16" t="s">
        <v>254</v>
      </c>
      <c r="G44" s="16" t="s">
        <v>253</v>
      </c>
      <c r="H44" s="15" t="s">
        <v>255</v>
      </c>
      <c r="I44" s="17" t="s">
        <v>256</v>
      </c>
      <c r="J44" s="16" t="s">
        <v>29</v>
      </c>
      <c r="K44" s="16">
        <v>7</v>
      </c>
      <c r="L44" s="18">
        <f t="shared" si="1"/>
        <v>39.263999999999996</v>
      </c>
      <c r="M44" s="18">
        <f>roboczy!A44*4</f>
        <v>10.055999999999999</v>
      </c>
      <c r="N44" s="18">
        <f>roboczy!C44*4</f>
        <v>29.207999999999998</v>
      </c>
      <c r="O44" s="18">
        <v>0</v>
      </c>
      <c r="P44" s="19" t="s">
        <v>30</v>
      </c>
      <c r="Q44" s="15" t="s">
        <v>31</v>
      </c>
      <c r="R44" s="20" t="s">
        <v>32</v>
      </c>
      <c r="S44" s="20" t="s">
        <v>33</v>
      </c>
    </row>
    <row r="45" spans="1:19" ht="34.5">
      <c r="A45" s="14" t="s">
        <v>257</v>
      </c>
      <c r="B45" s="15" t="s">
        <v>22</v>
      </c>
      <c r="C45" s="16" t="s">
        <v>258</v>
      </c>
      <c r="D45" s="17" t="s">
        <v>259</v>
      </c>
      <c r="E45" s="16" t="s">
        <v>260</v>
      </c>
      <c r="F45" s="16" t="s">
        <v>261</v>
      </c>
      <c r="G45" s="16" t="s">
        <v>260</v>
      </c>
      <c r="H45" s="15" t="s">
        <v>262</v>
      </c>
      <c r="I45" s="17" t="s">
        <v>263</v>
      </c>
      <c r="J45" s="16" t="s">
        <v>29</v>
      </c>
      <c r="K45" s="16">
        <v>6</v>
      </c>
      <c r="L45" s="18">
        <f t="shared" si="1"/>
        <v>19.872</v>
      </c>
      <c r="M45" s="18">
        <f>roboczy!A45*4</f>
        <v>5.3280000000000003</v>
      </c>
      <c r="N45" s="18">
        <f>roboczy!C45*4</f>
        <v>14.544</v>
      </c>
      <c r="O45" s="18">
        <v>0</v>
      </c>
      <c r="P45" s="19" t="s">
        <v>30</v>
      </c>
      <c r="Q45" s="15" t="s">
        <v>31</v>
      </c>
      <c r="R45" s="20" t="s">
        <v>32</v>
      </c>
      <c r="S45" s="20" t="s">
        <v>33</v>
      </c>
    </row>
    <row r="46" spans="1:19" ht="34.5">
      <c r="A46" s="14" t="s">
        <v>264</v>
      </c>
      <c r="B46" s="15" t="s">
        <v>55</v>
      </c>
      <c r="C46" s="16" t="s">
        <v>265</v>
      </c>
      <c r="D46" s="17" t="s">
        <v>57</v>
      </c>
      <c r="E46" s="16" t="s">
        <v>266</v>
      </c>
      <c r="F46" s="16" t="s">
        <v>267</v>
      </c>
      <c r="G46" s="16" t="s">
        <v>266</v>
      </c>
      <c r="H46" s="15" t="s">
        <v>268</v>
      </c>
      <c r="I46" s="17" t="s">
        <v>269</v>
      </c>
      <c r="J46" s="16" t="s">
        <v>29</v>
      </c>
      <c r="K46" s="16">
        <v>9</v>
      </c>
      <c r="L46" s="18">
        <f t="shared" si="1"/>
        <v>35.375999999999998</v>
      </c>
      <c r="M46" s="18">
        <f>roboczy!A46*4</f>
        <v>9.3119999999999994</v>
      </c>
      <c r="N46" s="18">
        <f>roboczy!C46*4</f>
        <v>26.064</v>
      </c>
      <c r="O46" s="18">
        <v>0</v>
      </c>
      <c r="P46" s="19" t="s">
        <v>30</v>
      </c>
      <c r="Q46" s="15" t="s">
        <v>31</v>
      </c>
      <c r="R46" s="20" t="s">
        <v>32</v>
      </c>
      <c r="S46" s="20" t="s">
        <v>33</v>
      </c>
    </row>
    <row r="47" spans="1:19" ht="34.5">
      <c r="A47" s="14" t="s">
        <v>270</v>
      </c>
      <c r="B47" s="15" t="s">
        <v>48</v>
      </c>
      <c r="C47" s="16" t="s">
        <v>159</v>
      </c>
      <c r="D47" s="17" t="s">
        <v>271</v>
      </c>
      <c r="E47" s="16" t="s">
        <v>272</v>
      </c>
      <c r="F47" s="16" t="s">
        <v>273</v>
      </c>
      <c r="G47" s="16" t="s">
        <v>272</v>
      </c>
      <c r="H47" s="15" t="s">
        <v>274</v>
      </c>
      <c r="I47" s="17" t="s">
        <v>275</v>
      </c>
      <c r="J47" s="16" t="s">
        <v>29</v>
      </c>
      <c r="K47" s="16">
        <v>7</v>
      </c>
      <c r="L47" s="18">
        <f t="shared" si="1"/>
        <v>18.312000000000001</v>
      </c>
      <c r="M47" s="18">
        <f>roboczy!A47*4</f>
        <v>4.992</v>
      </c>
      <c r="N47" s="18">
        <f>roboczy!C47*4</f>
        <v>13.32</v>
      </c>
      <c r="O47" s="18">
        <v>0</v>
      </c>
      <c r="P47" s="19" t="s">
        <v>30</v>
      </c>
      <c r="Q47" s="15" t="s">
        <v>31</v>
      </c>
      <c r="R47" s="20" t="s">
        <v>32</v>
      </c>
      <c r="S47" s="20" t="s">
        <v>33</v>
      </c>
    </row>
    <row r="48" spans="1:19" ht="34.5">
      <c r="A48" s="14" t="s">
        <v>276</v>
      </c>
      <c r="B48" s="15" t="s">
        <v>55</v>
      </c>
      <c r="C48" s="16" t="s">
        <v>277</v>
      </c>
      <c r="D48" s="17" t="s">
        <v>98</v>
      </c>
      <c r="E48" s="16" t="s">
        <v>278</v>
      </c>
      <c r="F48" s="16" t="s">
        <v>279</v>
      </c>
      <c r="G48" s="16" t="s">
        <v>278</v>
      </c>
      <c r="H48" s="15" t="s">
        <v>280</v>
      </c>
      <c r="I48" s="17" t="s">
        <v>281</v>
      </c>
      <c r="J48" s="16" t="s">
        <v>29</v>
      </c>
      <c r="K48" s="16">
        <v>15</v>
      </c>
      <c r="L48" s="18">
        <f t="shared" si="1"/>
        <v>62.831999999999994</v>
      </c>
      <c r="M48" s="18">
        <f>roboczy!A48*4</f>
        <v>17.111999999999998</v>
      </c>
      <c r="N48" s="18">
        <f>roboczy!C48*4</f>
        <v>45.72</v>
      </c>
      <c r="O48" s="18">
        <v>0</v>
      </c>
      <c r="P48" s="19" t="s">
        <v>30</v>
      </c>
      <c r="Q48" s="15" t="s">
        <v>31</v>
      </c>
      <c r="R48" s="20" t="s">
        <v>32</v>
      </c>
      <c r="S48" s="20" t="s">
        <v>33</v>
      </c>
    </row>
    <row r="49" spans="1:19" ht="34.5">
      <c r="A49" s="14" t="s">
        <v>282</v>
      </c>
      <c r="B49" s="15" t="s">
        <v>283</v>
      </c>
      <c r="C49" s="16" t="s">
        <v>284</v>
      </c>
      <c r="D49" s="17" t="s">
        <v>285</v>
      </c>
      <c r="E49" s="16" t="s">
        <v>286</v>
      </c>
      <c r="F49" s="16" t="s">
        <v>287</v>
      </c>
      <c r="G49" s="16" t="s">
        <v>286</v>
      </c>
      <c r="H49" s="15" t="s">
        <v>288</v>
      </c>
      <c r="I49" s="17" t="s">
        <v>289</v>
      </c>
      <c r="J49" s="16" t="s">
        <v>29</v>
      </c>
      <c r="K49" s="16">
        <v>6</v>
      </c>
      <c r="L49" s="18">
        <f t="shared" si="1"/>
        <v>24.192</v>
      </c>
      <c r="M49" s="18">
        <f>roboczy!A49*4</f>
        <v>5.52</v>
      </c>
      <c r="N49" s="18">
        <f>roboczy!C49*4</f>
        <v>18.672000000000001</v>
      </c>
      <c r="O49" s="18">
        <v>0</v>
      </c>
      <c r="P49" s="19" t="s">
        <v>30</v>
      </c>
      <c r="Q49" s="15" t="s">
        <v>31</v>
      </c>
      <c r="R49" s="20" t="s">
        <v>32</v>
      </c>
      <c r="S49" s="20" t="s">
        <v>33</v>
      </c>
    </row>
    <row r="50" spans="1:19" ht="34.5">
      <c r="A50" s="14" t="s">
        <v>290</v>
      </c>
      <c r="B50" s="15" t="s">
        <v>291</v>
      </c>
      <c r="C50" s="16" t="s">
        <v>292</v>
      </c>
      <c r="D50" s="17" t="s">
        <v>259</v>
      </c>
      <c r="E50" s="16" t="s">
        <v>293</v>
      </c>
      <c r="F50" s="16" t="s">
        <v>294</v>
      </c>
      <c r="G50" s="16" t="s">
        <v>293</v>
      </c>
      <c r="H50" s="15" t="s">
        <v>295</v>
      </c>
      <c r="I50" s="17" t="s">
        <v>296</v>
      </c>
      <c r="J50" s="16" t="s">
        <v>29</v>
      </c>
      <c r="K50" s="16">
        <v>6</v>
      </c>
      <c r="L50" s="18">
        <f t="shared" si="1"/>
        <v>21.047999999999998</v>
      </c>
      <c r="M50" s="18">
        <f>roboczy!A50*4</f>
        <v>5.7839999999999998</v>
      </c>
      <c r="N50" s="18">
        <f>roboczy!C50*4</f>
        <v>15.263999999999999</v>
      </c>
      <c r="O50" s="18">
        <v>0</v>
      </c>
      <c r="P50" s="19" t="s">
        <v>30</v>
      </c>
      <c r="Q50" s="15" t="s">
        <v>31</v>
      </c>
      <c r="R50" s="20" t="s">
        <v>32</v>
      </c>
      <c r="S50" s="20" t="s">
        <v>33</v>
      </c>
    </row>
    <row r="51" spans="1:19" ht="34.5">
      <c r="A51" s="14" t="s">
        <v>297</v>
      </c>
      <c r="B51" s="15" t="s">
        <v>35</v>
      </c>
      <c r="C51" s="16" t="s">
        <v>23</v>
      </c>
      <c r="D51" s="17" t="s">
        <v>298</v>
      </c>
      <c r="E51" s="16" t="s">
        <v>299</v>
      </c>
      <c r="F51" s="16" t="s">
        <v>300</v>
      </c>
      <c r="G51" s="16" t="s">
        <v>299</v>
      </c>
      <c r="H51" s="15" t="s">
        <v>301</v>
      </c>
      <c r="I51" s="17" t="s">
        <v>302</v>
      </c>
      <c r="J51" s="16" t="s">
        <v>29</v>
      </c>
      <c r="K51" s="16">
        <v>6</v>
      </c>
      <c r="L51" s="18">
        <f t="shared" si="1"/>
        <v>15.216000000000001</v>
      </c>
      <c r="M51" s="18">
        <v>3.8039999999999998</v>
      </c>
      <c r="N51" s="18">
        <v>11.412000000000001</v>
      </c>
      <c r="O51" s="18">
        <v>0</v>
      </c>
      <c r="P51" s="19" t="s">
        <v>30</v>
      </c>
      <c r="Q51" s="15" t="s">
        <v>31</v>
      </c>
      <c r="R51" s="20" t="s">
        <v>32</v>
      </c>
      <c r="S51" s="20" t="s">
        <v>33</v>
      </c>
    </row>
    <row r="52" spans="1:19" ht="34.5">
      <c r="A52" s="14" t="s">
        <v>303</v>
      </c>
      <c r="B52" s="15" t="s">
        <v>291</v>
      </c>
      <c r="C52" s="16" t="s">
        <v>304</v>
      </c>
      <c r="D52" s="17" t="s">
        <v>57</v>
      </c>
      <c r="E52" s="16" t="s">
        <v>305</v>
      </c>
      <c r="F52" s="16" t="s">
        <v>306</v>
      </c>
      <c r="G52" s="16" t="s">
        <v>305</v>
      </c>
      <c r="H52" s="15" t="s">
        <v>307</v>
      </c>
      <c r="I52" s="17" t="s">
        <v>308</v>
      </c>
      <c r="J52" s="16" t="s">
        <v>29</v>
      </c>
      <c r="K52" s="16">
        <v>6</v>
      </c>
      <c r="L52" s="18">
        <f t="shared" si="1"/>
        <v>12.792000000000002</v>
      </c>
      <c r="M52" s="18">
        <f>roboczy!A52*4</f>
        <v>3.0720000000000001</v>
      </c>
      <c r="N52" s="18">
        <f>roboczy!C52*4</f>
        <v>9.7200000000000006</v>
      </c>
      <c r="O52" s="18">
        <v>0</v>
      </c>
      <c r="P52" s="19" t="s">
        <v>30</v>
      </c>
      <c r="Q52" s="15" t="s">
        <v>31</v>
      </c>
      <c r="R52" s="20" t="s">
        <v>32</v>
      </c>
      <c r="S52" s="20" t="s">
        <v>33</v>
      </c>
    </row>
    <row r="53" spans="1:19" ht="34.5">
      <c r="A53" s="14" t="s">
        <v>309</v>
      </c>
      <c r="B53" s="15" t="s">
        <v>35</v>
      </c>
      <c r="C53" s="16" t="s">
        <v>23</v>
      </c>
      <c r="D53" s="17" t="s">
        <v>310</v>
      </c>
      <c r="E53" s="16" t="s">
        <v>311</v>
      </c>
      <c r="F53" s="16" t="s">
        <v>312</v>
      </c>
      <c r="G53" s="16" t="s">
        <v>311</v>
      </c>
      <c r="H53" s="15" t="s">
        <v>313</v>
      </c>
      <c r="I53" s="17" t="s">
        <v>314</v>
      </c>
      <c r="J53" s="16" t="s">
        <v>29</v>
      </c>
      <c r="K53" s="16">
        <v>6</v>
      </c>
      <c r="L53" s="18">
        <f t="shared" si="1"/>
        <v>10.247999999999999</v>
      </c>
      <c r="M53" s="18">
        <f>roboczy!A53*4</f>
        <v>2.52</v>
      </c>
      <c r="N53" s="18">
        <f>roboczy!C53*4</f>
        <v>7.7279999999999998</v>
      </c>
      <c r="O53" s="18">
        <v>0</v>
      </c>
      <c r="P53" s="19" t="s">
        <v>30</v>
      </c>
      <c r="Q53" s="15" t="s">
        <v>31</v>
      </c>
      <c r="R53" s="20" t="s">
        <v>32</v>
      </c>
      <c r="S53" s="20" t="s">
        <v>33</v>
      </c>
    </row>
    <row r="54" spans="1:19" ht="34.5">
      <c r="A54" s="14" t="s">
        <v>315</v>
      </c>
      <c r="B54" s="15" t="s">
        <v>22</v>
      </c>
      <c r="C54" s="16" t="s">
        <v>159</v>
      </c>
      <c r="D54" s="17" t="s">
        <v>316</v>
      </c>
      <c r="E54" s="16" t="s">
        <v>317</v>
      </c>
      <c r="F54" s="16" t="s">
        <v>318</v>
      </c>
      <c r="G54" s="16" t="s">
        <v>317</v>
      </c>
      <c r="H54" s="15" t="s">
        <v>319</v>
      </c>
      <c r="I54" s="17" t="s">
        <v>320</v>
      </c>
      <c r="J54" s="16" t="s">
        <v>29</v>
      </c>
      <c r="K54" s="16">
        <v>6</v>
      </c>
      <c r="L54" s="18">
        <f t="shared" si="1"/>
        <v>20.975999999999999</v>
      </c>
      <c r="M54" s="18">
        <f>roboczy!A54*4</f>
        <v>4.7759999999999998</v>
      </c>
      <c r="N54" s="18">
        <f>roboczy!C54*4</f>
        <v>16.2</v>
      </c>
      <c r="O54" s="18">
        <v>0</v>
      </c>
      <c r="P54" s="19" t="s">
        <v>30</v>
      </c>
      <c r="Q54" s="15" t="s">
        <v>31</v>
      </c>
      <c r="R54" s="20" t="s">
        <v>32</v>
      </c>
      <c r="S54" s="20" t="s">
        <v>33</v>
      </c>
    </row>
    <row r="55" spans="1:19" ht="34.5">
      <c r="A55" s="14" t="s">
        <v>321</v>
      </c>
      <c r="B55" s="15" t="s">
        <v>55</v>
      </c>
      <c r="C55" s="16" t="s">
        <v>322</v>
      </c>
      <c r="D55" s="17" t="s">
        <v>98</v>
      </c>
      <c r="E55" s="16" t="s">
        <v>323</v>
      </c>
      <c r="F55" s="16" t="s">
        <v>324</v>
      </c>
      <c r="G55" s="16" t="s">
        <v>323</v>
      </c>
      <c r="H55" s="15" t="s">
        <v>325</v>
      </c>
      <c r="I55" s="17" t="s">
        <v>326</v>
      </c>
      <c r="J55" s="16" t="s">
        <v>29</v>
      </c>
      <c r="K55" s="16">
        <v>9</v>
      </c>
      <c r="L55" s="18">
        <f t="shared" si="1"/>
        <v>31.247999999999998</v>
      </c>
      <c r="M55" s="18">
        <f>roboczy!A55*4</f>
        <v>8.8800000000000008</v>
      </c>
      <c r="N55" s="18">
        <f>roboczy!C55*4</f>
        <v>22.367999999999999</v>
      </c>
      <c r="O55" s="18">
        <v>0</v>
      </c>
      <c r="P55" s="19" t="s">
        <v>30</v>
      </c>
      <c r="Q55" s="15" t="s">
        <v>31</v>
      </c>
      <c r="R55" s="20" t="s">
        <v>32</v>
      </c>
      <c r="S55" s="20" t="s">
        <v>33</v>
      </c>
    </row>
    <row r="56" spans="1:19" ht="34.5">
      <c r="A56" s="14" t="s">
        <v>327</v>
      </c>
      <c r="B56" s="15" t="s">
        <v>55</v>
      </c>
      <c r="C56" s="16" t="s">
        <v>328</v>
      </c>
      <c r="D56" s="17" t="s">
        <v>329</v>
      </c>
      <c r="E56" s="16" t="s">
        <v>330</v>
      </c>
      <c r="F56" s="16" t="s">
        <v>331</v>
      </c>
      <c r="G56" s="16" t="s">
        <v>330</v>
      </c>
      <c r="H56" s="15" t="s">
        <v>332</v>
      </c>
      <c r="I56" s="17" t="s">
        <v>333</v>
      </c>
      <c r="J56" s="16" t="s">
        <v>29</v>
      </c>
      <c r="K56" s="16">
        <v>10</v>
      </c>
      <c r="L56" s="18">
        <f t="shared" si="1"/>
        <v>46.872</v>
      </c>
      <c r="M56" s="18">
        <f>roboczy!A56*4</f>
        <v>11.736000000000001</v>
      </c>
      <c r="N56" s="18">
        <f>roboczy!C56*4</f>
        <v>35.136000000000003</v>
      </c>
      <c r="O56" s="18">
        <v>0</v>
      </c>
      <c r="P56" s="19" t="s">
        <v>30</v>
      </c>
      <c r="Q56" s="15" t="s">
        <v>31</v>
      </c>
      <c r="R56" s="20" t="s">
        <v>32</v>
      </c>
      <c r="S56" s="20" t="s">
        <v>33</v>
      </c>
    </row>
    <row r="57" spans="1:19" ht="34.5">
      <c r="A57" s="14" t="s">
        <v>334</v>
      </c>
      <c r="B57" s="15" t="s">
        <v>83</v>
      </c>
      <c r="C57" s="16" t="s">
        <v>335</v>
      </c>
      <c r="D57" s="17" t="s">
        <v>336</v>
      </c>
      <c r="E57" s="16" t="s">
        <v>337</v>
      </c>
      <c r="F57" s="16" t="s">
        <v>338</v>
      </c>
      <c r="G57" s="16" t="s">
        <v>337</v>
      </c>
      <c r="H57" s="15" t="s">
        <v>339</v>
      </c>
      <c r="I57" s="17" t="s">
        <v>340</v>
      </c>
      <c r="J57" s="16" t="s">
        <v>341</v>
      </c>
      <c r="K57" s="16">
        <v>50</v>
      </c>
      <c r="L57" s="18">
        <f t="shared" si="1"/>
        <v>308.68799999999999</v>
      </c>
      <c r="M57" s="18">
        <f>roboczy!A57*4</f>
        <v>84.768000000000001</v>
      </c>
      <c r="N57" s="18">
        <f>roboczy!C57*4</f>
        <v>223.92</v>
      </c>
      <c r="O57" s="18">
        <v>0</v>
      </c>
      <c r="P57" s="19" t="s">
        <v>30</v>
      </c>
      <c r="Q57" s="15" t="s">
        <v>31</v>
      </c>
      <c r="R57" s="20" t="s">
        <v>32</v>
      </c>
      <c r="S57" s="20" t="s">
        <v>33</v>
      </c>
    </row>
    <row r="58" spans="1:19" ht="34.5">
      <c r="A58" s="14" t="s">
        <v>342</v>
      </c>
      <c r="B58" s="15" t="s">
        <v>83</v>
      </c>
      <c r="C58" s="16" t="s">
        <v>265</v>
      </c>
      <c r="D58" s="17" t="s">
        <v>343</v>
      </c>
      <c r="E58" s="16" t="s">
        <v>344</v>
      </c>
      <c r="F58" s="16" t="s">
        <v>345</v>
      </c>
      <c r="G58" s="16" t="s">
        <v>344</v>
      </c>
      <c r="H58" s="15" t="s">
        <v>346</v>
      </c>
      <c r="I58" s="17" t="s">
        <v>347</v>
      </c>
      <c r="J58" s="16" t="s">
        <v>29</v>
      </c>
      <c r="K58" s="16">
        <v>25</v>
      </c>
      <c r="L58" s="18">
        <f t="shared" si="1"/>
        <v>202.608</v>
      </c>
      <c r="M58" s="18">
        <f>roboczy!A58*4</f>
        <v>50.472000000000001</v>
      </c>
      <c r="N58" s="18">
        <f>roboczy!C58*4</f>
        <v>152.136</v>
      </c>
      <c r="O58" s="18">
        <v>0</v>
      </c>
      <c r="P58" s="19" t="s">
        <v>30</v>
      </c>
      <c r="Q58" s="15" t="s">
        <v>31</v>
      </c>
      <c r="R58" s="20" t="s">
        <v>32</v>
      </c>
      <c r="S58" s="20" t="s">
        <v>33</v>
      </c>
    </row>
    <row r="59" spans="1:19" ht="34.5">
      <c r="A59" s="14" t="s">
        <v>348</v>
      </c>
      <c r="B59" s="15" t="s">
        <v>22</v>
      </c>
      <c r="C59" s="16" t="s">
        <v>349</v>
      </c>
      <c r="D59" s="17" t="s">
        <v>350</v>
      </c>
      <c r="E59" s="16" t="s">
        <v>351</v>
      </c>
      <c r="F59" s="16" t="s">
        <v>352</v>
      </c>
      <c r="G59" s="16" t="s">
        <v>351</v>
      </c>
      <c r="H59" s="15" t="s">
        <v>353</v>
      </c>
      <c r="I59" s="17" t="s">
        <v>354</v>
      </c>
      <c r="J59" s="16" t="s">
        <v>29</v>
      </c>
      <c r="K59" s="16">
        <v>6</v>
      </c>
      <c r="L59" s="18">
        <f t="shared" si="1"/>
        <v>11.76</v>
      </c>
      <c r="M59" s="18">
        <f>roboczy!A59*4</f>
        <v>3.4079999999999999</v>
      </c>
      <c r="N59" s="18">
        <f>roboczy!C59*4</f>
        <v>8.3520000000000003</v>
      </c>
      <c r="O59" s="18">
        <v>0</v>
      </c>
      <c r="P59" s="19" t="s">
        <v>30</v>
      </c>
      <c r="Q59" s="15" t="s">
        <v>31</v>
      </c>
      <c r="R59" s="20" t="s">
        <v>32</v>
      </c>
      <c r="S59" s="20" t="s">
        <v>33</v>
      </c>
    </row>
    <row r="60" spans="1:19" ht="34.5">
      <c r="A60" s="14" t="s">
        <v>355</v>
      </c>
      <c r="B60" s="15" t="s">
        <v>55</v>
      </c>
      <c r="C60" s="16" t="s">
        <v>23</v>
      </c>
      <c r="D60" s="17" t="s">
        <v>105</v>
      </c>
      <c r="E60" s="16" t="s">
        <v>356</v>
      </c>
      <c r="F60" s="16" t="s">
        <v>357</v>
      </c>
      <c r="G60" s="16" t="s">
        <v>358</v>
      </c>
      <c r="H60" s="15" t="s">
        <v>359</v>
      </c>
      <c r="I60" s="17" t="s">
        <v>360</v>
      </c>
      <c r="J60" s="16" t="s">
        <v>29</v>
      </c>
      <c r="K60" s="16">
        <v>6</v>
      </c>
      <c r="L60" s="18">
        <f t="shared" si="1"/>
        <v>20.135999999999999</v>
      </c>
      <c r="M60" s="18">
        <f>roboczy!A60*4</f>
        <v>5.28</v>
      </c>
      <c r="N60" s="18">
        <f>roboczy!C60*4</f>
        <v>14.856</v>
      </c>
      <c r="O60" s="18">
        <v>0</v>
      </c>
      <c r="P60" s="19" t="s">
        <v>30</v>
      </c>
      <c r="Q60" s="15" t="s">
        <v>31</v>
      </c>
      <c r="R60" s="20" t="s">
        <v>32</v>
      </c>
      <c r="S60" s="20" t="s">
        <v>33</v>
      </c>
    </row>
    <row r="61" spans="1:19" ht="34.5">
      <c r="A61" s="14" t="s">
        <v>361</v>
      </c>
      <c r="B61" s="15" t="s">
        <v>48</v>
      </c>
      <c r="C61" s="16" t="s">
        <v>23</v>
      </c>
      <c r="D61" s="17" t="s">
        <v>329</v>
      </c>
      <c r="E61" s="16" t="s">
        <v>362</v>
      </c>
      <c r="F61" s="16" t="s">
        <v>363</v>
      </c>
      <c r="G61" s="16" t="s">
        <v>362</v>
      </c>
      <c r="H61" s="15" t="s">
        <v>364</v>
      </c>
      <c r="I61" s="17" t="s">
        <v>365</v>
      </c>
      <c r="J61" s="16" t="s">
        <v>29</v>
      </c>
      <c r="K61" s="16">
        <v>6</v>
      </c>
      <c r="L61" s="18">
        <f t="shared" si="1"/>
        <v>7.2960000000000003</v>
      </c>
      <c r="M61" s="18">
        <f>roboczy!A61*4</f>
        <v>1.92</v>
      </c>
      <c r="N61" s="18">
        <f>roboczy!C61*4</f>
        <v>5.3760000000000003</v>
      </c>
      <c r="O61" s="18">
        <v>0</v>
      </c>
      <c r="P61" s="19" t="s">
        <v>30</v>
      </c>
      <c r="Q61" s="15" t="s">
        <v>31</v>
      </c>
      <c r="R61" s="20" t="s">
        <v>32</v>
      </c>
      <c r="S61" s="20" t="s">
        <v>33</v>
      </c>
    </row>
    <row r="62" spans="1:19" ht="34.5">
      <c r="A62" s="14" t="s">
        <v>366</v>
      </c>
      <c r="B62" s="15" t="s">
        <v>55</v>
      </c>
      <c r="C62" s="16" t="s">
        <v>367</v>
      </c>
      <c r="D62" s="17" t="s">
        <v>368</v>
      </c>
      <c r="E62" s="16" t="s">
        <v>369</v>
      </c>
      <c r="F62" s="16" t="s">
        <v>370</v>
      </c>
      <c r="G62" s="16" t="s">
        <v>369</v>
      </c>
      <c r="H62" s="15" t="s">
        <v>371</v>
      </c>
      <c r="I62" s="17" t="s">
        <v>372</v>
      </c>
      <c r="J62" s="16" t="s">
        <v>29</v>
      </c>
      <c r="K62" s="16">
        <v>9</v>
      </c>
      <c r="L62" s="18">
        <f t="shared" si="1"/>
        <v>57.888000000000005</v>
      </c>
      <c r="M62" s="18">
        <f>roboczy!A62*4</f>
        <v>15.624000000000001</v>
      </c>
      <c r="N62" s="18">
        <f>roboczy!C62*4</f>
        <v>42.264000000000003</v>
      </c>
      <c r="O62" s="18">
        <v>0</v>
      </c>
      <c r="P62" s="19" t="s">
        <v>30</v>
      </c>
      <c r="Q62" s="15" t="s">
        <v>31</v>
      </c>
      <c r="R62" s="20" t="s">
        <v>32</v>
      </c>
      <c r="S62" s="20" t="s">
        <v>33</v>
      </c>
    </row>
    <row r="63" spans="1:19" ht="33.75">
      <c r="A63" s="14" t="s">
        <v>373</v>
      </c>
      <c r="B63" s="15" t="s">
        <v>55</v>
      </c>
      <c r="C63" s="16" t="s">
        <v>374</v>
      </c>
      <c r="D63" s="17" t="s">
        <v>160</v>
      </c>
      <c r="E63" s="16" t="s">
        <v>375</v>
      </c>
      <c r="F63" s="16" t="s">
        <v>376</v>
      </c>
      <c r="G63" s="16" t="s">
        <v>375</v>
      </c>
      <c r="H63" s="15" t="s">
        <v>377</v>
      </c>
      <c r="I63" s="17" t="s">
        <v>378</v>
      </c>
      <c r="J63" s="16" t="s">
        <v>29</v>
      </c>
      <c r="K63" s="16">
        <v>9</v>
      </c>
      <c r="L63" s="18">
        <f t="shared" si="1"/>
        <v>44.591999999999999</v>
      </c>
      <c r="M63" s="18">
        <f>roboczy!A63*4</f>
        <v>12.504</v>
      </c>
      <c r="N63" s="18">
        <f>roboczy!C63*4</f>
        <v>32.088000000000001</v>
      </c>
      <c r="O63" s="18">
        <v>0</v>
      </c>
      <c r="P63" s="19" t="s">
        <v>30</v>
      </c>
      <c r="Q63" s="15" t="s">
        <v>31</v>
      </c>
      <c r="R63" s="20" t="s">
        <v>379</v>
      </c>
      <c r="S63" s="20" t="s">
        <v>33</v>
      </c>
    </row>
    <row r="64" spans="1:19" ht="33.75">
      <c r="A64" s="14" t="s">
        <v>380</v>
      </c>
      <c r="B64" s="15" t="s">
        <v>48</v>
      </c>
      <c r="C64" s="16" t="s">
        <v>23</v>
      </c>
      <c r="D64" s="17" t="s">
        <v>381</v>
      </c>
      <c r="E64" s="16" t="s">
        <v>382</v>
      </c>
      <c r="F64" s="16" t="s">
        <v>383</v>
      </c>
      <c r="G64" s="16" t="s">
        <v>382</v>
      </c>
      <c r="H64" s="15" t="s">
        <v>384</v>
      </c>
      <c r="I64" s="17" t="s">
        <v>385</v>
      </c>
      <c r="J64" s="16" t="s">
        <v>29</v>
      </c>
      <c r="K64" s="16">
        <v>6</v>
      </c>
      <c r="L64" s="18">
        <f t="shared" si="1"/>
        <v>20.375999999999998</v>
      </c>
      <c r="M64" s="18">
        <f>roboczy!A64*4</f>
        <v>4.2</v>
      </c>
      <c r="N64" s="18">
        <f>roboczy!C64*4</f>
        <v>16.175999999999998</v>
      </c>
      <c r="O64" s="18">
        <v>0</v>
      </c>
      <c r="P64" s="19" t="s">
        <v>30</v>
      </c>
      <c r="Q64" s="15" t="s">
        <v>31</v>
      </c>
      <c r="R64" s="20" t="s">
        <v>379</v>
      </c>
      <c r="S64" s="20" t="s">
        <v>33</v>
      </c>
    </row>
    <row r="65" spans="1:19" ht="33.75">
      <c r="A65" s="14" t="s">
        <v>386</v>
      </c>
      <c r="B65" s="15" t="s">
        <v>55</v>
      </c>
      <c r="C65" s="16" t="s">
        <v>159</v>
      </c>
      <c r="D65" s="17" t="s">
        <v>387</v>
      </c>
      <c r="E65" s="16" t="s">
        <v>388</v>
      </c>
      <c r="F65" s="16" t="s">
        <v>389</v>
      </c>
      <c r="G65" s="16" t="s">
        <v>388</v>
      </c>
      <c r="H65" s="15" t="s">
        <v>390</v>
      </c>
      <c r="I65" s="17" t="s">
        <v>391</v>
      </c>
      <c r="J65" s="16" t="s">
        <v>29</v>
      </c>
      <c r="K65" s="16">
        <v>9</v>
      </c>
      <c r="L65" s="18">
        <f t="shared" si="1"/>
        <v>19.704000000000001</v>
      </c>
      <c r="M65" s="18">
        <f>roboczy!A65*4</f>
        <v>4.968</v>
      </c>
      <c r="N65" s="18">
        <f>roboczy!C65*4</f>
        <v>14.736000000000001</v>
      </c>
      <c r="O65" s="18">
        <v>0</v>
      </c>
      <c r="P65" s="19" t="s">
        <v>30</v>
      </c>
      <c r="Q65" s="15" t="s">
        <v>31</v>
      </c>
      <c r="R65" s="20" t="s">
        <v>379</v>
      </c>
      <c r="S65" s="20" t="s">
        <v>33</v>
      </c>
    </row>
    <row r="66" spans="1:19" ht="33.75">
      <c r="A66" s="14" t="s">
        <v>392</v>
      </c>
      <c r="B66" s="15" t="s">
        <v>83</v>
      </c>
      <c r="C66" s="16" t="s">
        <v>393</v>
      </c>
      <c r="D66" s="17" t="s">
        <v>394</v>
      </c>
      <c r="E66" s="16" t="s">
        <v>395</v>
      </c>
      <c r="F66" s="16" t="s">
        <v>396</v>
      </c>
      <c r="G66" s="16" t="s">
        <v>395</v>
      </c>
      <c r="H66" s="15" t="s">
        <v>397</v>
      </c>
      <c r="I66" s="17" t="s">
        <v>398</v>
      </c>
      <c r="J66" s="16" t="s">
        <v>341</v>
      </c>
      <c r="K66" s="16">
        <v>53</v>
      </c>
      <c r="L66" s="18">
        <f t="shared" si="1"/>
        <v>324.43200000000002</v>
      </c>
      <c r="M66" s="18">
        <f>roboczy!A66*4</f>
        <v>83.591999999999999</v>
      </c>
      <c r="N66" s="18">
        <f>roboczy!C66*4</f>
        <v>240.84</v>
      </c>
      <c r="O66" s="18">
        <v>0</v>
      </c>
      <c r="P66" s="19" t="s">
        <v>30</v>
      </c>
      <c r="Q66" s="15" t="s">
        <v>31</v>
      </c>
      <c r="R66" s="20" t="s">
        <v>379</v>
      </c>
      <c r="S66" s="20" t="s">
        <v>33</v>
      </c>
    </row>
    <row r="67" spans="1:19" ht="34.5">
      <c r="A67" s="14" t="s">
        <v>399</v>
      </c>
      <c r="B67" s="15" t="s">
        <v>400</v>
      </c>
      <c r="C67" s="16" t="s">
        <v>23</v>
      </c>
      <c r="D67" s="23" t="s">
        <v>23</v>
      </c>
      <c r="E67" s="16" t="s">
        <v>401</v>
      </c>
      <c r="F67" s="16" t="s">
        <v>402</v>
      </c>
      <c r="G67" s="16" t="s">
        <v>401</v>
      </c>
      <c r="H67" s="15" t="s">
        <v>403</v>
      </c>
      <c r="I67" s="17" t="s">
        <v>404</v>
      </c>
      <c r="J67" s="16" t="s">
        <v>29</v>
      </c>
      <c r="K67" s="16">
        <v>2</v>
      </c>
      <c r="L67" s="18">
        <f t="shared" si="1"/>
        <v>3.7439999999999998</v>
      </c>
      <c r="M67" s="18">
        <v>0.82399999999999995</v>
      </c>
      <c r="N67" s="18">
        <v>2.92</v>
      </c>
      <c r="O67" s="18">
        <v>0</v>
      </c>
      <c r="P67" s="19" t="s">
        <v>30</v>
      </c>
      <c r="Q67" s="15" t="s">
        <v>31</v>
      </c>
      <c r="R67" s="20" t="s">
        <v>32</v>
      </c>
      <c r="S67" s="20" t="s">
        <v>33</v>
      </c>
    </row>
    <row r="68" spans="1:19" ht="34.5">
      <c r="A68" s="14" t="s">
        <v>405</v>
      </c>
      <c r="B68" s="15" t="s">
        <v>55</v>
      </c>
      <c r="C68" s="16" t="s">
        <v>406</v>
      </c>
      <c r="D68" s="17" t="s">
        <v>407</v>
      </c>
      <c r="E68" s="16" t="s">
        <v>408</v>
      </c>
      <c r="F68" s="16" t="s">
        <v>409</v>
      </c>
      <c r="G68" s="16" t="s">
        <v>408</v>
      </c>
      <c r="H68" s="15" t="s">
        <v>410</v>
      </c>
      <c r="I68" s="17" t="s">
        <v>411</v>
      </c>
      <c r="J68" s="16" t="s">
        <v>29</v>
      </c>
      <c r="K68" s="16">
        <v>8</v>
      </c>
      <c r="L68" s="18">
        <f t="shared" si="1"/>
        <v>44.904000000000003</v>
      </c>
      <c r="M68" s="18">
        <f>roboczy!A68*4</f>
        <v>12.023999999999999</v>
      </c>
      <c r="N68" s="18">
        <f>roboczy!C68*4</f>
        <v>32.880000000000003</v>
      </c>
      <c r="O68" s="18">
        <v>0</v>
      </c>
      <c r="P68" s="19" t="s">
        <v>30</v>
      </c>
      <c r="Q68" s="15" t="s">
        <v>31</v>
      </c>
      <c r="R68" s="20" t="s">
        <v>32</v>
      </c>
      <c r="S68" s="20" t="s">
        <v>33</v>
      </c>
    </row>
    <row r="69" spans="1:19" ht="34.5">
      <c r="A69" s="14" t="s">
        <v>412</v>
      </c>
      <c r="B69" s="15" t="s">
        <v>22</v>
      </c>
      <c r="C69" s="16" t="s">
        <v>56</v>
      </c>
      <c r="D69" s="17" t="s">
        <v>57</v>
      </c>
      <c r="E69" s="16" t="s">
        <v>413</v>
      </c>
      <c r="F69" s="16" t="s">
        <v>414</v>
      </c>
      <c r="G69" s="16" t="s">
        <v>413</v>
      </c>
      <c r="H69" s="15" t="s">
        <v>415</v>
      </c>
      <c r="I69" s="17" t="s">
        <v>416</v>
      </c>
      <c r="J69" s="16" t="s">
        <v>29</v>
      </c>
      <c r="K69" s="16">
        <v>7</v>
      </c>
      <c r="L69" s="18">
        <f t="shared" si="1"/>
        <v>14.088000000000001</v>
      </c>
      <c r="M69" s="18">
        <f>roboczy!A69*4</f>
        <v>3.72</v>
      </c>
      <c r="N69" s="18">
        <f>roboczy!C69*4</f>
        <v>10.368</v>
      </c>
      <c r="O69" s="18">
        <v>0</v>
      </c>
      <c r="P69" s="19" t="s">
        <v>30</v>
      </c>
      <c r="Q69" s="15" t="s">
        <v>31</v>
      </c>
      <c r="R69" s="20" t="s">
        <v>32</v>
      </c>
      <c r="S69" s="20" t="s">
        <v>33</v>
      </c>
    </row>
    <row r="70" spans="1:19" ht="34.5">
      <c r="A70" s="14" t="s">
        <v>417</v>
      </c>
      <c r="B70" s="15" t="s">
        <v>22</v>
      </c>
      <c r="C70" s="16" t="s">
        <v>97</v>
      </c>
      <c r="D70" s="17" t="s">
        <v>65</v>
      </c>
      <c r="E70" s="16" t="s">
        <v>418</v>
      </c>
      <c r="F70" s="16" t="s">
        <v>419</v>
      </c>
      <c r="G70" s="16" t="s">
        <v>418</v>
      </c>
      <c r="H70" s="15" t="s">
        <v>420</v>
      </c>
      <c r="I70" s="17" t="s">
        <v>421</v>
      </c>
      <c r="J70" s="16" t="s">
        <v>29</v>
      </c>
      <c r="K70" s="16">
        <v>6</v>
      </c>
      <c r="L70" s="18">
        <f t="shared" ref="L70:L101" si="2">SUM(M70,N70,O70)</f>
        <v>15.815999999999999</v>
      </c>
      <c r="M70" s="18">
        <f>roboczy!A70*4</f>
        <v>3.8159999999999998</v>
      </c>
      <c r="N70" s="18">
        <f>roboczy!C70*4</f>
        <v>12</v>
      </c>
      <c r="O70" s="18">
        <v>0</v>
      </c>
      <c r="P70" s="19" t="s">
        <v>30</v>
      </c>
      <c r="Q70" s="15" t="s">
        <v>31</v>
      </c>
      <c r="R70" s="20" t="s">
        <v>32</v>
      </c>
      <c r="S70" s="20" t="s">
        <v>33</v>
      </c>
    </row>
    <row r="71" spans="1:19" ht="34.5">
      <c r="A71" s="14" t="s">
        <v>422</v>
      </c>
      <c r="B71" s="15" t="s">
        <v>83</v>
      </c>
      <c r="C71" s="16" t="s">
        <v>423</v>
      </c>
      <c r="D71" s="17" t="s">
        <v>57</v>
      </c>
      <c r="E71" s="16" t="s">
        <v>424</v>
      </c>
      <c r="F71" s="16" t="s">
        <v>425</v>
      </c>
      <c r="G71" s="16" t="s">
        <v>424</v>
      </c>
      <c r="H71" s="15" t="s">
        <v>426</v>
      </c>
      <c r="I71" s="17" t="s">
        <v>427</v>
      </c>
      <c r="J71" s="16" t="s">
        <v>29</v>
      </c>
      <c r="K71" s="16">
        <v>30</v>
      </c>
      <c r="L71" s="18">
        <f t="shared" si="2"/>
        <v>190.27199999999999</v>
      </c>
      <c r="M71" s="18">
        <f>roboczy!A71*4</f>
        <v>47.112000000000002</v>
      </c>
      <c r="N71" s="18">
        <f>roboczy!C71*4</f>
        <v>143.16</v>
      </c>
      <c r="O71" s="18">
        <v>0</v>
      </c>
      <c r="P71" s="19" t="s">
        <v>30</v>
      </c>
      <c r="Q71" s="15" t="s">
        <v>31</v>
      </c>
      <c r="R71" s="20" t="s">
        <v>32</v>
      </c>
      <c r="S71" s="20" t="s">
        <v>33</v>
      </c>
    </row>
    <row r="72" spans="1:19" ht="34.5">
      <c r="A72" s="14" t="s">
        <v>428</v>
      </c>
      <c r="B72" s="15" t="s">
        <v>55</v>
      </c>
      <c r="C72" s="16" t="s">
        <v>429</v>
      </c>
      <c r="D72" s="17" t="s">
        <v>98</v>
      </c>
      <c r="E72" s="16" t="s">
        <v>430</v>
      </c>
      <c r="F72" s="16" t="s">
        <v>431</v>
      </c>
      <c r="G72" s="16" t="s">
        <v>430</v>
      </c>
      <c r="H72" s="15" t="s">
        <v>432</v>
      </c>
      <c r="I72" s="17" t="s">
        <v>433</v>
      </c>
      <c r="J72" s="16" t="s">
        <v>29</v>
      </c>
      <c r="K72" s="16">
        <v>6</v>
      </c>
      <c r="L72" s="18">
        <f t="shared" si="2"/>
        <v>20.952000000000002</v>
      </c>
      <c r="M72" s="18">
        <f>roboczy!A72*4</f>
        <v>5.1840000000000002</v>
      </c>
      <c r="N72" s="18">
        <f>roboczy!C72*4</f>
        <v>15.768000000000001</v>
      </c>
      <c r="O72" s="18">
        <v>0</v>
      </c>
      <c r="P72" s="19" t="s">
        <v>30</v>
      </c>
      <c r="Q72" s="15" t="s">
        <v>31</v>
      </c>
      <c r="R72" s="20" t="s">
        <v>32</v>
      </c>
      <c r="S72" s="20" t="s">
        <v>33</v>
      </c>
    </row>
    <row r="73" spans="1:19" ht="34.5">
      <c r="A73" s="14" t="s">
        <v>434</v>
      </c>
      <c r="B73" s="15" t="s">
        <v>55</v>
      </c>
      <c r="C73" s="16" t="s">
        <v>435</v>
      </c>
      <c r="D73" s="17" t="s">
        <v>57</v>
      </c>
      <c r="E73" s="16" t="s">
        <v>436</v>
      </c>
      <c r="F73" s="16" t="s">
        <v>437</v>
      </c>
      <c r="G73" s="16" t="s">
        <v>436</v>
      </c>
      <c r="H73" s="15" t="s">
        <v>438</v>
      </c>
      <c r="I73" s="17" t="s">
        <v>439</v>
      </c>
      <c r="J73" s="16" t="s">
        <v>29</v>
      </c>
      <c r="K73" s="16">
        <v>6</v>
      </c>
      <c r="L73" s="18">
        <f t="shared" si="2"/>
        <v>18.504000000000001</v>
      </c>
      <c r="M73" s="18">
        <f>roboczy!A73*4</f>
        <v>4.7519999999999998</v>
      </c>
      <c r="N73" s="18">
        <f>roboczy!C73*4</f>
        <v>13.752000000000001</v>
      </c>
      <c r="O73" s="18">
        <v>0</v>
      </c>
      <c r="P73" s="19" t="s">
        <v>30</v>
      </c>
      <c r="Q73" s="15" t="s">
        <v>31</v>
      </c>
      <c r="R73" s="20" t="s">
        <v>32</v>
      </c>
      <c r="S73" s="20" t="s">
        <v>33</v>
      </c>
    </row>
    <row r="74" spans="1:19" ht="34.5">
      <c r="A74" s="14" t="s">
        <v>440</v>
      </c>
      <c r="B74" s="15" t="s">
        <v>55</v>
      </c>
      <c r="C74" s="16" t="s">
        <v>159</v>
      </c>
      <c r="D74" s="17" t="s">
        <v>57</v>
      </c>
      <c r="E74" s="16" t="s">
        <v>441</v>
      </c>
      <c r="F74" s="16" t="s">
        <v>442</v>
      </c>
      <c r="G74" s="16" t="s">
        <v>441</v>
      </c>
      <c r="H74" s="15" t="s">
        <v>443</v>
      </c>
      <c r="I74" s="17" t="s">
        <v>444</v>
      </c>
      <c r="J74" s="16" t="s">
        <v>29</v>
      </c>
      <c r="K74" s="16">
        <v>6</v>
      </c>
      <c r="L74" s="18">
        <f t="shared" si="2"/>
        <v>20.712</v>
      </c>
      <c r="M74" s="18">
        <f>roboczy!A74*4</f>
        <v>5.0640000000000001</v>
      </c>
      <c r="N74" s="18">
        <f>roboczy!C74*4</f>
        <v>15.648</v>
      </c>
      <c r="O74" s="18">
        <v>0</v>
      </c>
      <c r="P74" s="19" t="s">
        <v>30</v>
      </c>
      <c r="Q74" s="15" t="s">
        <v>31</v>
      </c>
      <c r="R74" s="20" t="s">
        <v>32</v>
      </c>
      <c r="S74" s="20" t="s">
        <v>33</v>
      </c>
    </row>
    <row r="75" spans="1:19" ht="34.5">
      <c r="A75" s="14" t="s">
        <v>445</v>
      </c>
      <c r="B75" s="15" t="s">
        <v>22</v>
      </c>
      <c r="C75" s="16" t="s">
        <v>446</v>
      </c>
      <c r="D75" s="17" t="s">
        <v>105</v>
      </c>
      <c r="E75" s="16" t="s">
        <v>447</v>
      </c>
      <c r="F75" s="16" t="s">
        <v>448</v>
      </c>
      <c r="G75" s="16" t="s">
        <v>447</v>
      </c>
      <c r="H75" s="15" t="s">
        <v>449</v>
      </c>
      <c r="I75" s="17" t="s">
        <v>450</v>
      </c>
      <c r="J75" s="16" t="s">
        <v>29</v>
      </c>
      <c r="K75" s="16">
        <v>9</v>
      </c>
      <c r="L75" s="18">
        <f t="shared" si="2"/>
        <v>34.295999999999999</v>
      </c>
      <c r="M75" s="18">
        <f>roboczy!A75*4</f>
        <v>9.0719999999999992</v>
      </c>
      <c r="N75" s="18">
        <f>roboczy!C75*4</f>
        <v>25.224</v>
      </c>
      <c r="O75" s="18">
        <v>0</v>
      </c>
      <c r="P75" s="19" t="s">
        <v>30</v>
      </c>
      <c r="Q75" s="15" t="s">
        <v>31</v>
      </c>
      <c r="R75" s="20" t="s">
        <v>32</v>
      </c>
      <c r="S75" s="20" t="s">
        <v>33</v>
      </c>
    </row>
    <row r="76" spans="1:19" ht="34.5">
      <c r="A76" s="14" t="s">
        <v>451</v>
      </c>
      <c r="B76" s="15" t="s">
        <v>452</v>
      </c>
      <c r="C76" s="16" t="s">
        <v>23</v>
      </c>
      <c r="D76" s="17" t="s">
        <v>453</v>
      </c>
      <c r="E76" s="16" t="s">
        <v>454</v>
      </c>
      <c r="F76" s="16" t="s">
        <v>455</v>
      </c>
      <c r="G76" s="16" t="s">
        <v>454</v>
      </c>
      <c r="H76" s="24" t="s">
        <v>456</v>
      </c>
      <c r="I76" s="17" t="s">
        <v>457</v>
      </c>
      <c r="J76" s="16" t="s">
        <v>29</v>
      </c>
      <c r="K76" s="16">
        <v>6</v>
      </c>
      <c r="L76" s="18">
        <f t="shared" si="2"/>
        <v>6.0960000000000001</v>
      </c>
      <c r="M76" s="18">
        <f>roboczy!A76*4</f>
        <v>1.6080000000000001</v>
      </c>
      <c r="N76" s="18">
        <f>roboczy!C76*4</f>
        <v>4.4880000000000004</v>
      </c>
      <c r="O76" s="18">
        <v>0</v>
      </c>
      <c r="P76" s="19" t="s">
        <v>30</v>
      </c>
      <c r="Q76" s="15" t="s">
        <v>31</v>
      </c>
      <c r="R76" s="20" t="s">
        <v>32</v>
      </c>
      <c r="S76" s="20" t="s">
        <v>33</v>
      </c>
    </row>
    <row r="77" spans="1:19" ht="34.5">
      <c r="A77" s="14" t="s">
        <v>458</v>
      </c>
      <c r="B77" s="15" t="s">
        <v>55</v>
      </c>
      <c r="C77" s="16" t="s">
        <v>23</v>
      </c>
      <c r="D77" s="17" t="s">
        <v>459</v>
      </c>
      <c r="E77" s="16" t="s">
        <v>460</v>
      </c>
      <c r="F77" s="16" t="s">
        <v>461</v>
      </c>
      <c r="G77" s="16" t="s">
        <v>460</v>
      </c>
      <c r="H77" s="24" t="s">
        <v>462</v>
      </c>
      <c r="I77" s="17" t="s">
        <v>463</v>
      </c>
      <c r="J77" s="16" t="s">
        <v>29</v>
      </c>
      <c r="K77" s="16">
        <v>6</v>
      </c>
      <c r="L77" s="18">
        <f t="shared" si="2"/>
        <v>27.048000000000002</v>
      </c>
      <c r="M77" s="18">
        <f>roboczy!A77*4</f>
        <v>6.3360000000000003</v>
      </c>
      <c r="N77" s="18">
        <f>roboczy!C77*4</f>
        <v>20.712</v>
      </c>
      <c r="O77" s="18">
        <v>0</v>
      </c>
      <c r="P77" s="19" t="s">
        <v>30</v>
      </c>
      <c r="Q77" s="15" t="s">
        <v>31</v>
      </c>
      <c r="R77" s="20" t="s">
        <v>32</v>
      </c>
      <c r="S77" s="20" t="s">
        <v>33</v>
      </c>
    </row>
    <row r="78" spans="1:19" ht="34.5">
      <c r="A78" s="14" t="s">
        <v>464</v>
      </c>
      <c r="B78" s="15" t="s">
        <v>55</v>
      </c>
      <c r="C78" s="16" t="s">
        <v>159</v>
      </c>
      <c r="D78" s="17" t="s">
        <v>465</v>
      </c>
      <c r="E78" s="16" t="s">
        <v>466</v>
      </c>
      <c r="F78" s="16" t="s">
        <v>467</v>
      </c>
      <c r="G78" s="16" t="s">
        <v>466</v>
      </c>
      <c r="H78" s="24" t="s">
        <v>468</v>
      </c>
      <c r="I78" s="17" t="s">
        <v>469</v>
      </c>
      <c r="J78" s="16" t="s">
        <v>129</v>
      </c>
      <c r="K78" s="16">
        <v>6</v>
      </c>
      <c r="L78" s="18">
        <f t="shared" si="2"/>
        <v>0.81599999999999995</v>
      </c>
      <c r="M78" s="18">
        <f>roboczy!A78*4</f>
        <v>0.81599999999999995</v>
      </c>
      <c r="N78" s="18">
        <f>roboczy!C78*4</f>
        <v>0</v>
      </c>
      <c r="O78" s="18">
        <v>0</v>
      </c>
      <c r="P78" s="19" t="s">
        <v>30</v>
      </c>
      <c r="Q78" s="15" t="s">
        <v>31</v>
      </c>
      <c r="R78" s="20" t="s">
        <v>32</v>
      </c>
      <c r="S78" s="20" t="s">
        <v>33</v>
      </c>
    </row>
    <row r="79" spans="1:19" ht="34.5">
      <c r="A79" s="14" t="s">
        <v>470</v>
      </c>
      <c r="B79" s="15" t="s">
        <v>55</v>
      </c>
      <c r="C79" s="16" t="s">
        <v>159</v>
      </c>
      <c r="D79" s="17" t="s">
        <v>471</v>
      </c>
      <c r="E79" s="16" t="s">
        <v>466</v>
      </c>
      <c r="F79" s="16" t="s">
        <v>467</v>
      </c>
      <c r="G79" s="16" t="s">
        <v>466</v>
      </c>
      <c r="H79" s="24" t="s">
        <v>472</v>
      </c>
      <c r="I79" s="17" t="s">
        <v>473</v>
      </c>
      <c r="J79" s="16" t="s">
        <v>29</v>
      </c>
      <c r="K79" s="16">
        <v>6</v>
      </c>
      <c r="L79" s="18">
        <f t="shared" si="2"/>
        <v>34.512</v>
      </c>
      <c r="M79" s="18">
        <f>roboczy!A79*4</f>
        <v>8.3759999999999994</v>
      </c>
      <c r="N79" s="18">
        <f>roboczy!C79*4</f>
        <v>26.135999999999999</v>
      </c>
      <c r="O79" s="18">
        <v>0</v>
      </c>
      <c r="P79" s="19" t="s">
        <v>30</v>
      </c>
      <c r="Q79" s="15" t="s">
        <v>31</v>
      </c>
      <c r="R79" s="20" t="s">
        <v>32</v>
      </c>
      <c r="S79" s="20" t="s">
        <v>33</v>
      </c>
    </row>
    <row r="80" spans="1:19" ht="34.5">
      <c r="A80" s="14" t="s">
        <v>474</v>
      </c>
      <c r="B80" s="15" t="s">
        <v>83</v>
      </c>
      <c r="C80" s="16" t="s">
        <v>475</v>
      </c>
      <c r="D80" s="17" t="s">
        <v>476</v>
      </c>
      <c r="E80" s="16" t="s">
        <v>477</v>
      </c>
      <c r="F80" s="16" t="s">
        <v>402</v>
      </c>
      <c r="G80" s="16" t="s">
        <v>477</v>
      </c>
      <c r="H80" s="24" t="s">
        <v>478</v>
      </c>
      <c r="I80" s="17" t="s">
        <v>479</v>
      </c>
      <c r="J80" s="16" t="s">
        <v>480</v>
      </c>
      <c r="K80" s="16">
        <v>80</v>
      </c>
      <c r="L80" s="18">
        <f t="shared" si="2"/>
        <v>526.87200000000007</v>
      </c>
      <c r="M80" s="18">
        <f>roboczy!A80*4</f>
        <v>120.604</v>
      </c>
      <c r="N80" s="18">
        <f>roboczy!C80*4</f>
        <v>71.180000000000007</v>
      </c>
      <c r="O80" s="18">
        <f>roboczy!D80*4</f>
        <v>335.08800000000002</v>
      </c>
      <c r="P80" s="19" t="s">
        <v>30</v>
      </c>
      <c r="Q80" s="15" t="s">
        <v>31</v>
      </c>
      <c r="R80" s="20" t="s">
        <v>32</v>
      </c>
      <c r="S80" s="20" t="s">
        <v>33</v>
      </c>
    </row>
    <row r="81" spans="1:19" ht="34.5">
      <c r="A81" s="14" t="s">
        <v>481</v>
      </c>
      <c r="B81" s="15" t="s">
        <v>482</v>
      </c>
      <c r="C81" s="16" t="s">
        <v>483</v>
      </c>
      <c r="D81" s="17" t="s">
        <v>57</v>
      </c>
      <c r="E81" s="16" t="s">
        <v>484</v>
      </c>
      <c r="F81" s="16" t="s">
        <v>485</v>
      </c>
      <c r="G81" s="16" t="s">
        <v>484</v>
      </c>
      <c r="H81" s="24" t="s">
        <v>486</v>
      </c>
      <c r="I81" s="17" t="s">
        <v>487</v>
      </c>
      <c r="J81" s="16" t="s">
        <v>488</v>
      </c>
      <c r="K81" s="16">
        <v>70</v>
      </c>
      <c r="L81" s="18">
        <f t="shared" si="2"/>
        <v>341.76</v>
      </c>
      <c r="M81" s="18">
        <f>roboczy!A81*4</f>
        <v>101.28</v>
      </c>
      <c r="N81" s="18">
        <f>roboczy!C81*4</f>
        <v>240.48</v>
      </c>
      <c r="O81" s="18">
        <v>0</v>
      </c>
      <c r="P81" s="19" t="s">
        <v>30</v>
      </c>
      <c r="Q81" s="15" t="s">
        <v>31</v>
      </c>
      <c r="R81" s="20" t="s">
        <v>32</v>
      </c>
      <c r="S81" s="20" t="s">
        <v>33</v>
      </c>
    </row>
    <row r="82" spans="1:19" ht="34.5">
      <c r="A82" s="14" t="s">
        <v>489</v>
      </c>
      <c r="B82" s="15" t="s">
        <v>490</v>
      </c>
      <c r="C82" s="16" t="s">
        <v>483</v>
      </c>
      <c r="D82" s="17" t="s">
        <v>57</v>
      </c>
      <c r="E82" s="16" t="s">
        <v>484</v>
      </c>
      <c r="F82" s="16" t="s">
        <v>485</v>
      </c>
      <c r="G82" s="16" t="s">
        <v>484</v>
      </c>
      <c r="H82" s="24" t="s">
        <v>491</v>
      </c>
      <c r="I82" s="17" t="s">
        <v>492</v>
      </c>
      <c r="J82" s="16" t="s">
        <v>488</v>
      </c>
      <c r="K82" s="16">
        <v>48</v>
      </c>
      <c r="L82" s="18">
        <f t="shared" si="2"/>
        <v>485.80799999999999</v>
      </c>
      <c r="M82" s="18">
        <f>roboczy!A82*4</f>
        <v>118.56</v>
      </c>
      <c r="N82" s="18">
        <f>roboczy!C82*4</f>
        <v>367.24799999999999</v>
      </c>
      <c r="O82" s="18">
        <v>0</v>
      </c>
      <c r="P82" s="19" t="s">
        <v>30</v>
      </c>
      <c r="Q82" s="15" t="s">
        <v>31</v>
      </c>
      <c r="R82" s="20" t="s">
        <v>32</v>
      </c>
      <c r="S82" s="20" t="s">
        <v>33</v>
      </c>
    </row>
    <row r="83" spans="1:19" ht="34.5">
      <c r="A83" s="14" t="s">
        <v>493</v>
      </c>
      <c r="B83" s="15" t="s">
        <v>494</v>
      </c>
      <c r="C83" s="16" t="s">
        <v>483</v>
      </c>
      <c r="D83" s="17" t="s">
        <v>57</v>
      </c>
      <c r="E83" s="16" t="s">
        <v>484</v>
      </c>
      <c r="F83" s="16" t="s">
        <v>485</v>
      </c>
      <c r="G83" s="16" t="s">
        <v>484</v>
      </c>
      <c r="H83" s="24" t="s">
        <v>495</v>
      </c>
      <c r="I83" s="17" t="s">
        <v>496</v>
      </c>
      <c r="J83" s="16" t="s">
        <v>29</v>
      </c>
      <c r="K83" s="16">
        <v>6</v>
      </c>
      <c r="L83" s="18">
        <f t="shared" si="2"/>
        <v>0</v>
      </c>
      <c r="M83" s="18">
        <f>roboczy!A83*4</f>
        <v>0</v>
      </c>
      <c r="N83" s="18">
        <f>roboczy!C83*4</f>
        <v>0</v>
      </c>
      <c r="O83" s="18">
        <v>0</v>
      </c>
      <c r="P83" s="19" t="s">
        <v>30</v>
      </c>
      <c r="Q83" s="15" t="s">
        <v>31</v>
      </c>
      <c r="R83" s="20" t="s">
        <v>32</v>
      </c>
      <c r="S83" s="20" t="s">
        <v>33</v>
      </c>
    </row>
    <row r="84" spans="1:19" ht="34.5">
      <c r="A84" s="14" t="s">
        <v>497</v>
      </c>
      <c r="B84" s="15" t="s">
        <v>83</v>
      </c>
      <c r="C84" s="16" t="s">
        <v>277</v>
      </c>
      <c r="D84" s="17" t="s">
        <v>245</v>
      </c>
      <c r="E84" s="16" t="s">
        <v>498</v>
      </c>
      <c r="F84" s="16" t="s">
        <v>499</v>
      </c>
      <c r="G84" s="16" t="s">
        <v>498</v>
      </c>
      <c r="H84" s="24" t="s">
        <v>500</v>
      </c>
      <c r="I84" s="17" t="s">
        <v>501</v>
      </c>
      <c r="J84" s="16" t="s">
        <v>29</v>
      </c>
      <c r="K84" s="16">
        <v>30</v>
      </c>
      <c r="L84" s="18">
        <f t="shared" si="2"/>
        <v>179.37599999999998</v>
      </c>
      <c r="M84" s="18">
        <f>roboczy!A84*4</f>
        <v>43.8</v>
      </c>
      <c r="N84" s="18">
        <f>roboczy!C84*4</f>
        <v>135.57599999999999</v>
      </c>
      <c r="O84" s="18">
        <v>0</v>
      </c>
      <c r="P84" s="19" t="s">
        <v>30</v>
      </c>
      <c r="Q84" s="15" t="s">
        <v>31</v>
      </c>
      <c r="R84" s="20" t="s">
        <v>32</v>
      </c>
      <c r="S84" s="20" t="s">
        <v>33</v>
      </c>
    </row>
    <row r="85" spans="1:19" ht="34.5">
      <c r="A85" s="14" t="s">
        <v>502</v>
      </c>
      <c r="B85" s="15" t="s">
        <v>22</v>
      </c>
      <c r="C85" s="16" t="s">
        <v>159</v>
      </c>
      <c r="D85" s="17" t="s">
        <v>239</v>
      </c>
      <c r="E85" s="16" t="s">
        <v>503</v>
      </c>
      <c r="F85" s="16" t="s">
        <v>504</v>
      </c>
      <c r="G85" s="16" t="s">
        <v>503</v>
      </c>
      <c r="H85" s="24" t="s">
        <v>505</v>
      </c>
      <c r="I85" s="17" t="s">
        <v>506</v>
      </c>
      <c r="J85" s="16" t="s">
        <v>29</v>
      </c>
      <c r="K85" s="16">
        <v>7</v>
      </c>
      <c r="L85" s="18">
        <f t="shared" si="2"/>
        <v>8.52</v>
      </c>
      <c r="M85" s="18">
        <f>roboczy!A85*4</f>
        <v>2.04</v>
      </c>
      <c r="N85" s="18">
        <f>roboczy!C85*4</f>
        <v>6.48</v>
      </c>
      <c r="O85" s="18">
        <v>0</v>
      </c>
      <c r="P85" s="19" t="s">
        <v>30</v>
      </c>
      <c r="Q85" s="15" t="s">
        <v>31</v>
      </c>
      <c r="R85" s="20" t="s">
        <v>32</v>
      </c>
      <c r="S85" s="20" t="s">
        <v>33</v>
      </c>
    </row>
    <row r="86" spans="1:19" ht="34.5">
      <c r="A86" s="14" t="s">
        <v>507</v>
      </c>
      <c r="B86" s="15" t="s">
        <v>55</v>
      </c>
      <c r="C86" s="16" t="s">
        <v>508</v>
      </c>
      <c r="D86" s="17" t="s">
        <v>160</v>
      </c>
      <c r="E86" s="16" t="s">
        <v>509</v>
      </c>
      <c r="F86" s="16" t="s">
        <v>510</v>
      </c>
      <c r="G86" s="16" t="s">
        <v>509</v>
      </c>
      <c r="H86" s="24" t="s">
        <v>511</v>
      </c>
      <c r="I86" s="17" t="s">
        <v>512</v>
      </c>
      <c r="J86" s="16" t="s">
        <v>29</v>
      </c>
      <c r="K86" s="16">
        <v>6</v>
      </c>
      <c r="L86" s="18">
        <f t="shared" si="2"/>
        <v>5.3520000000000003</v>
      </c>
      <c r="M86" s="18">
        <v>1.07</v>
      </c>
      <c r="N86" s="18">
        <v>4.282</v>
      </c>
      <c r="O86" s="18">
        <v>0</v>
      </c>
      <c r="P86" s="19" t="s">
        <v>30</v>
      </c>
      <c r="Q86" s="15" t="s">
        <v>31</v>
      </c>
      <c r="R86" s="20" t="s">
        <v>32</v>
      </c>
      <c r="S86" s="20" t="s">
        <v>33</v>
      </c>
    </row>
    <row r="87" spans="1:19" ht="34.5">
      <c r="A87" s="14" t="s">
        <v>513</v>
      </c>
      <c r="B87" s="15" t="s">
        <v>55</v>
      </c>
      <c r="C87" s="16" t="s">
        <v>23</v>
      </c>
      <c r="D87" s="17" t="s">
        <v>514</v>
      </c>
      <c r="E87" s="16" t="s">
        <v>515</v>
      </c>
      <c r="F87" s="16" t="s">
        <v>516</v>
      </c>
      <c r="G87" s="16" t="s">
        <v>515</v>
      </c>
      <c r="H87" s="24" t="s">
        <v>517</v>
      </c>
      <c r="I87" s="17" t="s">
        <v>518</v>
      </c>
      <c r="J87" s="16" t="s">
        <v>29</v>
      </c>
      <c r="K87" s="16">
        <v>6</v>
      </c>
      <c r="L87" s="18">
        <f t="shared" si="2"/>
        <v>8.26</v>
      </c>
      <c r="M87" s="18">
        <f>roboczy!A87*4</f>
        <v>2.8919999999999999</v>
      </c>
      <c r="N87" s="18">
        <f>roboczy!C87*4</f>
        <v>5.3680000000000003</v>
      </c>
      <c r="O87" s="18">
        <v>0</v>
      </c>
      <c r="P87" s="19" t="s">
        <v>30</v>
      </c>
      <c r="Q87" s="15" t="s">
        <v>31</v>
      </c>
      <c r="R87" s="20" t="s">
        <v>32</v>
      </c>
      <c r="S87" s="20" t="s">
        <v>33</v>
      </c>
    </row>
    <row r="88" spans="1:19" s="21" customFormat="1" ht="34.5">
      <c r="A88" s="14" t="s">
        <v>519</v>
      </c>
      <c r="B88" s="15" t="s">
        <v>520</v>
      </c>
      <c r="C88" s="16" t="s">
        <v>23</v>
      </c>
      <c r="D88" s="17" t="s">
        <v>521</v>
      </c>
      <c r="E88" s="16" t="s">
        <v>522</v>
      </c>
      <c r="F88" s="16" t="s">
        <v>523</v>
      </c>
      <c r="G88" s="16" t="s">
        <v>522</v>
      </c>
      <c r="H88" s="24" t="s">
        <v>524</v>
      </c>
      <c r="I88" s="17" t="s">
        <v>525</v>
      </c>
      <c r="J88" s="16" t="s">
        <v>29</v>
      </c>
      <c r="K88" s="16">
        <v>6</v>
      </c>
      <c r="L88" s="18">
        <f t="shared" si="2"/>
        <v>22.536000000000001</v>
      </c>
      <c r="M88" s="18">
        <f>roboczy!A88*4</f>
        <v>6.9359999999999999</v>
      </c>
      <c r="N88" s="18">
        <f>roboczy!C88*4</f>
        <v>15.6</v>
      </c>
      <c r="O88" s="18">
        <v>0</v>
      </c>
      <c r="P88" s="19" t="s">
        <v>30</v>
      </c>
      <c r="Q88" s="15" t="s">
        <v>31</v>
      </c>
      <c r="R88" s="20" t="s">
        <v>32</v>
      </c>
      <c r="S88" s="20" t="s">
        <v>33</v>
      </c>
    </row>
    <row r="89" spans="1:19" s="21" customFormat="1" ht="34.5">
      <c r="A89" s="14" t="s">
        <v>526</v>
      </c>
      <c r="B89" s="15" t="s">
        <v>527</v>
      </c>
      <c r="C89" s="16" t="s">
        <v>528</v>
      </c>
      <c r="D89" s="17" t="s">
        <v>529</v>
      </c>
      <c r="E89" s="16" t="s">
        <v>530</v>
      </c>
      <c r="F89" s="16" t="s">
        <v>531</v>
      </c>
      <c r="G89" s="16" t="s">
        <v>530</v>
      </c>
      <c r="H89" s="24" t="s">
        <v>532</v>
      </c>
      <c r="I89" s="17" t="s">
        <v>533</v>
      </c>
      <c r="J89" s="16" t="s">
        <v>29</v>
      </c>
      <c r="K89" s="16">
        <v>6</v>
      </c>
      <c r="L89" s="18">
        <f t="shared" si="2"/>
        <v>8.4719999999999995</v>
      </c>
      <c r="M89" s="18">
        <f>roboczy!A89*4</f>
        <v>1.944</v>
      </c>
      <c r="N89" s="18">
        <f>roboczy!C89*4</f>
        <v>6.5279999999999996</v>
      </c>
      <c r="O89" s="18">
        <v>0</v>
      </c>
      <c r="P89" s="19" t="s">
        <v>30</v>
      </c>
      <c r="Q89" s="15" t="s">
        <v>31</v>
      </c>
      <c r="R89" s="20" t="s">
        <v>32</v>
      </c>
      <c r="S89" s="20" t="s">
        <v>33</v>
      </c>
    </row>
    <row r="90" spans="1:19" s="21" customFormat="1" ht="33.75">
      <c r="A90" s="14" t="s">
        <v>534</v>
      </c>
      <c r="B90" s="15" t="s">
        <v>55</v>
      </c>
      <c r="C90" s="16" t="s">
        <v>535</v>
      </c>
      <c r="D90" s="17" t="s">
        <v>536</v>
      </c>
      <c r="E90" s="16" t="s">
        <v>537</v>
      </c>
      <c r="F90" s="16" t="s">
        <v>538</v>
      </c>
      <c r="G90" s="16" t="s">
        <v>537</v>
      </c>
      <c r="H90" s="24" t="s">
        <v>539</v>
      </c>
      <c r="I90" s="17" t="s">
        <v>540</v>
      </c>
      <c r="J90" s="16" t="s">
        <v>29</v>
      </c>
      <c r="K90" s="16">
        <v>9</v>
      </c>
      <c r="L90" s="18">
        <f t="shared" si="2"/>
        <v>14.616</v>
      </c>
      <c r="M90" s="18">
        <v>3.8730000000000002</v>
      </c>
      <c r="N90" s="18">
        <v>10.743</v>
      </c>
      <c r="O90" s="18">
        <v>0</v>
      </c>
      <c r="P90" s="19" t="s">
        <v>30</v>
      </c>
      <c r="Q90" s="15" t="s">
        <v>31</v>
      </c>
      <c r="R90" s="25" t="s">
        <v>379</v>
      </c>
      <c r="S90" s="20" t="s">
        <v>33</v>
      </c>
    </row>
    <row r="91" spans="1:19" s="21" customFormat="1" ht="34.5">
      <c r="A91" s="14" t="s">
        <v>541</v>
      </c>
      <c r="B91" s="15" t="s">
        <v>83</v>
      </c>
      <c r="C91" s="16" t="s">
        <v>542</v>
      </c>
      <c r="D91" s="17" t="s">
        <v>98</v>
      </c>
      <c r="E91" s="16" t="s">
        <v>543</v>
      </c>
      <c r="F91" s="16" t="s">
        <v>544</v>
      </c>
      <c r="G91" s="16" t="s">
        <v>543</v>
      </c>
      <c r="H91" s="24" t="s">
        <v>545</v>
      </c>
      <c r="I91" s="17" t="s">
        <v>546</v>
      </c>
      <c r="J91" s="16" t="s">
        <v>29</v>
      </c>
      <c r="K91" s="16">
        <v>30</v>
      </c>
      <c r="L91" s="18">
        <f t="shared" si="2"/>
        <v>240.14400000000001</v>
      </c>
      <c r="M91" s="18">
        <v>60.036000000000001</v>
      </c>
      <c r="N91" s="18">
        <v>180.108</v>
      </c>
      <c r="O91" s="18">
        <v>0</v>
      </c>
      <c r="P91" s="19" t="s">
        <v>30</v>
      </c>
      <c r="Q91" s="15" t="s">
        <v>31</v>
      </c>
      <c r="R91" s="26" t="s">
        <v>32</v>
      </c>
      <c r="S91" s="20" t="s">
        <v>33</v>
      </c>
    </row>
    <row r="92" spans="1:19" s="21" customFormat="1" ht="34.5">
      <c r="A92" s="14" t="s">
        <v>547</v>
      </c>
      <c r="B92" s="15" t="s">
        <v>291</v>
      </c>
      <c r="C92" s="16" t="s">
        <v>548</v>
      </c>
      <c r="D92" s="17" t="s">
        <v>98</v>
      </c>
      <c r="E92" s="16" t="s">
        <v>549</v>
      </c>
      <c r="F92" s="16" t="s">
        <v>550</v>
      </c>
      <c r="G92" s="16" t="s">
        <v>549</v>
      </c>
      <c r="H92" s="24" t="s">
        <v>551</v>
      </c>
      <c r="I92" s="17" t="s">
        <v>552</v>
      </c>
      <c r="J92" s="16" t="s">
        <v>29</v>
      </c>
      <c r="K92" s="16">
        <v>7</v>
      </c>
      <c r="L92" s="18">
        <f t="shared" si="2"/>
        <v>22.416</v>
      </c>
      <c r="M92" s="18">
        <v>6.9489999999999998</v>
      </c>
      <c r="N92" s="18">
        <v>15.467000000000001</v>
      </c>
      <c r="O92" s="18">
        <v>0</v>
      </c>
      <c r="P92" s="19" t="s">
        <v>30</v>
      </c>
      <c r="Q92" s="15" t="s">
        <v>31</v>
      </c>
      <c r="R92" s="26" t="s">
        <v>32</v>
      </c>
      <c r="S92" s="20" t="s">
        <v>33</v>
      </c>
    </row>
    <row r="93" spans="1:19" s="21" customFormat="1" ht="34.5">
      <c r="A93" s="14" t="s">
        <v>553</v>
      </c>
      <c r="B93" s="15" t="s">
        <v>291</v>
      </c>
      <c r="C93" s="16" t="s">
        <v>23</v>
      </c>
      <c r="D93" s="17" t="s">
        <v>554</v>
      </c>
      <c r="E93" s="16" t="s">
        <v>555</v>
      </c>
      <c r="F93" s="16" t="s">
        <v>556</v>
      </c>
      <c r="G93" s="16" t="s">
        <v>555</v>
      </c>
      <c r="H93" s="24" t="s">
        <v>557</v>
      </c>
      <c r="I93" s="17" t="s">
        <v>558</v>
      </c>
      <c r="J93" s="16" t="s">
        <v>29</v>
      </c>
      <c r="K93" s="16">
        <v>7</v>
      </c>
      <c r="L93" s="18">
        <f t="shared" si="2"/>
        <v>10.176</v>
      </c>
      <c r="M93" s="18">
        <v>2.8490000000000002</v>
      </c>
      <c r="N93" s="18">
        <v>7.327</v>
      </c>
      <c r="O93" s="18">
        <v>0</v>
      </c>
      <c r="P93" s="19" t="s">
        <v>30</v>
      </c>
      <c r="Q93" s="15" t="s">
        <v>31</v>
      </c>
      <c r="R93" s="26" t="s">
        <v>32</v>
      </c>
      <c r="S93" s="20" t="s">
        <v>33</v>
      </c>
    </row>
    <row r="94" spans="1:19" s="21" customFormat="1" ht="34.5">
      <c r="A94" s="14" t="s">
        <v>559</v>
      </c>
      <c r="B94" s="15" t="s">
        <v>22</v>
      </c>
      <c r="C94" s="16" t="s">
        <v>560</v>
      </c>
      <c r="D94" s="17" t="s">
        <v>394</v>
      </c>
      <c r="E94" s="16" t="s">
        <v>561</v>
      </c>
      <c r="F94" s="16" t="s">
        <v>562</v>
      </c>
      <c r="G94" s="16" t="s">
        <v>561</v>
      </c>
      <c r="H94" s="24" t="s">
        <v>563</v>
      </c>
      <c r="I94" s="17" t="s">
        <v>564</v>
      </c>
      <c r="J94" s="16" t="s">
        <v>29</v>
      </c>
      <c r="K94" s="16">
        <v>6</v>
      </c>
      <c r="L94" s="18">
        <f t="shared" si="2"/>
        <v>8.9039999999999999</v>
      </c>
      <c r="M94" s="18">
        <v>2.4929999999999999</v>
      </c>
      <c r="N94" s="18">
        <v>6.4109999999999996</v>
      </c>
      <c r="O94" s="18">
        <v>0</v>
      </c>
      <c r="P94" s="19" t="s">
        <v>30</v>
      </c>
      <c r="Q94" s="15" t="s">
        <v>31</v>
      </c>
      <c r="R94" s="26" t="s">
        <v>32</v>
      </c>
      <c r="S94" s="20" t="s">
        <v>33</v>
      </c>
    </row>
    <row r="95" spans="1:19" s="21" customFormat="1" ht="34.5">
      <c r="A95" s="14" t="s">
        <v>565</v>
      </c>
      <c r="B95" s="15" t="s">
        <v>48</v>
      </c>
      <c r="C95" s="16" t="s">
        <v>23</v>
      </c>
      <c r="D95" s="17" t="s">
        <v>566</v>
      </c>
      <c r="E95" s="16" t="s">
        <v>567</v>
      </c>
      <c r="F95" s="16" t="s">
        <v>568</v>
      </c>
      <c r="G95" s="16" t="s">
        <v>567</v>
      </c>
      <c r="H95" s="24" t="s">
        <v>569</v>
      </c>
      <c r="I95" s="17" t="s">
        <v>570</v>
      </c>
      <c r="J95" s="16" t="s">
        <v>29</v>
      </c>
      <c r="K95" s="16">
        <v>6</v>
      </c>
      <c r="L95" s="18">
        <f t="shared" si="2"/>
        <v>3.4530000000000003</v>
      </c>
      <c r="M95" s="18">
        <v>0.76</v>
      </c>
      <c r="N95" s="18">
        <v>2.6930000000000001</v>
      </c>
      <c r="O95" s="18">
        <v>0</v>
      </c>
      <c r="P95" s="19" t="s">
        <v>30</v>
      </c>
      <c r="Q95" s="15" t="s">
        <v>31</v>
      </c>
      <c r="R95" s="26" t="s">
        <v>32</v>
      </c>
      <c r="S95" s="20" t="s">
        <v>33</v>
      </c>
    </row>
    <row r="96" spans="1:19" s="21" customFormat="1" ht="34.5">
      <c r="A96" s="14" t="s">
        <v>571</v>
      </c>
      <c r="B96" s="15" t="s">
        <v>55</v>
      </c>
      <c r="C96" s="16" t="s">
        <v>572</v>
      </c>
      <c r="D96" s="17" t="s">
        <v>536</v>
      </c>
      <c r="E96" s="16" t="s">
        <v>573</v>
      </c>
      <c r="F96" s="16" t="s">
        <v>574</v>
      </c>
      <c r="G96" s="16" t="s">
        <v>573</v>
      </c>
      <c r="H96" s="24" t="s">
        <v>575</v>
      </c>
      <c r="I96" s="17" t="s">
        <v>576</v>
      </c>
      <c r="J96" s="16" t="s">
        <v>29</v>
      </c>
      <c r="K96" s="16">
        <v>12</v>
      </c>
      <c r="L96" s="18">
        <f t="shared" si="2"/>
        <v>47.88</v>
      </c>
      <c r="M96" s="18">
        <v>13.167</v>
      </c>
      <c r="N96" s="18">
        <v>34.713000000000001</v>
      </c>
      <c r="O96" s="18">
        <v>0</v>
      </c>
      <c r="P96" s="19" t="s">
        <v>30</v>
      </c>
      <c r="Q96" s="15" t="s">
        <v>31</v>
      </c>
      <c r="R96" s="26" t="s">
        <v>32</v>
      </c>
      <c r="S96" s="20" t="s">
        <v>33</v>
      </c>
    </row>
    <row r="97" spans="1:19" s="21" customFormat="1" ht="34.5">
      <c r="A97" s="14" t="s">
        <v>577</v>
      </c>
      <c r="B97" s="15" t="s">
        <v>578</v>
      </c>
      <c r="C97" s="16" t="s">
        <v>23</v>
      </c>
      <c r="D97" s="17" t="s">
        <v>23</v>
      </c>
      <c r="E97" s="16" t="s">
        <v>579</v>
      </c>
      <c r="F97" s="16" t="s">
        <v>580</v>
      </c>
      <c r="G97" s="16" t="s">
        <v>581</v>
      </c>
      <c r="H97" s="24" t="s">
        <v>582</v>
      </c>
      <c r="I97" s="17" t="s">
        <v>583</v>
      </c>
      <c r="J97" s="16" t="s">
        <v>29</v>
      </c>
      <c r="K97" s="16">
        <v>6</v>
      </c>
      <c r="L97" s="18">
        <f t="shared" si="2"/>
        <v>10.896000000000001</v>
      </c>
      <c r="M97" s="18">
        <v>3.0510000000000002</v>
      </c>
      <c r="N97" s="18">
        <v>7.8449999999999998</v>
      </c>
      <c r="O97" s="18">
        <v>0</v>
      </c>
      <c r="P97" s="19" t="s">
        <v>30</v>
      </c>
      <c r="Q97" s="15" t="s">
        <v>31</v>
      </c>
      <c r="R97" s="26" t="s">
        <v>32</v>
      </c>
      <c r="S97" s="20" t="s">
        <v>33</v>
      </c>
    </row>
    <row r="98" spans="1:19" s="21" customFormat="1" ht="34.5">
      <c r="A98" s="14" t="s">
        <v>584</v>
      </c>
      <c r="B98" s="15" t="s">
        <v>585</v>
      </c>
      <c r="C98" s="16" t="s">
        <v>23</v>
      </c>
      <c r="D98" s="17" t="s">
        <v>586</v>
      </c>
      <c r="E98" s="16" t="s">
        <v>587</v>
      </c>
      <c r="F98" s="16" t="s">
        <v>588</v>
      </c>
      <c r="G98" s="16" t="s">
        <v>587</v>
      </c>
      <c r="H98" s="24" t="s">
        <v>589</v>
      </c>
      <c r="I98" s="17" t="s">
        <v>590</v>
      </c>
      <c r="J98" s="16" t="s">
        <v>129</v>
      </c>
      <c r="K98" s="16">
        <v>6</v>
      </c>
      <c r="L98" s="18">
        <f t="shared" si="2"/>
        <v>11.664</v>
      </c>
      <c r="M98" s="18">
        <f>roboczy!A98*4</f>
        <v>11.664</v>
      </c>
      <c r="N98" s="18">
        <f>roboczy!C98*4</f>
        <v>0</v>
      </c>
      <c r="O98" s="18">
        <v>0</v>
      </c>
      <c r="P98" s="19" t="s">
        <v>30</v>
      </c>
      <c r="Q98" s="15" t="s">
        <v>31</v>
      </c>
      <c r="R98" s="26" t="s">
        <v>32</v>
      </c>
      <c r="S98" s="20" t="s">
        <v>33</v>
      </c>
    </row>
    <row r="99" spans="1:19" s="21" customFormat="1" ht="34.5">
      <c r="A99" s="14" t="s">
        <v>591</v>
      </c>
      <c r="B99" s="15" t="s">
        <v>55</v>
      </c>
      <c r="C99" s="16" t="s">
        <v>429</v>
      </c>
      <c r="D99" s="17" t="s">
        <v>592</v>
      </c>
      <c r="E99" s="16" t="s">
        <v>593</v>
      </c>
      <c r="F99" s="16" t="s">
        <v>594</v>
      </c>
      <c r="G99" s="16" t="s">
        <v>593</v>
      </c>
      <c r="H99" s="24" t="s">
        <v>595</v>
      </c>
      <c r="I99" s="17" t="s">
        <v>596</v>
      </c>
      <c r="J99" s="16" t="s">
        <v>29</v>
      </c>
      <c r="K99" s="16">
        <v>13</v>
      </c>
      <c r="L99" s="18">
        <f t="shared" si="2"/>
        <v>43.128</v>
      </c>
      <c r="M99" s="18">
        <v>11.86</v>
      </c>
      <c r="N99" s="18">
        <v>31.268000000000001</v>
      </c>
      <c r="O99" s="18">
        <v>0</v>
      </c>
      <c r="P99" s="19" t="s">
        <v>30</v>
      </c>
      <c r="Q99" s="15" t="s">
        <v>31</v>
      </c>
      <c r="R99" s="26" t="s">
        <v>32</v>
      </c>
      <c r="S99" s="20" t="s">
        <v>33</v>
      </c>
    </row>
    <row r="100" spans="1:19" s="21" customFormat="1" ht="34.5">
      <c r="A100" s="14" t="s">
        <v>597</v>
      </c>
      <c r="B100" s="15" t="s">
        <v>83</v>
      </c>
      <c r="C100" s="16" t="s">
        <v>64</v>
      </c>
      <c r="D100" s="17" t="s">
        <v>65</v>
      </c>
      <c r="E100" s="16" t="s">
        <v>66</v>
      </c>
      <c r="F100" s="16" t="s">
        <v>67</v>
      </c>
      <c r="G100" s="16" t="s">
        <v>66</v>
      </c>
      <c r="H100" s="24" t="s">
        <v>598</v>
      </c>
      <c r="I100" s="17" t="s">
        <v>599</v>
      </c>
      <c r="J100" s="16" t="s">
        <v>341</v>
      </c>
      <c r="K100" s="16">
        <v>51</v>
      </c>
      <c r="L100" s="18">
        <f t="shared" si="2"/>
        <v>456.79199999999997</v>
      </c>
      <c r="M100" s="18">
        <v>125.61799999999999</v>
      </c>
      <c r="N100" s="18">
        <v>331.17399999999998</v>
      </c>
      <c r="O100" s="18">
        <v>0</v>
      </c>
      <c r="P100" s="19" t="s">
        <v>30</v>
      </c>
      <c r="Q100" s="15" t="s">
        <v>31</v>
      </c>
      <c r="R100" s="26" t="s">
        <v>32</v>
      </c>
      <c r="S100" s="20" t="s">
        <v>33</v>
      </c>
    </row>
    <row r="101" spans="1:19" s="21" customFormat="1" ht="34.5">
      <c r="A101" s="14" t="s">
        <v>600</v>
      </c>
      <c r="B101" s="15" t="s">
        <v>83</v>
      </c>
      <c r="C101" s="16" t="s">
        <v>601</v>
      </c>
      <c r="D101" s="17" t="s">
        <v>602</v>
      </c>
      <c r="E101" s="16" t="s">
        <v>603</v>
      </c>
      <c r="F101" s="16" t="s">
        <v>604</v>
      </c>
      <c r="G101" s="16" t="s">
        <v>603</v>
      </c>
      <c r="H101" s="24" t="s">
        <v>605</v>
      </c>
      <c r="I101" s="17" t="s">
        <v>606</v>
      </c>
      <c r="J101" s="16" t="s">
        <v>341</v>
      </c>
      <c r="K101" s="16">
        <v>32</v>
      </c>
      <c r="L101" s="18">
        <f t="shared" si="2"/>
        <v>213.72</v>
      </c>
      <c r="M101" s="18">
        <v>58.773000000000003</v>
      </c>
      <c r="N101" s="18">
        <v>154.947</v>
      </c>
      <c r="O101" s="18">
        <v>0</v>
      </c>
      <c r="P101" s="19" t="s">
        <v>30</v>
      </c>
      <c r="Q101" s="15" t="s">
        <v>31</v>
      </c>
      <c r="R101" s="26" t="s">
        <v>32</v>
      </c>
      <c r="S101" s="20" t="s">
        <v>33</v>
      </c>
    </row>
    <row r="102" spans="1:19" s="21" customFormat="1" ht="34.5">
      <c r="A102" s="14" t="s">
        <v>607</v>
      </c>
      <c r="B102" s="15" t="s">
        <v>608</v>
      </c>
      <c r="C102" s="16" t="s">
        <v>199</v>
      </c>
      <c r="D102" s="17" t="s">
        <v>98</v>
      </c>
      <c r="E102" s="16" t="s">
        <v>181</v>
      </c>
      <c r="F102" s="16" t="s">
        <v>182</v>
      </c>
      <c r="G102" s="16" t="s">
        <v>181</v>
      </c>
      <c r="H102" s="24" t="s">
        <v>609</v>
      </c>
      <c r="I102" s="17" t="s">
        <v>610</v>
      </c>
      <c r="J102" s="16" t="s">
        <v>341</v>
      </c>
      <c r="K102" s="16">
        <v>45</v>
      </c>
      <c r="L102" s="18">
        <f t="shared" ref="L102:L133" si="3">SUM(M102,N102,O102)</f>
        <v>110.83199999999999</v>
      </c>
      <c r="M102" s="18">
        <f>roboczy!A102*4</f>
        <v>34.295999999999999</v>
      </c>
      <c r="N102" s="18">
        <f>roboczy!C102*4</f>
        <v>76.536000000000001</v>
      </c>
      <c r="O102" s="18">
        <v>0</v>
      </c>
      <c r="P102" s="19" t="s">
        <v>30</v>
      </c>
      <c r="Q102" s="15" t="s">
        <v>31</v>
      </c>
      <c r="R102" s="26" t="s">
        <v>32</v>
      </c>
      <c r="S102" s="20" t="s">
        <v>33</v>
      </c>
    </row>
    <row r="103" spans="1:19" s="21" customFormat="1" ht="34.5">
      <c r="A103" s="14" t="s">
        <v>611</v>
      </c>
      <c r="B103" s="15" t="s">
        <v>83</v>
      </c>
      <c r="C103" s="16" t="s">
        <v>210</v>
      </c>
      <c r="D103" s="17" t="s">
        <v>316</v>
      </c>
      <c r="E103" s="16" t="s">
        <v>612</v>
      </c>
      <c r="F103" s="16" t="s">
        <v>613</v>
      </c>
      <c r="G103" s="16" t="s">
        <v>612</v>
      </c>
      <c r="H103" s="24" t="s">
        <v>614</v>
      </c>
      <c r="I103" s="17" t="s">
        <v>615</v>
      </c>
      <c r="J103" s="16" t="s">
        <v>29</v>
      </c>
      <c r="K103" s="16">
        <v>30</v>
      </c>
      <c r="L103" s="18">
        <f t="shared" si="3"/>
        <v>217.22399999999999</v>
      </c>
      <c r="M103" s="18">
        <v>59.737000000000002</v>
      </c>
      <c r="N103" s="18">
        <v>157.48699999999999</v>
      </c>
      <c r="O103" s="18">
        <v>0</v>
      </c>
      <c r="P103" s="19" t="s">
        <v>30</v>
      </c>
      <c r="Q103" s="15" t="s">
        <v>31</v>
      </c>
      <c r="R103" s="26" t="s">
        <v>32</v>
      </c>
      <c r="S103" s="20" t="s">
        <v>33</v>
      </c>
    </row>
    <row r="104" spans="1:19" s="21" customFormat="1" ht="34.5">
      <c r="A104" s="14" t="s">
        <v>616</v>
      </c>
      <c r="B104" s="15" t="s">
        <v>490</v>
      </c>
      <c r="C104" s="16" t="s">
        <v>406</v>
      </c>
      <c r="D104" s="17" t="s">
        <v>617</v>
      </c>
      <c r="E104" s="16" t="s">
        <v>618</v>
      </c>
      <c r="F104" s="16" t="s">
        <v>619</v>
      </c>
      <c r="G104" s="16" t="s">
        <v>618</v>
      </c>
      <c r="H104" s="24" t="s">
        <v>620</v>
      </c>
      <c r="I104" s="17" t="s">
        <v>621</v>
      </c>
      <c r="J104" s="16" t="s">
        <v>341</v>
      </c>
      <c r="K104" s="16">
        <v>122</v>
      </c>
      <c r="L104" s="18">
        <f t="shared" si="3"/>
        <v>779.904</v>
      </c>
      <c r="M104" s="18">
        <v>214.47399999999999</v>
      </c>
      <c r="N104" s="18">
        <v>565.42999999999995</v>
      </c>
      <c r="O104" s="18">
        <v>0</v>
      </c>
      <c r="P104" s="19" t="s">
        <v>30</v>
      </c>
      <c r="Q104" s="15" t="s">
        <v>31</v>
      </c>
      <c r="R104" s="26" t="s">
        <v>32</v>
      </c>
      <c r="S104" s="20" t="s">
        <v>33</v>
      </c>
    </row>
    <row r="105" spans="1:19" s="21" customFormat="1" ht="34.5">
      <c r="A105" s="14" t="s">
        <v>622</v>
      </c>
      <c r="B105" s="15" t="s">
        <v>83</v>
      </c>
      <c r="C105" s="16" t="s">
        <v>623</v>
      </c>
      <c r="D105" s="17" t="s">
        <v>98</v>
      </c>
      <c r="E105" s="16" t="s">
        <v>624</v>
      </c>
      <c r="F105" s="16" t="s">
        <v>625</v>
      </c>
      <c r="G105" s="16" t="s">
        <v>624</v>
      </c>
      <c r="H105" s="24" t="s">
        <v>626</v>
      </c>
      <c r="I105" s="17" t="s">
        <v>627</v>
      </c>
      <c r="J105" s="16" t="s">
        <v>341</v>
      </c>
      <c r="K105" s="16">
        <v>35</v>
      </c>
      <c r="L105" s="18">
        <f t="shared" si="3"/>
        <v>243.14400000000001</v>
      </c>
      <c r="M105" s="18">
        <v>66.864999999999995</v>
      </c>
      <c r="N105" s="18">
        <v>176.279</v>
      </c>
      <c r="O105" s="18">
        <v>0</v>
      </c>
      <c r="P105" s="19" t="s">
        <v>30</v>
      </c>
      <c r="Q105" s="15" t="s">
        <v>31</v>
      </c>
      <c r="R105" s="26" t="s">
        <v>32</v>
      </c>
      <c r="S105" s="20" t="s">
        <v>33</v>
      </c>
    </row>
    <row r="106" spans="1:19" s="21" customFormat="1" ht="34.5">
      <c r="A106" s="14" t="s">
        <v>628</v>
      </c>
      <c r="B106" s="15" t="s">
        <v>629</v>
      </c>
      <c r="C106" s="16" t="s">
        <v>630</v>
      </c>
      <c r="D106" s="17" t="s">
        <v>631</v>
      </c>
      <c r="E106" s="16" t="s">
        <v>632</v>
      </c>
      <c r="F106" s="16" t="s">
        <v>633</v>
      </c>
      <c r="G106" s="16" t="s">
        <v>632</v>
      </c>
      <c r="H106" s="24" t="s">
        <v>634</v>
      </c>
      <c r="I106" s="17" t="s">
        <v>635</v>
      </c>
      <c r="J106" s="16" t="s">
        <v>29</v>
      </c>
      <c r="K106" s="16">
        <v>15</v>
      </c>
      <c r="L106" s="18">
        <f t="shared" si="3"/>
        <v>77.935999999999993</v>
      </c>
      <c r="M106" s="18">
        <v>21.431999999999999</v>
      </c>
      <c r="N106" s="18">
        <v>56.503999999999998</v>
      </c>
      <c r="O106" s="18">
        <v>0</v>
      </c>
      <c r="P106" s="19" t="s">
        <v>30</v>
      </c>
      <c r="Q106" s="15" t="s">
        <v>31</v>
      </c>
      <c r="R106" s="26" t="s">
        <v>32</v>
      </c>
      <c r="S106" s="20" t="s">
        <v>33</v>
      </c>
    </row>
    <row r="107" spans="1:19" s="21" customFormat="1" ht="34.5">
      <c r="A107" s="14" t="s">
        <v>636</v>
      </c>
      <c r="B107" s="15" t="s">
        <v>637</v>
      </c>
      <c r="C107" s="16" t="s">
        <v>630</v>
      </c>
      <c r="D107" s="17" t="s">
        <v>631</v>
      </c>
      <c r="E107" s="16" t="s">
        <v>632</v>
      </c>
      <c r="F107" s="16" t="s">
        <v>633</v>
      </c>
      <c r="G107" s="16" t="s">
        <v>632</v>
      </c>
      <c r="H107" s="24" t="s">
        <v>638</v>
      </c>
      <c r="I107" s="17" t="s">
        <v>639</v>
      </c>
      <c r="J107" s="16" t="s">
        <v>341</v>
      </c>
      <c r="K107" s="16">
        <v>50</v>
      </c>
      <c r="L107" s="18">
        <f t="shared" si="3"/>
        <v>287.76</v>
      </c>
      <c r="M107" s="18">
        <v>79.134</v>
      </c>
      <c r="N107" s="18">
        <v>208.626</v>
      </c>
      <c r="O107" s="18">
        <v>0</v>
      </c>
      <c r="P107" s="19" t="s">
        <v>30</v>
      </c>
      <c r="Q107" s="15" t="s">
        <v>31</v>
      </c>
      <c r="R107" s="26" t="s">
        <v>32</v>
      </c>
      <c r="S107" s="20" t="s">
        <v>33</v>
      </c>
    </row>
    <row r="108" spans="1:19" s="21" customFormat="1" ht="34.5">
      <c r="A108" s="14" t="s">
        <v>640</v>
      </c>
      <c r="B108" s="15" t="s">
        <v>83</v>
      </c>
      <c r="C108" s="16" t="s">
        <v>104</v>
      </c>
      <c r="D108" s="17" t="s">
        <v>57</v>
      </c>
      <c r="E108" s="16" t="s">
        <v>641</v>
      </c>
      <c r="F108" s="16" t="s">
        <v>642</v>
      </c>
      <c r="G108" s="16" t="s">
        <v>641</v>
      </c>
      <c r="H108" s="24" t="s">
        <v>643</v>
      </c>
      <c r="I108" s="17" t="s">
        <v>644</v>
      </c>
      <c r="J108" s="16" t="s">
        <v>29</v>
      </c>
      <c r="K108" s="16">
        <v>28</v>
      </c>
      <c r="L108" s="18">
        <f t="shared" si="3"/>
        <v>199.00800000000001</v>
      </c>
      <c r="M108" s="18">
        <v>54.726999999999997</v>
      </c>
      <c r="N108" s="18">
        <v>144.28100000000001</v>
      </c>
      <c r="O108" s="18">
        <v>0</v>
      </c>
      <c r="P108" s="19" t="s">
        <v>30</v>
      </c>
      <c r="Q108" s="15" t="s">
        <v>31</v>
      </c>
      <c r="R108" s="26" t="s">
        <v>32</v>
      </c>
      <c r="S108" s="20" t="s">
        <v>33</v>
      </c>
    </row>
    <row r="109" spans="1:19" s="21" customFormat="1" ht="34.5">
      <c r="A109" s="14" t="s">
        <v>645</v>
      </c>
      <c r="B109" s="15" t="s">
        <v>646</v>
      </c>
      <c r="C109" s="16" t="s">
        <v>647</v>
      </c>
      <c r="D109" s="17" t="s">
        <v>648</v>
      </c>
      <c r="E109" s="16" t="s">
        <v>649</v>
      </c>
      <c r="F109" s="16" t="s">
        <v>650</v>
      </c>
      <c r="G109" s="16" t="s">
        <v>649</v>
      </c>
      <c r="H109" s="24" t="s">
        <v>651</v>
      </c>
      <c r="I109" s="17" t="s">
        <v>652</v>
      </c>
      <c r="J109" s="16" t="s">
        <v>29</v>
      </c>
      <c r="K109" s="16">
        <v>24</v>
      </c>
      <c r="L109" s="18">
        <f t="shared" si="3"/>
        <v>149.208</v>
      </c>
      <c r="M109" s="18">
        <v>41.031999999999996</v>
      </c>
      <c r="N109" s="18">
        <v>108.176</v>
      </c>
      <c r="O109" s="18">
        <v>0</v>
      </c>
      <c r="P109" s="19" t="s">
        <v>30</v>
      </c>
      <c r="Q109" s="15" t="s">
        <v>31</v>
      </c>
      <c r="R109" s="26" t="s">
        <v>32</v>
      </c>
      <c r="S109" s="20" t="s">
        <v>33</v>
      </c>
    </row>
    <row r="110" spans="1:19" s="21" customFormat="1" ht="34.5">
      <c r="A110" s="14" t="s">
        <v>653</v>
      </c>
      <c r="B110" s="15" t="s">
        <v>654</v>
      </c>
      <c r="C110" s="16" t="s">
        <v>655</v>
      </c>
      <c r="D110" s="17" t="s">
        <v>180</v>
      </c>
      <c r="E110" s="16" t="s">
        <v>649</v>
      </c>
      <c r="F110" s="16" t="s">
        <v>656</v>
      </c>
      <c r="G110" s="16" t="s">
        <v>649</v>
      </c>
      <c r="H110" s="24" t="s">
        <v>657</v>
      </c>
      <c r="I110" s="17" t="s">
        <v>658</v>
      </c>
      <c r="J110" s="16" t="s">
        <v>341</v>
      </c>
      <c r="K110" s="16">
        <v>68</v>
      </c>
      <c r="L110" s="18">
        <f t="shared" si="3"/>
        <v>279.72000000000003</v>
      </c>
      <c r="M110" s="18">
        <f>roboczy!A110*4</f>
        <v>79.56</v>
      </c>
      <c r="N110" s="18">
        <f>roboczy!C110*4</f>
        <v>200.16</v>
      </c>
      <c r="O110" s="18">
        <v>0</v>
      </c>
      <c r="P110" s="19" t="s">
        <v>30</v>
      </c>
      <c r="Q110" s="15" t="s">
        <v>31</v>
      </c>
      <c r="R110" s="26" t="s">
        <v>32</v>
      </c>
      <c r="S110" s="20" t="s">
        <v>33</v>
      </c>
    </row>
    <row r="111" spans="1:19" s="21" customFormat="1" ht="34.5">
      <c r="A111" s="14" t="s">
        <v>659</v>
      </c>
      <c r="B111" s="15" t="s">
        <v>400</v>
      </c>
      <c r="C111" s="16" t="s">
        <v>655</v>
      </c>
      <c r="D111" s="17" t="s">
        <v>180</v>
      </c>
      <c r="E111" s="16" t="s">
        <v>649</v>
      </c>
      <c r="F111" s="16" t="s">
        <v>656</v>
      </c>
      <c r="G111" s="16" t="s">
        <v>649</v>
      </c>
      <c r="H111" s="24" t="s">
        <v>660</v>
      </c>
      <c r="I111" s="17" t="s">
        <v>661</v>
      </c>
      <c r="J111" s="16" t="s">
        <v>341</v>
      </c>
      <c r="K111" s="16">
        <v>170</v>
      </c>
      <c r="L111" s="18">
        <f t="shared" si="3"/>
        <v>1387.5360000000001</v>
      </c>
      <c r="M111" s="18">
        <v>381.572</v>
      </c>
      <c r="N111" s="18">
        <v>1005.9640000000001</v>
      </c>
      <c r="O111" s="18">
        <v>0</v>
      </c>
      <c r="P111" s="19" t="s">
        <v>30</v>
      </c>
      <c r="Q111" s="15" t="s">
        <v>31</v>
      </c>
      <c r="R111" s="26" t="s">
        <v>32</v>
      </c>
      <c r="S111" s="20" t="s">
        <v>33</v>
      </c>
    </row>
    <row r="112" spans="1:19" s="21" customFormat="1" ht="34.5">
      <c r="A112" s="14" t="s">
        <v>662</v>
      </c>
      <c r="B112" s="15" t="s">
        <v>663</v>
      </c>
      <c r="C112" s="16" t="s">
        <v>206</v>
      </c>
      <c r="D112" s="17" t="s">
        <v>664</v>
      </c>
      <c r="E112" s="16" t="s">
        <v>649</v>
      </c>
      <c r="F112" s="16" t="s">
        <v>665</v>
      </c>
      <c r="G112" s="16" t="s">
        <v>649</v>
      </c>
      <c r="H112" s="24" t="s">
        <v>666</v>
      </c>
      <c r="I112" s="17" t="s">
        <v>667</v>
      </c>
      <c r="J112" s="16" t="s">
        <v>668</v>
      </c>
      <c r="K112" s="16">
        <v>6</v>
      </c>
      <c r="L112" s="18">
        <f t="shared" si="3"/>
        <v>1.3680000000000001</v>
      </c>
      <c r="M112" s="18">
        <f>roboczy!A112*4</f>
        <v>1.3680000000000001</v>
      </c>
      <c r="N112" s="18">
        <f>roboczy!C112*4</f>
        <v>0</v>
      </c>
      <c r="O112" s="18">
        <v>0</v>
      </c>
      <c r="P112" s="19" t="s">
        <v>30</v>
      </c>
      <c r="Q112" s="15" t="s">
        <v>31</v>
      </c>
      <c r="R112" s="26" t="s">
        <v>32</v>
      </c>
      <c r="S112" s="20" t="s">
        <v>33</v>
      </c>
    </row>
    <row r="113" spans="1:19" s="21" customFormat="1" ht="34.5">
      <c r="A113" s="14" t="s">
        <v>669</v>
      </c>
      <c r="B113" s="15" t="s">
        <v>490</v>
      </c>
      <c r="C113" s="16" t="s">
        <v>670</v>
      </c>
      <c r="D113" s="17" t="s">
        <v>245</v>
      </c>
      <c r="E113" s="16" t="s">
        <v>649</v>
      </c>
      <c r="F113" s="16" t="s">
        <v>671</v>
      </c>
      <c r="G113" s="16" t="s">
        <v>649</v>
      </c>
      <c r="H113" s="24" t="s">
        <v>672</v>
      </c>
      <c r="I113" s="17" t="s">
        <v>673</v>
      </c>
      <c r="J113" s="16" t="s">
        <v>29</v>
      </c>
      <c r="K113" s="16">
        <v>6</v>
      </c>
      <c r="L113" s="18">
        <f t="shared" si="3"/>
        <v>107.16</v>
      </c>
      <c r="M113" s="18">
        <v>29.469000000000001</v>
      </c>
      <c r="N113" s="18">
        <v>77.691000000000003</v>
      </c>
      <c r="O113" s="18">
        <v>0</v>
      </c>
      <c r="P113" s="19" t="s">
        <v>30</v>
      </c>
      <c r="Q113" s="15" t="s">
        <v>31</v>
      </c>
      <c r="R113" s="26" t="s">
        <v>32</v>
      </c>
      <c r="S113" s="20" t="s">
        <v>33</v>
      </c>
    </row>
    <row r="114" spans="1:19" s="21" customFormat="1" ht="34.5">
      <c r="A114" s="14" t="s">
        <v>674</v>
      </c>
      <c r="B114" s="15" t="s">
        <v>675</v>
      </c>
      <c r="C114" s="16" t="s">
        <v>670</v>
      </c>
      <c r="D114" s="17" t="s">
        <v>245</v>
      </c>
      <c r="E114" s="16" t="s">
        <v>649</v>
      </c>
      <c r="F114" s="16" t="s">
        <v>676</v>
      </c>
      <c r="G114" s="16" t="s">
        <v>649</v>
      </c>
      <c r="H114" s="24" t="s">
        <v>677</v>
      </c>
      <c r="I114" s="17" t="s">
        <v>678</v>
      </c>
      <c r="J114" s="16" t="s">
        <v>341</v>
      </c>
      <c r="K114" s="16">
        <v>60</v>
      </c>
      <c r="L114" s="18">
        <f t="shared" si="3"/>
        <v>330.40800000000002</v>
      </c>
      <c r="M114" s="18">
        <f>roboczy!A114*4</f>
        <v>89.135999999999996</v>
      </c>
      <c r="N114" s="18">
        <f>roboczy!C114*4</f>
        <v>241.27199999999999</v>
      </c>
      <c r="O114" s="18">
        <v>0</v>
      </c>
      <c r="P114" s="19" t="s">
        <v>30</v>
      </c>
      <c r="Q114" s="15" t="s">
        <v>31</v>
      </c>
      <c r="R114" s="26" t="s">
        <v>32</v>
      </c>
      <c r="S114" s="20" t="s">
        <v>33</v>
      </c>
    </row>
    <row r="115" spans="1:19" s="21" customFormat="1" ht="34.5">
      <c r="A115" s="14" t="s">
        <v>679</v>
      </c>
      <c r="B115" s="15" t="s">
        <v>675</v>
      </c>
      <c r="C115" s="16" t="s">
        <v>680</v>
      </c>
      <c r="D115" s="17" t="s">
        <v>252</v>
      </c>
      <c r="E115" s="16" t="s">
        <v>649</v>
      </c>
      <c r="F115" s="16" t="s">
        <v>681</v>
      </c>
      <c r="G115" s="16" t="s">
        <v>649</v>
      </c>
      <c r="H115" s="24" t="s">
        <v>682</v>
      </c>
      <c r="I115" s="17" t="s">
        <v>683</v>
      </c>
      <c r="J115" s="16" t="s">
        <v>29</v>
      </c>
      <c r="K115" s="16">
        <v>28</v>
      </c>
      <c r="L115" s="18">
        <f t="shared" si="3"/>
        <v>157.72800000000001</v>
      </c>
      <c r="M115" s="18">
        <f>roboczy!A115*4</f>
        <v>43.055999999999997</v>
      </c>
      <c r="N115" s="18">
        <f>roboczy!C115*4</f>
        <v>114.672</v>
      </c>
      <c r="O115" s="18">
        <v>0</v>
      </c>
      <c r="P115" s="19" t="s">
        <v>30</v>
      </c>
      <c r="Q115" s="15" t="s">
        <v>31</v>
      </c>
      <c r="R115" s="26" t="s">
        <v>32</v>
      </c>
      <c r="S115" s="20" t="s">
        <v>33</v>
      </c>
    </row>
    <row r="116" spans="1:19" s="21" customFormat="1" ht="34.5">
      <c r="A116" s="14" t="s">
        <v>684</v>
      </c>
      <c r="B116" s="15" t="s">
        <v>685</v>
      </c>
      <c r="C116" s="16" t="s">
        <v>680</v>
      </c>
      <c r="D116" s="17" t="s">
        <v>686</v>
      </c>
      <c r="E116" s="16" t="s">
        <v>649</v>
      </c>
      <c r="F116" s="16" t="s">
        <v>687</v>
      </c>
      <c r="G116" s="16" t="s">
        <v>649</v>
      </c>
      <c r="H116" s="24" t="s">
        <v>688</v>
      </c>
      <c r="I116" s="17" t="s">
        <v>689</v>
      </c>
      <c r="J116" s="16" t="s">
        <v>29</v>
      </c>
      <c r="K116" s="16">
        <v>10</v>
      </c>
      <c r="L116" s="18">
        <f t="shared" si="3"/>
        <v>61.271999999999998</v>
      </c>
      <c r="M116" s="18">
        <v>16.850000000000001</v>
      </c>
      <c r="N116" s="18">
        <v>44.421999999999997</v>
      </c>
      <c r="O116" s="18">
        <v>0</v>
      </c>
      <c r="P116" s="19" t="s">
        <v>30</v>
      </c>
      <c r="Q116" s="15" t="s">
        <v>31</v>
      </c>
      <c r="R116" s="26" t="s">
        <v>32</v>
      </c>
      <c r="S116" s="20" t="s">
        <v>33</v>
      </c>
    </row>
    <row r="117" spans="1:19" s="21" customFormat="1" ht="34.5">
      <c r="A117" s="14" t="s">
        <v>690</v>
      </c>
      <c r="B117" s="15" t="s">
        <v>400</v>
      </c>
      <c r="C117" s="16" t="s">
        <v>691</v>
      </c>
      <c r="D117" s="17" t="s">
        <v>692</v>
      </c>
      <c r="E117" s="16" t="s">
        <v>649</v>
      </c>
      <c r="F117" s="16" t="s">
        <v>693</v>
      </c>
      <c r="G117" s="16" t="s">
        <v>649</v>
      </c>
      <c r="H117" s="24" t="s">
        <v>694</v>
      </c>
      <c r="I117" s="17" t="s">
        <v>695</v>
      </c>
      <c r="J117" s="16" t="s">
        <v>29</v>
      </c>
      <c r="K117" s="16">
        <v>6</v>
      </c>
      <c r="L117" s="18">
        <f t="shared" si="3"/>
        <v>33.96</v>
      </c>
      <c r="M117" s="18">
        <v>9.3390000000000004</v>
      </c>
      <c r="N117" s="18">
        <v>24.620999999999999</v>
      </c>
      <c r="O117" s="18">
        <v>0</v>
      </c>
      <c r="P117" s="19" t="s">
        <v>30</v>
      </c>
      <c r="Q117" s="15" t="s">
        <v>31</v>
      </c>
      <c r="R117" s="26" t="s">
        <v>32</v>
      </c>
      <c r="S117" s="20" t="s">
        <v>33</v>
      </c>
    </row>
    <row r="118" spans="1:19" s="21" customFormat="1" ht="34.5">
      <c r="A118" s="14" t="s">
        <v>696</v>
      </c>
      <c r="B118" s="15" t="s">
        <v>663</v>
      </c>
      <c r="C118" s="16" t="s">
        <v>206</v>
      </c>
      <c r="D118" s="17" t="s">
        <v>697</v>
      </c>
      <c r="E118" s="16" t="s">
        <v>649</v>
      </c>
      <c r="F118" s="16" t="s">
        <v>698</v>
      </c>
      <c r="G118" s="16" t="s">
        <v>649</v>
      </c>
      <c r="H118" s="24" t="s">
        <v>699</v>
      </c>
      <c r="I118" s="17" t="s">
        <v>700</v>
      </c>
      <c r="J118" s="16" t="s">
        <v>668</v>
      </c>
      <c r="K118" s="16">
        <v>6</v>
      </c>
      <c r="L118" s="18">
        <f t="shared" si="3"/>
        <v>1.1040000000000001</v>
      </c>
      <c r="M118" s="18">
        <f>roboczy!A118*4</f>
        <v>1.1040000000000001</v>
      </c>
      <c r="N118" s="18">
        <f>roboczy!C118*4</f>
        <v>0</v>
      </c>
      <c r="O118" s="18">
        <v>0</v>
      </c>
      <c r="P118" s="19" t="s">
        <v>30</v>
      </c>
      <c r="Q118" s="15" t="s">
        <v>31</v>
      </c>
      <c r="R118" s="26" t="s">
        <v>32</v>
      </c>
      <c r="S118" s="20" t="s">
        <v>33</v>
      </c>
    </row>
    <row r="119" spans="1:19" s="21" customFormat="1" ht="34.5">
      <c r="A119" s="14" t="s">
        <v>701</v>
      </c>
      <c r="B119" s="15" t="s">
        <v>48</v>
      </c>
      <c r="C119" s="16" t="s">
        <v>702</v>
      </c>
      <c r="D119" s="17" t="s">
        <v>703</v>
      </c>
      <c r="E119" s="16" t="s">
        <v>649</v>
      </c>
      <c r="F119" s="16" t="s">
        <v>704</v>
      </c>
      <c r="G119" s="16" t="s">
        <v>649</v>
      </c>
      <c r="H119" s="24" t="s">
        <v>705</v>
      </c>
      <c r="I119" s="17" t="s">
        <v>706</v>
      </c>
      <c r="J119" s="16" t="s">
        <v>29</v>
      </c>
      <c r="K119" s="16">
        <v>6</v>
      </c>
      <c r="L119" s="18">
        <f t="shared" si="3"/>
        <v>7.32</v>
      </c>
      <c r="M119" s="18">
        <f>roboczy!A119*4</f>
        <v>2.2080000000000002</v>
      </c>
      <c r="N119" s="18">
        <f>roboczy!C119*4</f>
        <v>5.1120000000000001</v>
      </c>
      <c r="O119" s="18">
        <v>0</v>
      </c>
      <c r="P119" s="19" t="s">
        <v>30</v>
      </c>
      <c r="Q119" s="15" t="s">
        <v>31</v>
      </c>
      <c r="R119" s="26" t="s">
        <v>32</v>
      </c>
      <c r="S119" s="20" t="s">
        <v>33</v>
      </c>
    </row>
    <row r="120" spans="1:19" s="21" customFormat="1" ht="34.5">
      <c r="A120" s="14" t="s">
        <v>707</v>
      </c>
      <c r="B120" s="15" t="s">
        <v>708</v>
      </c>
      <c r="C120" s="16" t="s">
        <v>238</v>
      </c>
      <c r="D120" s="17" t="s">
        <v>709</v>
      </c>
      <c r="E120" s="16" t="s">
        <v>649</v>
      </c>
      <c r="F120" s="16" t="s">
        <v>710</v>
      </c>
      <c r="G120" s="16" t="s">
        <v>649</v>
      </c>
      <c r="H120" s="24" t="s">
        <v>711</v>
      </c>
      <c r="I120" s="17" t="s">
        <v>712</v>
      </c>
      <c r="J120" s="16" t="s">
        <v>29</v>
      </c>
      <c r="K120" s="16">
        <v>30</v>
      </c>
      <c r="L120" s="18">
        <f t="shared" si="3"/>
        <v>106.032</v>
      </c>
      <c r="M120" s="18">
        <f>roboczy!A120*4</f>
        <v>28.92</v>
      </c>
      <c r="N120" s="18">
        <f>roboczy!C120*4</f>
        <v>77.111999999999995</v>
      </c>
      <c r="O120" s="18">
        <v>0</v>
      </c>
      <c r="P120" s="19" t="s">
        <v>30</v>
      </c>
      <c r="Q120" s="15" t="s">
        <v>31</v>
      </c>
      <c r="R120" s="26" t="s">
        <v>32</v>
      </c>
      <c r="S120" s="20" t="s">
        <v>33</v>
      </c>
    </row>
    <row r="121" spans="1:19" s="21" customFormat="1" ht="34.5">
      <c r="A121" s="14" t="s">
        <v>713</v>
      </c>
      <c r="B121" s="15" t="s">
        <v>714</v>
      </c>
      <c r="C121" s="16" t="s">
        <v>238</v>
      </c>
      <c r="D121" s="17" t="s">
        <v>709</v>
      </c>
      <c r="E121" s="16" t="s">
        <v>649</v>
      </c>
      <c r="F121" s="16" t="s">
        <v>710</v>
      </c>
      <c r="G121" s="16" t="s">
        <v>649</v>
      </c>
      <c r="H121" s="24" t="s">
        <v>715</v>
      </c>
      <c r="I121" s="17" t="s">
        <v>716</v>
      </c>
      <c r="J121" s="16" t="s">
        <v>29</v>
      </c>
      <c r="K121" s="16">
        <v>6</v>
      </c>
      <c r="L121" s="18">
        <f t="shared" si="3"/>
        <v>9.6959999999999997</v>
      </c>
      <c r="M121" s="18">
        <v>2.7149999999999999</v>
      </c>
      <c r="N121" s="18">
        <v>6.9809999999999999</v>
      </c>
      <c r="O121" s="18">
        <v>0</v>
      </c>
      <c r="P121" s="19" t="s">
        <v>30</v>
      </c>
      <c r="Q121" s="15" t="s">
        <v>31</v>
      </c>
      <c r="R121" s="26" t="s">
        <v>32</v>
      </c>
      <c r="S121" s="20" t="s">
        <v>33</v>
      </c>
    </row>
    <row r="122" spans="1:19" s="21" customFormat="1" ht="34.5">
      <c r="A122" s="14" t="s">
        <v>717</v>
      </c>
      <c r="B122" s="15" t="s">
        <v>718</v>
      </c>
      <c r="C122" s="16" t="s">
        <v>647</v>
      </c>
      <c r="D122" s="17" t="s">
        <v>648</v>
      </c>
      <c r="E122" s="16" t="s">
        <v>649</v>
      </c>
      <c r="F122" s="16" t="s">
        <v>719</v>
      </c>
      <c r="G122" s="16" t="s">
        <v>649</v>
      </c>
      <c r="H122" s="24" t="s">
        <v>720</v>
      </c>
      <c r="I122" s="17" t="s">
        <v>23</v>
      </c>
      <c r="J122" s="16" t="s">
        <v>184</v>
      </c>
      <c r="K122" s="16">
        <v>1</v>
      </c>
      <c r="L122" s="18">
        <f t="shared" si="3"/>
        <v>0.504</v>
      </c>
      <c r="M122" s="18">
        <f>roboczy!A122*4</f>
        <v>0.504</v>
      </c>
      <c r="N122" s="18">
        <f>roboczy!C122*4</f>
        <v>0</v>
      </c>
      <c r="O122" s="18">
        <v>0</v>
      </c>
      <c r="P122" s="19" t="s">
        <v>30</v>
      </c>
      <c r="Q122" s="15" t="s">
        <v>31</v>
      </c>
      <c r="R122" s="26" t="s">
        <v>32</v>
      </c>
      <c r="S122" s="20" t="s">
        <v>33</v>
      </c>
    </row>
    <row r="123" spans="1:19" s="21" customFormat="1" ht="34.5">
      <c r="A123" s="14" t="s">
        <v>721</v>
      </c>
      <c r="B123" s="15" t="s">
        <v>722</v>
      </c>
      <c r="C123" s="16" t="s">
        <v>723</v>
      </c>
      <c r="D123" s="17" t="s">
        <v>57</v>
      </c>
      <c r="E123" s="16" t="s">
        <v>649</v>
      </c>
      <c r="F123" s="16" t="s">
        <v>676</v>
      </c>
      <c r="G123" s="16" t="s">
        <v>649</v>
      </c>
      <c r="H123" s="24" t="s">
        <v>724</v>
      </c>
      <c r="I123" s="17" t="s">
        <v>725</v>
      </c>
      <c r="J123" s="16" t="s">
        <v>341</v>
      </c>
      <c r="K123" s="16">
        <v>45</v>
      </c>
      <c r="L123" s="18">
        <f t="shared" si="3"/>
        <v>204.21599999999998</v>
      </c>
      <c r="M123" s="18">
        <v>56.158999999999999</v>
      </c>
      <c r="N123" s="18">
        <v>148.05699999999999</v>
      </c>
      <c r="O123" s="18">
        <v>0</v>
      </c>
      <c r="P123" s="19" t="s">
        <v>30</v>
      </c>
      <c r="Q123" s="15" t="s">
        <v>31</v>
      </c>
      <c r="R123" s="26" t="s">
        <v>32</v>
      </c>
      <c r="S123" s="20" t="s">
        <v>33</v>
      </c>
    </row>
    <row r="124" spans="1:19" s="21" customFormat="1" ht="34.5">
      <c r="A124" s="14" t="s">
        <v>726</v>
      </c>
      <c r="B124" s="15" t="s">
        <v>400</v>
      </c>
      <c r="C124" s="16" t="s">
        <v>727</v>
      </c>
      <c r="D124" s="17" t="s">
        <v>728</v>
      </c>
      <c r="E124" s="16" t="s">
        <v>649</v>
      </c>
      <c r="F124" s="16" t="s">
        <v>729</v>
      </c>
      <c r="G124" s="16" t="s">
        <v>649</v>
      </c>
      <c r="H124" s="24" t="s">
        <v>730</v>
      </c>
      <c r="I124" s="17" t="s">
        <v>731</v>
      </c>
      <c r="J124" s="16" t="s">
        <v>29</v>
      </c>
      <c r="K124" s="16">
        <v>6</v>
      </c>
      <c r="L124" s="18">
        <f t="shared" si="3"/>
        <v>16.559999999999999</v>
      </c>
      <c r="M124" s="18">
        <v>4.1399999999999997</v>
      </c>
      <c r="N124" s="18">
        <v>12.42</v>
      </c>
      <c r="O124" s="18">
        <v>0</v>
      </c>
      <c r="P124" s="19" t="s">
        <v>30</v>
      </c>
      <c r="Q124" s="15" t="s">
        <v>31</v>
      </c>
      <c r="R124" s="26" t="s">
        <v>32</v>
      </c>
      <c r="S124" s="20" t="s">
        <v>33</v>
      </c>
    </row>
    <row r="125" spans="1:19" s="21" customFormat="1" ht="34.5">
      <c r="A125" s="14" t="s">
        <v>732</v>
      </c>
      <c r="B125" s="15" t="s">
        <v>55</v>
      </c>
      <c r="C125" s="16" t="s">
        <v>23</v>
      </c>
      <c r="D125" s="17" t="s">
        <v>733</v>
      </c>
      <c r="E125" s="16" t="s">
        <v>734</v>
      </c>
      <c r="F125" s="16" t="s">
        <v>735</v>
      </c>
      <c r="G125" s="16" t="s">
        <v>736</v>
      </c>
      <c r="H125" s="24" t="s">
        <v>737</v>
      </c>
      <c r="I125" s="17" t="s">
        <v>738</v>
      </c>
      <c r="J125" s="16" t="s">
        <v>29</v>
      </c>
      <c r="K125" s="16">
        <v>7</v>
      </c>
      <c r="L125" s="18">
        <f t="shared" si="3"/>
        <v>35.064</v>
      </c>
      <c r="M125" s="18">
        <v>9.6430000000000007</v>
      </c>
      <c r="N125" s="18">
        <v>25.420999999999999</v>
      </c>
      <c r="O125" s="18">
        <v>0</v>
      </c>
      <c r="P125" s="19" t="s">
        <v>30</v>
      </c>
      <c r="Q125" s="15" t="s">
        <v>31</v>
      </c>
      <c r="R125" s="26" t="s">
        <v>32</v>
      </c>
      <c r="S125" s="20" t="s">
        <v>33</v>
      </c>
    </row>
    <row r="126" spans="1:19" s="21" customFormat="1" ht="34.5">
      <c r="A126" s="14" t="s">
        <v>739</v>
      </c>
      <c r="B126" s="15" t="s">
        <v>55</v>
      </c>
      <c r="C126" s="16" t="s">
        <v>84</v>
      </c>
      <c r="D126" s="17" t="s">
        <v>160</v>
      </c>
      <c r="E126" s="16" t="s">
        <v>740</v>
      </c>
      <c r="F126" s="16" t="s">
        <v>741</v>
      </c>
      <c r="G126" s="16" t="s">
        <v>740</v>
      </c>
      <c r="H126" s="24" t="s">
        <v>742</v>
      </c>
      <c r="I126" s="17" t="s">
        <v>743</v>
      </c>
      <c r="J126" s="16" t="s">
        <v>29</v>
      </c>
      <c r="K126" s="16">
        <v>14</v>
      </c>
      <c r="L126" s="18">
        <f t="shared" si="3"/>
        <v>60.432000000000002</v>
      </c>
      <c r="M126" s="18">
        <v>16.619</v>
      </c>
      <c r="N126" s="18">
        <v>43.813000000000002</v>
      </c>
      <c r="O126" s="18">
        <v>0</v>
      </c>
      <c r="P126" s="19" t="s">
        <v>30</v>
      </c>
      <c r="Q126" s="15" t="s">
        <v>31</v>
      </c>
      <c r="R126" s="26" t="s">
        <v>32</v>
      </c>
      <c r="S126" s="20" t="s">
        <v>33</v>
      </c>
    </row>
    <row r="127" spans="1:19" s="21" customFormat="1" ht="33.75">
      <c r="A127" s="14" t="s">
        <v>744</v>
      </c>
      <c r="B127" s="15" t="s">
        <v>745</v>
      </c>
      <c r="C127" s="16" t="s">
        <v>374</v>
      </c>
      <c r="D127" s="17" t="s">
        <v>746</v>
      </c>
      <c r="E127" s="16" t="s">
        <v>375</v>
      </c>
      <c r="F127" s="16" t="s">
        <v>376</v>
      </c>
      <c r="G127" s="16" t="s">
        <v>375</v>
      </c>
      <c r="H127" s="24" t="s">
        <v>747</v>
      </c>
      <c r="I127" s="17" t="s">
        <v>748</v>
      </c>
      <c r="J127" s="16" t="s">
        <v>668</v>
      </c>
      <c r="K127" s="16">
        <v>6</v>
      </c>
      <c r="L127" s="18">
        <f t="shared" si="3"/>
        <v>0.2</v>
      </c>
      <c r="M127" s="18">
        <f>roboczy!A127*4</f>
        <v>0.2</v>
      </c>
      <c r="N127" s="18">
        <f>roboczy!C127*4</f>
        <v>0</v>
      </c>
      <c r="O127" s="18">
        <v>0</v>
      </c>
      <c r="P127" s="19" t="s">
        <v>30</v>
      </c>
      <c r="Q127" s="15" t="s">
        <v>31</v>
      </c>
      <c r="R127" s="25" t="s">
        <v>379</v>
      </c>
      <c r="S127" s="20" t="s">
        <v>33</v>
      </c>
    </row>
    <row r="128" spans="1:19" ht="34.5">
      <c r="A128" s="14" t="s">
        <v>749</v>
      </c>
      <c r="B128" s="27" t="s">
        <v>750</v>
      </c>
      <c r="C128" s="28" t="s">
        <v>751</v>
      </c>
      <c r="D128" s="29" t="s">
        <v>752</v>
      </c>
      <c r="E128" s="28" t="s">
        <v>753</v>
      </c>
      <c r="F128" s="30" t="s">
        <v>754</v>
      </c>
      <c r="G128" s="28" t="s">
        <v>753</v>
      </c>
      <c r="H128" s="31" t="s">
        <v>755</v>
      </c>
      <c r="I128" s="29" t="s">
        <v>756</v>
      </c>
      <c r="J128" s="32" t="s">
        <v>341</v>
      </c>
      <c r="K128" s="32">
        <v>65</v>
      </c>
      <c r="L128" s="18">
        <f t="shared" si="3"/>
        <v>466.15600000000006</v>
      </c>
      <c r="M128" s="18">
        <v>128.19300000000001</v>
      </c>
      <c r="N128" s="18">
        <v>337.96300000000002</v>
      </c>
      <c r="O128" s="18">
        <v>0</v>
      </c>
      <c r="P128" s="19" t="s">
        <v>30</v>
      </c>
      <c r="Q128" s="15" t="s">
        <v>31</v>
      </c>
      <c r="R128" s="20" t="s">
        <v>32</v>
      </c>
      <c r="S128" s="20" t="s">
        <v>33</v>
      </c>
    </row>
    <row r="129" spans="1:19" ht="34.5">
      <c r="A129" s="14" t="s">
        <v>757</v>
      </c>
      <c r="B129" s="15" t="s">
        <v>758</v>
      </c>
      <c r="C129" s="16" t="s">
        <v>751</v>
      </c>
      <c r="D129" s="33" t="s">
        <v>752</v>
      </c>
      <c r="E129" s="16" t="s">
        <v>753</v>
      </c>
      <c r="F129" s="32" t="s">
        <v>754</v>
      </c>
      <c r="G129" s="16" t="s">
        <v>753</v>
      </c>
      <c r="H129" s="34" t="s">
        <v>759</v>
      </c>
      <c r="I129" s="35" t="s">
        <v>760</v>
      </c>
      <c r="J129" s="32" t="s">
        <v>761</v>
      </c>
      <c r="K129" s="32">
        <v>65</v>
      </c>
      <c r="L129" s="18">
        <f t="shared" si="3"/>
        <v>0.48</v>
      </c>
      <c r="M129" s="18">
        <f>roboczy!A129*4</f>
        <v>0.48</v>
      </c>
      <c r="N129" s="18">
        <f>roboczy!C129*4</f>
        <v>0</v>
      </c>
      <c r="O129" s="18">
        <v>0</v>
      </c>
      <c r="P129" s="19" t="s">
        <v>30</v>
      </c>
      <c r="Q129" s="15" t="s">
        <v>31</v>
      </c>
      <c r="R129" s="20" t="s">
        <v>32</v>
      </c>
      <c r="S129" s="20" t="s">
        <v>33</v>
      </c>
    </row>
    <row r="130" spans="1:19" ht="34.5">
      <c r="A130" s="14" t="s">
        <v>762</v>
      </c>
      <c r="B130" s="26" t="s">
        <v>763</v>
      </c>
      <c r="C130" s="32" t="s">
        <v>655</v>
      </c>
      <c r="D130" s="33" t="s">
        <v>764</v>
      </c>
      <c r="E130" s="32" t="s">
        <v>649</v>
      </c>
      <c r="F130" s="32" t="s">
        <v>765</v>
      </c>
      <c r="G130" s="32" t="s">
        <v>649</v>
      </c>
      <c r="H130" s="34" t="s">
        <v>766</v>
      </c>
      <c r="I130" s="35" t="s">
        <v>767</v>
      </c>
      <c r="J130" s="32" t="s">
        <v>668</v>
      </c>
      <c r="K130" s="32">
        <v>6</v>
      </c>
      <c r="L130" s="18">
        <f t="shared" si="3"/>
        <v>1.524</v>
      </c>
      <c r="M130" s="18">
        <f>roboczy!A130*4</f>
        <v>1.524</v>
      </c>
      <c r="N130" s="18">
        <f>roboczy!C130*4</f>
        <v>0</v>
      </c>
      <c r="O130" s="18">
        <v>0</v>
      </c>
      <c r="P130" s="19" t="s">
        <v>30</v>
      </c>
      <c r="Q130" s="15" t="s">
        <v>31</v>
      </c>
      <c r="R130" s="20" t="s">
        <v>32</v>
      </c>
      <c r="S130" s="20" t="s">
        <v>33</v>
      </c>
    </row>
    <row r="131" spans="1:19" ht="34.5">
      <c r="A131" s="14" t="s">
        <v>768</v>
      </c>
      <c r="B131" s="26" t="s">
        <v>769</v>
      </c>
      <c r="C131" s="32" t="s">
        <v>770</v>
      </c>
      <c r="D131" s="33" t="s">
        <v>98</v>
      </c>
      <c r="E131" s="32" t="s">
        <v>771</v>
      </c>
      <c r="F131" s="32" t="s">
        <v>772</v>
      </c>
      <c r="G131" s="32" t="s">
        <v>771</v>
      </c>
      <c r="H131" s="34" t="s">
        <v>773</v>
      </c>
      <c r="I131" s="35" t="s">
        <v>774</v>
      </c>
      <c r="J131" s="32" t="s">
        <v>29</v>
      </c>
      <c r="K131" s="32">
        <v>6</v>
      </c>
      <c r="L131" s="18">
        <f t="shared" si="3"/>
        <v>7.1680000000000001</v>
      </c>
      <c r="M131" s="18">
        <f>roboczy!A131*4</f>
        <v>2.1360000000000001</v>
      </c>
      <c r="N131" s="18">
        <f>roboczy!C131*4</f>
        <v>5.032</v>
      </c>
      <c r="O131" s="18">
        <v>0</v>
      </c>
      <c r="P131" s="19" t="s">
        <v>30</v>
      </c>
      <c r="Q131" s="15" t="s">
        <v>31</v>
      </c>
      <c r="R131" s="20" t="s">
        <v>32</v>
      </c>
      <c r="S131" s="20" t="s">
        <v>33</v>
      </c>
    </row>
    <row r="132" spans="1:19" ht="34.5">
      <c r="A132" s="14" t="s">
        <v>775</v>
      </c>
      <c r="B132" s="26" t="s">
        <v>769</v>
      </c>
      <c r="C132" s="32" t="s">
        <v>770</v>
      </c>
      <c r="D132" s="33" t="s">
        <v>776</v>
      </c>
      <c r="E132" s="32" t="s">
        <v>771</v>
      </c>
      <c r="F132" s="32" t="s">
        <v>772</v>
      </c>
      <c r="G132" s="32" t="s">
        <v>771</v>
      </c>
      <c r="H132" s="34" t="s">
        <v>777</v>
      </c>
      <c r="I132" s="35" t="s">
        <v>778</v>
      </c>
      <c r="J132" s="32" t="s">
        <v>668</v>
      </c>
      <c r="K132" s="32">
        <v>3</v>
      </c>
      <c r="L132" s="18">
        <f t="shared" si="3"/>
        <v>2.508</v>
      </c>
      <c r="M132" s="18">
        <f>roboczy!A132*4</f>
        <v>2.508</v>
      </c>
      <c r="N132" s="18">
        <f>roboczy!C132*4</f>
        <v>0</v>
      </c>
      <c r="O132" s="18">
        <v>0</v>
      </c>
      <c r="P132" s="19" t="s">
        <v>30</v>
      </c>
      <c r="Q132" s="15" t="s">
        <v>31</v>
      </c>
      <c r="R132" s="20" t="s">
        <v>32</v>
      </c>
      <c r="S132" s="20" t="s">
        <v>33</v>
      </c>
    </row>
    <row r="133" spans="1:19" ht="34.5">
      <c r="A133" s="14" t="s">
        <v>779</v>
      </c>
      <c r="B133" s="26" t="s">
        <v>780</v>
      </c>
      <c r="C133" s="32" t="s">
        <v>781</v>
      </c>
      <c r="D133" s="33" t="s">
        <v>98</v>
      </c>
      <c r="E133" s="32" t="s">
        <v>782</v>
      </c>
      <c r="F133" s="32" t="s">
        <v>783</v>
      </c>
      <c r="G133" s="32" t="s">
        <v>782</v>
      </c>
      <c r="H133" s="34" t="s">
        <v>784</v>
      </c>
      <c r="I133" s="35" t="s">
        <v>785</v>
      </c>
      <c r="J133" s="32" t="s">
        <v>29</v>
      </c>
      <c r="K133" s="32">
        <v>6</v>
      </c>
      <c r="L133" s="18">
        <f t="shared" si="3"/>
        <v>18.652000000000001</v>
      </c>
      <c r="M133" s="18">
        <f>roboczy!A133*4</f>
        <v>4.7359999999999998</v>
      </c>
      <c r="N133" s="18">
        <f>roboczy!C133*4</f>
        <v>13.916</v>
      </c>
      <c r="O133" s="18">
        <v>0</v>
      </c>
      <c r="P133" s="19" t="s">
        <v>30</v>
      </c>
      <c r="Q133" s="15" t="s">
        <v>31</v>
      </c>
      <c r="R133" s="20" t="s">
        <v>32</v>
      </c>
      <c r="S133" s="20" t="s">
        <v>33</v>
      </c>
    </row>
    <row r="134" spans="1:19" ht="34.5">
      <c r="A134" s="14" t="s">
        <v>786</v>
      </c>
      <c r="B134" s="26" t="s">
        <v>787</v>
      </c>
      <c r="C134" s="32" t="s">
        <v>788</v>
      </c>
      <c r="D134" s="33" t="s">
        <v>465</v>
      </c>
      <c r="E134" s="32" t="s">
        <v>789</v>
      </c>
      <c r="F134" s="32" t="s">
        <v>790</v>
      </c>
      <c r="G134" s="32" t="s">
        <v>789</v>
      </c>
      <c r="H134" s="34" t="s">
        <v>791</v>
      </c>
      <c r="I134" s="35" t="s">
        <v>792</v>
      </c>
      <c r="J134" s="32" t="s">
        <v>341</v>
      </c>
      <c r="K134" s="32">
        <v>55</v>
      </c>
      <c r="L134" s="18">
        <f t="shared" ref="L134:L165" si="4">SUM(M134,N134,O134)</f>
        <v>525.41999999999996</v>
      </c>
      <c r="M134" s="18">
        <v>144.49100000000001</v>
      </c>
      <c r="N134" s="18">
        <v>380.92899999999997</v>
      </c>
      <c r="O134" s="18">
        <v>0</v>
      </c>
      <c r="P134" s="19" t="s">
        <v>30</v>
      </c>
      <c r="Q134" s="15" t="s">
        <v>31</v>
      </c>
      <c r="R134" s="20" t="s">
        <v>32</v>
      </c>
      <c r="S134" s="20" t="s">
        <v>33</v>
      </c>
    </row>
    <row r="135" spans="1:19" ht="34.5">
      <c r="A135" s="14" t="s">
        <v>793</v>
      </c>
      <c r="B135" s="26" t="s">
        <v>794</v>
      </c>
      <c r="C135" s="32" t="s">
        <v>788</v>
      </c>
      <c r="D135" s="33" t="s">
        <v>465</v>
      </c>
      <c r="E135" s="32" t="s">
        <v>789</v>
      </c>
      <c r="F135" s="32" t="s">
        <v>790</v>
      </c>
      <c r="G135" s="32" t="s">
        <v>789</v>
      </c>
      <c r="H135" s="34" t="s">
        <v>795</v>
      </c>
      <c r="I135" s="35" t="s">
        <v>796</v>
      </c>
      <c r="J135" s="32" t="s">
        <v>761</v>
      </c>
      <c r="K135" s="32">
        <v>55</v>
      </c>
      <c r="L135" s="18">
        <f t="shared" si="4"/>
        <v>85.328000000000003</v>
      </c>
      <c r="M135" s="18">
        <f>roboczy!A135*4</f>
        <v>85.328000000000003</v>
      </c>
      <c r="N135" s="18">
        <f>roboczy!C135*4</f>
        <v>0</v>
      </c>
      <c r="O135" s="18">
        <v>0</v>
      </c>
      <c r="P135" s="19" t="s">
        <v>30</v>
      </c>
      <c r="Q135" s="15" t="s">
        <v>31</v>
      </c>
      <c r="R135" s="20" t="s">
        <v>32</v>
      </c>
      <c r="S135" s="20" t="s">
        <v>33</v>
      </c>
    </row>
    <row r="136" spans="1:19" ht="34.5">
      <c r="A136" s="14" t="s">
        <v>797</v>
      </c>
      <c r="B136" s="26" t="s">
        <v>798</v>
      </c>
      <c r="C136" s="32" t="s">
        <v>97</v>
      </c>
      <c r="D136" s="33" t="s">
        <v>799</v>
      </c>
      <c r="E136" s="32" t="s">
        <v>99</v>
      </c>
      <c r="F136" s="32" t="s">
        <v>100</v>
      </c>
      <c r="G136" s="32" t="s">
        <v>99</v>
      </c>
      <c r="H136" s="34" t="s">
        <v>800</v>
      </c>
      <c r="I136" s="17" t="s">
        <v>801</v>
      </c>
      <c r="J136" s="32" t="s">
        <v>29</v>
      </c>
      <c r="K136" s="32">
        <v>6</v>
      </c>
      <c r="L136" s="18">
        <f t="shared" si="4"/>
        <v>5.968</v>
      </c>
      <c r="M136" s="18">
        <f>roboczy!A136*4</f>
        <v>1.736</v>
      </c>
      <c r="N136" s="18">
        <f>roboczy!C136*4</f>
        <v>4.2320000000000002</v>
      </c>
      <c r="O136" s="18">
        <v>0</v>
      </c>
      <c r="P136" s="19" t="s">
        <v>30</v>
      </c>
      <c r="Q136" s="15" t="s">
        <v>31</v>
      </c>
      <c r="R136" s="20" t="s">
        <v>32</v>
      </c>
      <c r="S136" s="20" t="s">
        <v>33</v>
      </c>
    </row>
    <row r="137" spans="1:19" ht="34.5">
      <c r="A137" s="14" t="s">
        <v>802</v>
      </c>
      <c r="B137" s="26" t="s">
        <v>803</v>
      </c>
      <c r="C137" s="32" t="s">
        <v>528</v>
      </c>
      <c r="D137" s="33" t="s">
        <v>804</v>
      </c>
      <c r="E137" s="32" t="s">
        <v>805</v>
      </c>
      <c r="F137" s="32" t="s">
        <v>806</v>
      </c>
      <c r="G137" s="32" t="s">
        <v>805</v>
      </c>
      <c r="H137" s="34" t="s">
        <v>807</v>
      </c>
      <c r="I137" s="33" t="s">
        <v>808</v>
      </c>
      <c r="J137" s="32" t="s">
        <v>29</v>
      </c>
      <c r="K137" s="32">
        <v>6</v>
      </c>
      <c r="L137" s="18">
        <f t="shared" si="4"/>
        <v>21.875999999999998</v>
      </c>
      <c r="M137" s="18">
        <v>6.782</v>
      </c>
      <c r="N137" s="18">
        <v>15.093999999999999</v>
      </c>
      <c r="O137" s="18">
        <v>0</v>
      </c>
      <c r="P137" s="19" t="s">
        <v>30</v>
      </c>
      <c r="Q137" s="15" t="s">
        <v>31</v>
      </c>
      <c r="R137" s="20" t="s">
        <v>32</v>
      </c>
      <c r="S137" s="20" t="s">
        <v>33</v>
      </c>
    </row>
    <row r="138" spans="1:19" ht="34.5">
      <c r="A138" s="14" t="s">
        <v>809</v>
      </c>
      <c r="B138" s="26" t="s">
        <v>585</v>
      </c>
      <c r="C138" s="32" t="s">
        <v>23</v>
      </c>
      <c r="D138" s="33" t="s">
        <v>810</v>
      </c>
      <c r="E138" s="32" t="s">
        <v>811</v>
      </c>
      <c r="F138" s="32" t="s">
        <v>812</v>
      </c>
      <c r="G138" s="32" t="s">
        <v>813</v>
      </c>
      <c r="H138" s="34" t="s">
        <v>814</v>
      </c>
      <c r="I138" s="33" t="s">
        <v>815</v>
      </c>
      <c r="J138" s="32" t="s">
        <v>668</v>
      </c>
      <c r="K138" s="32">
        <v>4</v>
      </c>
      <c r="L138" s="18">
        <f t="shared" si="4"/>
        <v>4.0839999999999996</v>
      </c>
      <c r="M138" s="18">
        <f>roboczy!A138*4</f>
        <v>4.0839999999999996</v>
      </c>
      <c r="N138" s="18">
        <f>roboczy!C138*4</f>
        <v>0</v>
      </c>
      <c r="O138" s="18">
        <v>0</v>
      </c>
      <c r="P138" s="19" t="s">
        <v>30</v>
      </c>
      <c r="Q138" s="15" t="s">
        <v>31</v>
      </c>
      <c r="R138" s="20" t="s">
        <v>32</v>
      </c>
      <c r="S138" s="20" t="s">
        <v>33</v>
      </c>
    </row>
    <row r="139" spans="1:19" ht="34.5">
      <c r="A139" s="14" t="s">
        <v>816</v>
      </c>
      <c r="B139" s="26" t="s">
        <v>763</v>
      </c>
      <c r="C139" s="32" t="s">
        <v>817</v>
      </c>
      <c r="D139" s="36" t="s">
        <v>818</v>
      </c>
      <c r="E139" s="37" t="s">
        <v>649</v>
      </c>
      <c r="F139" s="37" t="s">
        <v>698</v>
      </c>
      <c r="G139" s="37" t="s">
        <v>649</v>
      </c>
      <c r="H139" s="38" t="s">
        <v>819</v>
      </c>
      <c r="I139" s="36" t="s">
        <v>820</v>
      </c>
      <c r="J139" s="37" t="s">
        <v>668</v>
      </c>
      <c r="K139" s="37">
        <v>6</v>
      </c>
      <c r="L139" s="18">
        <f t="shared" si="4"/>
        <v>1.1040000000000001</v>
      </c>
      <c r="M139" s="18">
        <f>roboczy!A139*4</f>
        <v>1.1040000000000001</v>
      </c>
      <c r="N139" s="18">
        <f>roboczy!C139*4</f>
        <v>0</v>
      </c>
      <c r="O139" s="18">
        <v>0</v>
      </c>
      <c r="P139" s="19" t="s">
        <v>30</v>
      </c>
      <c r="Q139" s="15" t="s">
        <v>31</v>
      </c>
      <c r="R139" s="20" t="s">
        <v>32</v>
      </c>
      <c r="S139" s="20" t="s">
        <v>33</v>
      </c>
    </row>
    <row r="140" spans="1:19">
      <c r="L140" s="39"/>
      <c r="M140" s="39"/>
      <c r="N140" s="39"/>
      <c r="O140" s="39"/>
    </row>
    <row r="142" spans="1:19" ht="78.75">
      <c r="L142" s="40" t="s">
        <v>821</v>
      </c>
      <c r="M142" s="41" t="s">
        <v>822</v>
      </c>
      <c r="N142" s="41" t="s">
        <v>823</v>
      </c>
      <c r="O142" s="41" t="s">
        <v>824</v>
      </c>
      <c r="P142" s="41" t="s">
        <v>825</v>
      </c>
    </row>
    <row r="143" spans="1:19" ht="15.75">
      <c r="L143" s="42" t="s">
        <v>488</v>
      </c>
      <c r="M143" s="43">
        <f>SUM(N143:P143)</f>
        <v>827.56799999999998</v>
      </c>
      <c r="N143" s="43">
        <v>219.84</v>
      </c>
      <c r="O143" s="43">
        <v>607.72799999999995</v>
      </c>
      <c r="P143" s="43">
        <v>0</v>
      </c>
    </row>
    <row r="144" spans="1:19" ht="15.75">
      <c r="L144" s="42" t="s">
        <v>129</v>
      </c>
      <c r="M144" s="43">
        <f>N144+O1641</f>
        <v>12.48</v>
      </c>
      <c r="N144" s="43">
        <v>12.48</v>
      </c>
      <c r="O144" s="43">
        <v>0</v>
      </c>
      <c r="P144" s="43">
        <v>0</v>
      </c>
    </row>
    <row r="145" spans="12:16" ht="15.75">
      <c r="L145" s="42" t="s">
        <v>29</v>
      </c>
      <c r="M145" s="43">
        <f>N145+O145</f>
        <v>3617.1210000000001</v>
      </c>
      <c r="N145" s="43">
        <v>949.45500000000004</v>
      </c>
      <c r="O145" s="43">
        <v>2667.6660000000002</v>
      </c>
      <c r="P145" s="43">
        <v>0</v>
      </c>
    </row>
    <row r="146" spans="12:16" ht="15.75">
      <c r="L146" s="42" t="s">
        <v>761</v>
      </c>
      <c r="M146" s="43">
        <f>SUM(N146:P146)</f>
        <v>85.808000000000007</v>
      </c>
      <c r="N146" s="43">
        <v>85.808000000000007</v>
      </c>
      <c r="O146" s="43">
        <v>0</v>
      </c>
      <c r="P146" s="43">
        <v>0</v>
      </c>
    </row>
    <row r="147" spans="12:16" ht="15.75">
      <c r="L147" s="42" t="s">
        <v>341</v>
      </c>
      <c r="M147" s="43">
        <f>SUM(N147:P147)</f>
        <v>5918.7280000000001</v>
      </c>
      <c r="N147" s="43">
        <v>1626.6310000000001</v>
      </c>
      <c r="O147" s="43">
        <v>4292.0969999999998</v>
      </c>
      <c r="P147" s="43">
        <v>0</v>
      </c>
    </row>
    <row r="148" spans="12:16" ht="15.75">
      <c r="L148" s="42" t="s">
        <v>480</v>
      </c>
      <c r="M148" s="43">
        <f>SUM(N148:P148)</f>
        <v>526.87200000000007</v>
      </c>
      <c r="N148" s="43">
        <v>120.604</v>
      </c>
      <c r="O148" s="43">
        <v>71.180000000000007</v>
      </c>
      <c r="P148" s="43">
        <v>335.08800000000002</v>
      </c>
    </row>
    <row r="149" spans="12:16" ht="15.75">
      <c r="L149" s="42" t="s">
        <v>668</v>
      </c>
      <c r="M149" s="43">
        <f>SUM(N149:P149)</f>
        <v>11.891999999999999</v>
      </c>
      <c r="N149" s="43">
        <v>11.891999999999999</v>
      </c>
      <c r="O149" s="43">
        <v>0</v>
      </c>
      <c r="P149" s="43">
        <v>0</v>
      </c>
    </row>
    <row r="150" spans="12:16" ht="15.75">
      <c r="L150" s="42" t="s">
        <v>184</v>
      </c>
      <c r="M150" s="43">
        <f>SUM(N150:P150)</f>
        <v>3.3839999999999999</v>
      </c>
      <c r="N150" s="43">
        <v>3.3839999999999999</v>
      </c>
      <c r="O150" s="43">
        <v>0</v>
      </c>
      <c r="P150" s="43">
        <v>0</v>
      </c>
    </row>
    <row r="151" spans="12:16" ht="15.75">
      <c r="L151" s="44" t="s">
        <v>826</v>
      </c>
      <c r="M151" s="45">
        <f>SUM(M143:M150)</f>
        <v>11003.852999999999</v>
      </c>
      <c r="N151" s="45">
        <f>SUM(N143:N150)</f>
        <v>3030.0939999999996</v>
      </c>
      <c r="O151" s="45">
        <f>SUM(O143:O150)</f>
        <v>7638.6710000000003</v>
      </c>
      <c r="P151" s="45">
        <f>SUM(P143:P150)</f>
        <v>335.08800000000002</v>
      </c>
    </row>
  </sheetData>
  <autoFilter ref="A5:S140"/>
  <mergeCells count="3">
    <mergeCell ref="G3:K3"/>
    <mergeCell ref="O1:Q1"/>
    <mergeCell ref="O2:Q2"/>
  </mergeCells>
  <pageMargins left="0.70833333333333304" right="0.39374999999999999" top="0.74791666666666701" bottom="0.74791666666666701" header="0.51180555555555496" footer="0.51180555555555496"/>
  <pageSetup paperSize="9" scale="57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9"/>
  <sheetViews>
    <sheetView topLeftCell="A55" workbookViewId="0">
      <selection activeCell="A18" sqref="A18"/>
    </sheetView>
  </sheetViews>
  <sheetFormatPr defaultRowHeight="15"/>
  <cols>
    <col min="1" max="1" width="18" style="46" customWidth="1"/>
    <col min="2" max="2" width="16.5703125" customWidth="1"/>
    <col min="3" max="3" width="18" style="46" customWidth="1"/>
    <col min="4" max="4" width="14.28515625" customWidth="1"/>
    <col min="5" max="1025" width="8.7109375" customWidth="1"/>
  </cols>
  <sheetData>
    <row r="1" spans="1:4">
      <c r="A1"/>
      <c r="C1"/>
    </row>
    <row r="2" spans="1:4">
      <c r="A2"/>
      <c r="C2"/>
    </row>
    <row r="3" spans="1:4">
      <c r="A3"/>
      <c r="C3"/>
    </row>
    <row r="4" spans="1:4">
      <c r="A4"/>
      <c r="C4"/>
    </row>
    <row r="5" spans="1:4" ht="72">
      <c r="A5" s="47" t="s">
        <v>827</v>
      </c>
      <c r="B5" s="48" t="s">
        <v>6</v>
      </c>
      <c r="C5" s="47" t="s">
        <v>828</v>
      </c>
      <c r="D5" s="47" t="s">
        <v>829</v>
      </c>
    </row>
    <row r="6" spans="1:4">
      <c r="A6" s="49">
        <f>0.21</f>
        <v>0.21</v>
      </c>
      <c r="B6" s="50" t="s">
        <v>25</v>
      </c>
      <c r="C6" s="49">
        <v>0.90600000000000003</v>
      </c>
      <c r="D6" s="49"/>
    </row>
    <row r="7" spans="1:4">
      <c r="A7" s="49">
        <v>1.296</v>
      </c>
      <c r="B7" s="50" t="s">
        <v>37</v>
      </c>
      <c r="C7" s="49">
        <v>3.4860000000000002</v>
      </c>
      <c r="D7" s="49"/>
    </row>
    <row r="8" spans="1:4">
      <c r="A8" s="49">
        <v>1.5840000000000001</v>
      </c>
      <c r="B8" s="50" t="s">
        <v>43</v>
      </c>
      <c r="C8" s="49">
        <v>4.2539999999999996</v>
      </c>
      <c r="D8" s="49"/>
    </row>
    <row r="9" spans="1:4">
      <c r="A9" s="49">
        <v>0.22800000000000001</v>
      </c>
      <c r="B9" s="50" t="s">
        <v>50</v>
      </c>
      <c r="C9" s="49">
        <v>0.81</v>
      </c>
      <c r="D9" s="49"/>
    </row>
    <row r="10" spans="1:4">
      <c r="A10" s="49">
        <v>1.962</v>
      </c>
      <c r="B10" s="50" t="s">
        <v>58</v>
      </c>
      <c r="C10" s="49">
        <v>6.09</v>
      </c>
      <c r="D10" s="49"/>
    </row>
    <row r="11" spans="1:4">
      <c r="A11" s="49">
        <v>1.788</v>
      </c>
      <c r="B11" s="50" t="s">
        <v>66</v>
      </c>
      <c r="C11" s="49">
        <v>4.6920000000000002</v>
      </c>
      <c r="D11" s="49"/>
    </row>
    <row r="12" spans="1:4">
      <c r="A12" s="49">
        <v>0.79200000000000004</v>
      </c>
      <c r="B12" s="50" t="s">
        <v>72</v>
      </c>
      <c r="C12" s="49">
        <v>2.4119999999999999</v>
      </c>
      <c r="D12" s="49"/>
    </row>
    <row r="13" spans="1:4">
      <c r="A13" s="49">
        <v>1.0620000000000001</v>
      </c>
      <c r="B13" s="50" t="s">
        <v>78</v>
      </c>
      <c r="C13" s="49">
        <v>3.15</v>
      </c>
      <c r="D13" s="49"/>
    </row>
    <row r="14" spans="1:4">
      <c r="A14" s="49">
        <v>9.0299999999999994</v>
      </c>
      <c r="B14" s="50" t="s">
        <v>86</v>
      </c>
      <c r="C14" s="49">
        <v>25.818000000000001</v>
      </c>
      <c r="D14" s="49"/>
    </row>
    <row r="15" spans="1:4">
      <c r="A15" s="49">
        <v>0.72599999999999998</v>
      </c>
      <c r="B15" s="50" t="s">
        <v>92</v>
      </c>
      <c r="C15" s="49">
        <v>2.0579999999999998</v>
      </c>
      <c r="D15" s="49"/>
    </row>
    <row r="16" spans="1:4">
      <c r="A16" s="49">
        <v>0.94199999999999995</v>
      </c>
      <c r="B16" s="50" t="s">
        <v>99</v>
      </c>
      <c r="C16" s="49">
        <v>2.76</v>
      </c>
      <c r="D16" s="49"/>
    </row>
    <row r="17" spans="1:4">
      <c r="A17" s="49">
        <v>0.59399999999999997</v>
      </c>
      <c r="B17" s="50" t="s">
        <v>106</v>
      </c>
      <c r="C17" s="49">
        <v>1.992</v>
      </c>
      <c r="D17" s="49"/>
    </row>
    <row r="18" spans="1:4">
      <c r="A18" s="49">
        <v>1.032</v>
      </c>
      <c r="B18" s="50" t="s">
        <v>112</v>
      </c>
      <c r="C18" s="49">
        <v>3.468</v>
      </c>
      <c r="D18" s="49"/>
    </row>
    <row r="19" spans="1:4">
      <c r="A19" s="49">
        <v>1.02</v>
      </c>
      <c r="B19" s="50" t="s">
        <v>118</v>
      </c>
      <c r="C19" s="49">
        <v>3.1619999999999999</v>
      </c>
      <c r="D19" s="49"/>
    </row>
    <row r="20" spans="1:4">
      <c r="A20" s="49">
        <v>0</v>
      </c>
      <c r="B20" s="50" t="s">
        <v>125</v>
      </c>
      <c r="C20" s="49">
        <v>0</v>
      </c>
      <c r="D20" s="49"/>
    </row>
    <row r="21" spans="1:4">
      <c r="A21" s="49">
        <v>0.996</v>
      </c>
      <c r="B21" s="50" t="s">
        <v>125</v>
      </c>
      <c r="C21" s="49">
        <v>2.9039999999999999</v>
      </c>
      <c r="D21" s="49"/>
    </row>
    <row r="22" spans="1:4">
      <c r="A22" s="49">
        <v>0.61799999999999999</v>
      </c>
      <c r="B22" s="50" t="s">
        <v>136</v>
      </c>
      <c r="C22" s="49">
        <v>2.1</v>
      </c>
      <c r="D22" s="49"/>
    </row>
    <row r="23" spans="1:4">
      <c r="A23" s="49">
        <v>0.96</v>
      </c>
      <c r="B23" s="50" t="s">
        <v>142</v>
      </c>
      <c r="C23" s="49">
        <v>3.63</v>
      </c>
      <c r="D23" s="49"/>
    </row>
    <row r="24" spans="1:4">
      <c r="A24" s="49">
        <v>0.91800000000000004</v>
      </c>
      <c r="B24" s="50" t="s">
        <v>148</v>
      </c>
      <c r="C24" s="49">
        <v>2.3159999999999998</v>
      </c>
      <c r="D24" s="49"/>
    </row>
    <row r="25" spans="1:4">
      <c r="A25" s="49">
        <v>0.96599999999999997</v>
      </c>
      <c r="B25" s="50" t="s">
        <v>154</v>
      </c>
      <c r="C25" s="49">
        <v>3.1440000000000001</v>
      </c>
      <c r="D25" s="49"/>
    </row>
    <row r="26" spans="1:4">
      <c r="A26" s="49">
        <v>0.97799999999999998</v>
      </c>
      <c r="B26" s="50" t="s">
        <v>161</v>
      </c>
      <c r="C26" s="49">
        <v>2.7120000000000002</v>
      </c>
      <c r="D26" s="49"/>
    </row>
    <row r="27" spans="1:4">
      <c r="A27" s="49">
        <v>0.504</v>
      </c>
      <c r="B27" s="50" t="s">
        <v>167</v>
      </c>
      <c r="C27" s="49">
        <v>1.554</v>
      </c>
      <c r="D27" s="49"/>
    </row>
    <row r="28" spans="1:4">
      <c r="A28" s="49">
        <v>0.89400000000000002</v>
      </c>
      <c r="B28" s="50" t="s">
        <v>173</v>
      </c>
      <c r="C28" s="49">
        <v>2.64</v>
      </c>
      <c r="D28" s="49"/>
    </row>
    <row r="29" spans="1:4">
      <c r="A29" s="49">
        <v>7.1999999999999995E-2</v>
      </c>
      <c r="B29" s="50" t="s">
        <v>181</v>
      </c>
      <c r="C29" s="49">
        <v>0</v>
      </c>
      <c r="D29" s="49"/>
    </row>
    <row r="30" spans="1:4">
      <c r="A30" s="49">
        <v>7.1999999999999995E-2</v>
      </c>
      <c r="B30" s="50" t="s">
        <v>181</v>
      </c>
      <c r="C30" s="49">
        <v>0</v>
      </c>
      <c r="D30" s="49"/>
    </row>
    <row r="31" spans="1:4">
      <c r="A31" s="49">
        <v>7.1999999999999995E-2</v>
      </c>
      <c r="B31" s="50" t="s">
        <v>181</v>
      </c>
      <c r="C31" s="49">
        <v>0</v>
      </c>
      <c r="D31" s="49"/>
    </row>
    <row r="32" spans="1:4">
      <c r="A32" s="49">
        <v>7.1999999999999995E-2</v>
      </c>
      <c r="B32" s="50" t="s">
        <v>181</v>
      </c>
      <c r="C32" s="49">
        <v>0</v>
      </c>
      <c r="D32" s="49"/>
    </row>
    <row r="33" spans="1:4">
      <c r="A33" s="49">
        <v>7.1999999999999995E-2</v>
      </c>
      <c r="B33" s="50" t="s">
        <v>181</v>
      </c>
      <c r="C33" s="49">
        <v>0</v>
      </c>
      <c r="D33" s="49"/>
    </row>
    <row r="34" spans="1:4">
      <c r="A34" s="49">
        <v>7.1999999999999995E-2</v>
      </c>
      <c r="B34" s="50" t="s">
        <v>181</v>
      </c>
      <c r="C34" s="49">
        <v>0</v>
      </c>
      <c r="D34" s="49"/>
    </row>
    <row r="35" spans="1:4">
      <c r="A35" s="49">
        <v>7.1999999999999995E-2</v>
      </c>
      <c r="B35" s="50" t="s">
        <v>181</v>
      </c>
      <c r="C35" s="49">
        <v>0</v>
      </c>
      <c r="D35" s="49"/>
    </row>
    <row r="36" spans="1:4">
      <c r="A36" s="49">
        <v>7.1999999999999995E-2</v>
      </c>
      <c r="B36" s="50" t="s">
        <v>181</v>
      </c>
      <c r="C36" s="49">
        <v>0</v>
      </c>
      <c r="D36" s="49"/>
    </row>
    <row r="37" spans="1:4">
      <c r="A37" s="49">
        <v>7.1999999999999995E-2</v>
      </c>
      <c r="B37" s="50" t="s">
        <v>181</v>
      </c>
      <c r="C37" s="49">
        <v>0</v>
      </c>
      <c r="D37" s="49"/>
    </row>
    <row r="38" spans="1:4">
      <c r="A38" s="49">
        <v>7.1999999999999995E-2</v>
      </c>
      <c r="B38" s="50" t="s">
        <v>181</v>
      </c>
      <c r="C38" s="49">
        <v>0</v>
      </c>
      <c r="D38" s="49"/>
    </row>
    <row r="39" spans="1:4">
      <c r="A39" s="49">
        <v>0.88200000000000001</v>
      </c>
      <c r="B39" s="50" t="s">
        <v>221</v>
      </c>
      <c r="C39" s="49">
        <v>2.5979999999999999</v>
      </c>
      <c r="D39" s="49"/>
    </row>
    <row r="40" spans="1:4">
      <c r="A40" s="49">
        <v>0.60599999999999998</v>
      </c>
      <c r="B40" s="50" t="s">
        <v>227</v>
      </c>
      <c r="C40" s="49">
        <v>1.74</v>
      </c>
      <c r="D40" s="49"/>
    </row>
    <row r="41" spans="1:4">
      <c r="A41" s="49">
        <v>0.36</v>
      </c>
      <c r="B41" s="50" t="s">
        <v>233</v>
      </c>
      <c r="C41" s="49">
        <v>1.1579999999999999</v>
      </c>
      <c r="D41" s="49"/>
    </row>
    <row r="42" spans="1:4">
      <c r="A42" s="49">
        <v>1.038</v>
      </c>
      <c r="B42" s="50" t="s">
        <v>240</v>
      </c>
      <c r="C42" s="49">
        <v>2.7959999999999998</v>
      </c>
      <c r="D42" s="49"/>
    </row>
    <row r="43" spans="1:4">
      <c r="A43" s="49">
        <v>2.9580000000000002</v>
      </c>
      <c r="B43" s="50" t="s">
        <v>246</v>
      </c>
      <c r="C43" s="49">
        <v>0</v>
      </c>
      <c r="D43" s="49"/>
    </row>
    <row r="44" spans="1:4">
      <c r="A44" s="49">
        <v>2.5139999999999998</v>
      </c>
      <c r="B44" s="50" t="s">
        <v>253</v>
      </c>
      <c r="C44" s="49">
        <v>7.3019999999999996</v>
      </c>
      <c r="D44" s="49"/>
    </row>
    <row r="45" spans="1:4">
      <c r="A45" s="49">
        <v>1.3320000000000001</v>
      </c>
      <c r="B45" s="50" t="s">
        <v>260</v>
      </c>
      <c r="C45" s="49">
        <v>3.6360000000000001</v>
      </c>
      <c r="D45" s="49"/>
    </row>
    <row r="46" spans="1:4">
      <c r="A46" s="49">
        <v>2.3279999999999998</v>
      </c>
      <c r="B46" s="50" t="s">
        <v>266</v>
      </c>
      <c r="C46" s="49">
        <v>6.516</v>
      </c>
      <c r="D46" s="49"/>
    </row>
    <row r="47" spans="1:4">
      <c r="A47" s="49">
        <v>1.248</v>
      </c>
      <c r="B47" s="50" t="s">
        <v>272</v>
      </c>
      <c r="C47" s="49">
        <v>3.33</v>
      </c>
      <c r="D47" s="49"/>
    </row>
    <row r="48" spans="1:4">
      <c r="A48" s="49">
        <v>4.2779999999999996</v>
      </c>
      <c r="B48" s="50" t="s">
        <v>278</v>
      </c>
      <c r="C48" s="49">
        <v>11.43</v>
      </c>
      <c r="D48" s="49"/>
    </row>
    <row r="49" spans="1:4">
      <c r="A49" s="49">
        <v>1.38</v>
      </c>
      <c r="B49" s="50" t="s">
        <v>286</v>
      </c>
      <c r="C49" s="49">
        <v>4.6680000000000001</v>
      </c>
      <c r="D49" s="49"/>
    </row>
    <row r="50" spans="1:4">
      <c r="A50" s="49">
        <v>1.446</v>
      </c>
      <c r="B50" s="50" t="s">
        <v>293</v>
      </c>
      <c r="C50" s="49">
        <v>3.8159999999999998</v>
      </c>
      <c r="D50" s="49"/>
    </row>
    <row r="51" spans="1:4">
      <c r="A51" s="49">
        <v>3.8039999999999998</v>
      </c>
      <c r="B51" s="50" t="s">
        <v>299</v>
      </c>
      <c r="C51" s="49">
        <v>0</v>
      </c>
      <c r="D51" s="49"/>
    </row>
    <row r="52" spans="1:4">
      <c r="A52" s="49">
        <v>0.76800000000000002</v>
      </c>
      <c r="B52" s="50" t="s">
        <v>305</v>
      </c>
      <c r="C52" s="49">
        <v>2.4300000000000002</v>
      </c>
      <c r="D52" s="49"/>
    </row>
    <row r="53" spans="1:4">
      <c r="A53" s="49">
        <v>0.63</v>
      </c>
      <c r="B53" s="50" t="s">
        <v>311</v>
      </c>
      <c r="C53" s="49">
        <v>1.9319999999999999</v>
      </c>
      <c r="D53" s="49"/>
    </row>
    <row r="54" spans="1:4">
      <c r="A54" s="49">
        <v>1.194</v>
      </c>
      <c r="B54" s="50" t="s">
        <v>317</v>
      </c>
      <c r="C54" s="49">
        <v>4.05</v>
      </c>
      <c r="D54" s="49"/>
    </row>
    <row r="55" spans="1:4">
      <c r="A55" s="49">
        <v>2.2200000000000002</v>
      </c>
      <c r="B55" s="50" t="s">
        <v>323</v>
      </c>
      <c r="C55" s="49">
        <v>5.5919999999999996</v>
      </c>
      <c r="D55" s="49"/>
    </row>
    <row r="56" spans="1:4">
      <c r="A56" s="49">
        <v>2.9340000000000002</v>
      </c>
      <c r="B56" s="50" t="s">
        <v>330</v>
      </c>
      <c r="C56" s="49">
        <v>8.7840000000000007</v>
      </c>
      <c r="D56" s="49"/>
    </row>
    <row r="57" spans="1:4">
      <c r="A57" s="49">
        <v>21.192</v>
      </c>
      <c r="B57" s="50" t="s">
        <v>337</v>
      </c>
      <c r="C57" s="49">
        <v>55.98</v>
      </c>
      <c r="D57" s="49"/>
    </row>
    <row r="58" spans="1:4">
      <c r="A58" s="49">
        <v>12.618</v>
      </c>
      <c r="B58" s="50" t="s">
        <v>344</v>
      </c>
      <c r="C58" s="49">
        <v>38.033999999999999</v>
      </c>
      <c r="D58" s="49"/>
    </row>
    <row r="59" spans="1:4">
      <c r="A59" s="49">
        <v>0.85199999999999998</v>
      </c>
      <c r="B59" s="50" t="s">
        <v>351</v>
      </c>
      <c r="C59" s="49">
        <v>2.0880000000000001</v>
      </c>
      <c r="D59" s="49"/>
    </row>
    <row r="60" spans="1:4">
      <c r="A60" s="49">
        <v>1.32</v>
      </c>
      <c r="B60" s="50" t="s">
        <v>356</v>
      </c>
      <c r="C60" s="49">
        <v>3.714</v>
      </c>
      <c r="D60" s="49"/>
    </row>
    <row r="61" spans="1:4">
      <c r="A61" s="49">
        <v>0.48</v>
      </c>
      <c r="B61" s="50" t="s">
        <v>362</v>
      </c>
      <c r="C61" s="49">
        <v>1.3440000000000001</v>
      </c>
      <c r="D61" s="49"/>
    </row>
    <row r="62" spans="1:4">
      <c r="A62" s="49">
        <v>3.9060000000000001</v>
      </c>
      <c r="B62" s="50" t="s">
        <v>369</v>
      </c>
      <c r="C62" s="49">
        <v>10.566000000000001</v>
      </c>
      <c r="D62" s="49"/>
    </row>
    <row r="63" spans="1:4">
      <c r="A63" s="49">
        <v>3.1259999999999999</v>
      </c>
      <c r="B63" s="50" t="s">
        <v>375</v>
      </c>
      <c r="C63" s="49">
        <v>8.0220000000000002</v>
      </c>
      <c r="D63" s="49"/>
    </row>
    <row r="64" spans="1:4">
      <c r="A64" s="49">
        <v>1.05</v>
      </c>
      <c r="B64" s="50" t="s">
        <v>382</v>
      </c>
      <c r="C64" s="49">
        <v>4.0439999999999996</v>
      </c>
      <c r="D64" s="49"/>
    </row>
    <row r="65" spans="1:4">
      <c r="A65" s="49">
        <v>1.242</v>
      </c>
      <c r="B65" s="50" t="s">
        <v>388</v>
      </c>
      <c r="C65" s="49">
        <v>3.6840000000000002</v>
      </c>
      <c r="D65" s="49"/>
    </row>
    <row r="66" spans="1:4">
      <c r="A66" s="49">
        <v>20.898</v>
      </c>
      <c r="B66" s="50" t="s">
        <v>395</v>
      </c>
      <c r="C66" s="49">
        <v>60.21</v>
      </c>
      <c r="D66" s="49"/>
    </row>
    <row r="67" spans="1:4">
      <c r="A67" s="49">
        <v>0.93600000000000005</v>
      </c>
      <c r="B67" s="50" t="s">
        <v>401</v>
      </c>
      <c r="C67" s="49">
        <v>0</v>
      </c>
      <c r="D67" s="49"/>
    </row>
    <row r="68" spans="1:4">
      <c r="A68" s="49">
        <v>3.0059999999999998</v>
      </c>
      <c r="B68" s="50" t="s">
        <v>408</v>
      </c>
      <c r="C68" s="49">
        <v>8.2200000000000006</v>
      </c>
      <c r="D68" s="49"/>
    </row>
    <row r="69" spans="1:4">
      <c r="A69" s="49">
        <v>0.93</v>
      </c>
      <c r="B69" s="50" t="s">
        <v>413</v>
      </c>
      <c r="C69" s="49">
        <v>2.5920000000000001</v>
      </c>
      <c r="D69" s="49"/>
    </row>
    <row r="70" spans="1:4">
      <c r="A70" s="49">
        <v>0.95399999999999996</v>
      </c>
      <c r="B70" s="50" t="s">
        <v>418</v>
      </c>
      <c r="C70" s="49">
        <v>3</v>
      </c>
      <c r="D70" s="49"/>
    </row>
    <row r="71" spans="1:4">
      <c r="A71" s="49">
        <v>11.778</v>
      </c>
      <c r="B71" s="50" t="s">
        <v>424</v>
      </c>
      <c r="C71" s="49">
        <v>35.79</v>
      </c>
      <c r="D71" s="49"/>
    </row>
    <row r="72" spans="1:4">
      <c r="A72" s="49">
        <v>1.296</v>
      </c>
      <c r="B72" s="50" t="s">
        <v>430</v>
      </c>
      <c r="C72" s="49">
        <v>3.9420000000000002</v>
      </c>
      <c r="D72" s="49"/>
    </row>
    <row r="73" spans="1:4">
      <c r="A73" s="49">
        <v>1.1879999999999999</v>
      </c>
      <c r="B73" s="50" t="s">
        <v>436</v>
      </c>
      <c r="C73" s="49">
        <v>3.4380000000000002</v>
      </c>
      <c r="D73" s="49"/>
    </row>
    <row r="74" spans="1:4">
      <c r="A74" s="49">
        <v>1.266</v>
      </c>
      <c r="B74" s="50" t="s">
        <v>441</v>
      </c>
      <c r="C74" s="49">
        <v>3.9119999999999999</v>
      </c>
      <c r="D74" s="49"/>
    </row>
    <row r="75" spans="1:4">
      <c r="A75" s="49">
        <v>2.2679999999999998</v>
      </c>
      <c r="B75" s="50" t="s">
        <v>447</v>
      </c>
      <c r="C75" s="49">
        <v>6.306</v>
      </c>
      <c r="D75" s="49"/>
    </row>
    <row r="76" spans="1:4">
      <c r="A76" s="49">
        <v>0.40200000000000002</v>
      </c>
      <c r="B76" s="50" t="s">
        <v>454</v>
      </c>
      <c r="C76" s="49">
        <v>1.1220000000000001</v>
      </c>
      <c r="D76" s="49"/>
    </row>
    <row r="77" spans="1:4">
      <c r="A77" s="49">
        <v>1.5840000000000001</v>
      </c>
      <c r="B77" s="50" t="s">
        <v>460</v>
      </c>
      <c r="C77" s="49">
        <v>5.1779999999999999</v>
      </c>
      <c r="D77" s="49"/>
    </row>
    <row r="78" spans="1:4">
      <c r="A78" s="49">
        <v>0.20399999999999999</v>
      </c>
      <c r="B78" s="50" t="s">
        <v>466</v>
      </c>
      <c r="C78" s="49">
        <v>0</v>
      </c>
      <c r="D78" s="49"/>
    </row>
    <row r="79" spans="1:4">
      <c r="A79" s="49">
        <v>2.0939999999999999</v>
      </c>
      <c r="B79" s="50" t="s">
        <v>466</v>
      </c>
      <c r="C79" s="49">
        <v>6.5339999999999998</v>
      </c>
      <c r="D79" s="49"/>
    </row>
    <row r="80" spans="1:4">
      <c r="A80" s="49">
        <v>30.151</v>
      </c>
      <c r="B80" s="50" t="s">
        <v>477</v>
      </c>
      <c r="C80" s="49">
        <v>17.795000000000002</v>
      </c>
      <c r="D80" s="49">
        <v>83.772000000000006</v>
      </c>
    </row>
    <row r="81" spans="1:4">
      <c r="A81" s="49">
        <v>25.32</v>
      </c>
      <c r="B81" s="50" t="s">
        <v>484</v>
      </c>
      <c r="C81" s="49">
        <v>60.12</v>
      </c>
      <c r="D81" s="49"/>
    </row>
    <row r="82" spans="1:4">
      <c r="A82" s="49">
        <v>29.64</v>
      </c>
      <c r="B82" s="50" t="s">
        <v>484</v>
      </c>
      <c r="C82" s="49">
        <v>91.811999999999998</v>
      </c>
      <c r="D82" s="49"/>
    </row>
    <row r="83" spans="1:4">
      <c r="A83" s="49">
        <v>0</v>
      </c>
      <c r="B83" s="50" t="s">
        <v>484</v>
      </c>
      <c r="C83" s="49">
        <v>0</v>
      </c>
      <c r="D83" s="49"/>
    </row>
    <row r="84" spans="1:4">
      <c r="A84" s="49">
        <v>10.95</v>
      </c>
      <c r="B84" s="50" t="s">
        <v>498</v>
      </c>
      <c r="C84" s="49">
        <v>33.893999999999998</v>
      </c>
      <c r="D84" s="49"/>
    </row>
    <row r="85" spans="1:4">
      <c r="A85" s="49">
        <v>0.51</v>
      </c>
      <c r="B85" s="50" t="s">
        <v>503</v>
      </c>
      <c r="C85" s="49">
        <v>1.62</v>
      </c>
      <c r="D85" s="49"/>
    </row>
    <row r="86" spans="1:4">
      <c r="A86" s="49">
        <v>1.3380000000000001</v>
      </c>
      <c r="B86" s="50" t="s">
        <v>509</v>
      </c>
      <c r="C86" s="49">
        <v>0</v>
      </c>
      <c r="D86" s="49"/>
    </row>
    <row r="87" spans="1:4">
      <c r="A87" s="49">
        <v>0.72299999999999998</v>
      </c>
      <c r="B87" s="50" t="s">
        <v>515</v>
      </c>
      <c r="C87" s="49">
        <v>1.3420000000000001</v>
      </c>
      <c r="D87" s="49"/>
    </row>
    <row r="88" spans="1:4">
      <c r="A88" s="49">
        <v>1.734</v>
      </c>
      <c r="B88" s="50" t="s">
        <v>522</v>
      </c>
      <c r="C88" s="49">
        <v>3.9</v>
      </c>
      <c r="D88" s="49"/>
    </row>
    <row r="89" spans="1:4">
      <c r="A89" s="49">
        <v>0.48599999999999999</v>
      </c>
      <c r="B89" s="50" t="s">
        <v>530</v>
      </c>
      <c r="C89" s="49">
        <v>1.6319999999999999</v>
      </c>
      <c r="D89" s="49"/>
    </row>
    <row r="90" spans="1:4">
      <c r="A90" s="49">
        <v>3.6539999999999999</v>
      </c>
      <c r="B90" s="50" t="s">
        <v>537</v>
      </c>
      <c r="C90" s="49">
        <v>0</v>
      </c>
      <c r="D90" s="49"/>
    </row>
    <row r="91" spans="1:4">
      <c r="A91" s="49">
        <v>60.036000000000001</v>
      </c>
      <c r="B91" s="50" t="s">
        <v>543</v>
      </c>
      <c r="C91" s="49">
        <v>0</v>
      </c>
      <c r="D91" s="49"/>
    </row>
    <row r="92" spans="1:4">
      <c r="A92" s="49">
        <v>5.6040000000000001</v>
      </c>
      <c r="B92" s="50" t="s">
        <v>549</v>
      </c>
      <c r="C92" s="49">
        <v>0</v>
      </c>
      <c r="D92" s="49"/>
    </row>
    <row r="93" spans="1:4">
      <c r="A93" s="49">
        <v>2.544</v>
      </c>
      <c r="B93" s="50" t="s">
        <v>555</v>
      </c>
      <c r="C93" s="49">
        <v>0</v>
      </c>
      <c r="D93" s="49"/>
    </row>
    <row r="94" spans="1:4">
      <c r="A94" s="49">
        <v>2.226</v>
      </c>
      <c r="B94" s="50" t="s">
        <v>561</v>
      </c>
      <c r="C94" s="49">
        <v>0</v>
      </c>
      <c r="D94" s="49"/>
    </row>
    <row r="95" spans="1:4">
      <c r="A95" s="49">
        <v>0.86399999999999999</v>
      </c>
      <c r="B95" s="50" t="s">
        <v>567</v>
      </c>
      <c r="C95" s="49">
        <v>0</v>
      </c>
      <c r="D95" s="49"/>
    </row>
    <row r="96" spans="1:4">
      <c r="A96" s="49">
        <v>11.97</v>
      </c>
      <c r="B96" s="50" t="s">
        <v>573</v>
      </c>
      <c r="C96" s="49">
        <v>0</v>
      </c>
      <c r="D96" s="49"/>
    </row>
    <row r="97" spans="1:4">
      <c r="A97" s="49">
        <v>2.7240000000000002</v>
      </c>
      <c r="B97" s="50" t="s">
        <v>579</v>
      </c>
      <c r="C97" s="49">
        <v>0</v>
      </c>
      <c r="D97" s="49"/>
    </row>
    <row r="98" spans="1:4">
      <c r="A98" s="49">
        <v>2.9159999999999999</v>
      </c>
      <c r="B98" s="50" t="s">
        <v>587</v>
      </c>
      <c r="C98" s="49">
        <v>0</v>
      </c>
      <c r="D98" s="49"/>
    </row>
    <row r="99" spans="1:4">
      <c r="A99" s="49">
        <v>10.782</v>
      </c>
      <c r="B99" s="50" t="s">
        <v>593</v>
      </c>
      <c r="C99" s="49">
        <v>0</v>
      </c>
      <c r="D99" s="49"/>
    </row>
    <row r="100" spans="1:4">
      <c r="A100" s="49">
        <v>114.19799999999999</v>
      </c>
      <c r="B100" s="50" t="s">
        <v>66</v>
      </c>
      <c r="C100" s="49">
        <v>0</v>
      </c>
      <c r="D100" s="49"/>
    </row>
    <row r="101" spans="1:4">
      <c r="A101" s="49">
        <v>53.43</v>
      </c>
      <c r="B101" s="50" t="s">
        <v>603</v>
      </c>
      <c r="C101" s="49">
        <v>0</v>
      </c>
      <c r="D101" s="49"/>
    </row>
    <row r="102" spans="1:4">
      <c r="A102" s="49">
        <v>8.5739999999999998</v>
      </c>
      <c r="B102" s="50" t="s">
        <v>181</v>
      </c>
      <c r="C102" s="49">
        <v>19.134</v>
      </c>
      <c r="D102" s="49"/>
    </row>
    <row r="103" spans="1:4">
      <c r="A103" s="49">
        <v>54.305999999999997</v>
      </c>
      <c r="B103" s="50" t="s">
        <v>612</v>
      </c>
      <c r="C103" s="49">
        <v>0</v>
      </c>
      <c r="D103" s="49"/>
    </row>
    <row r="104" spans="1:4">
      <c r="A104" s="49">
        <v>194.976</v>
      </c>
      <c r="B104" s="50" t="s">
        <v>618</v>
      </c>
      <c r="C104" s="49">
        <v>0</v>
      </c>
      <c r="D104" s="49"/>
    </row>
    <row r="105" spans="1:4">
      <c r="A105" s="49">
        <v>60.786000000000001</v>
      </c>
      <c r="B105" s="50" t="s">
        <v>624</v>
      </c>
      <c r="C105" s="49">
        <v>0</v>
      </c>
      <c r="D105" s="49"/>
    </row>
    <row r="106" spans="1:4">
      <c r="A106" s="49">
        <v>19.484000000000002</v>
      </c>
      <c r="B106" s="50" t="s">
        <v>632</v>
      </c>
      <c r="C106" s="49">
        <v>0</v>
      </c>
      <c r="D106" s="49"/>
    </row>
    <row r="107" spans="1:4">
      <c r="A107" s="49">
        <v>71.94</v>
      </c>
      <c r="B107" s="50" t="s">
        <v>632</v>
      </c>
      <c r="C107" s="49">
        <v>0</v>
      </c>
      <c r="D107" s="49"/>
    </row>
    <row r="108" spans="1:4">
      <c r="A108" s="49">
        <v>49.752000000000002</v>
      </c>
      <c r="B108" s="50" t="s">
        <v>641</v>
      </c>
      <c r="C108" s="49">
        <v>0</v>
      </c>
      <c r="D108" s="49"/>
    </row>
    <row r="109" spans="1:4">
      <c r="A109" s="49">
        <v>37.302</v>
      </c>
      <c r="B109" s="50" t="s">
        <v>649</v>
      </c>
      <c r="C109" s="49">
        <v>0</v>
      </c>
      <c r="D109" s="49"/>
    </row>
    <row r="110" spans="1:4">
      <c r="A110" s="49">
        <v>19.89</v>
      </c>
      <c r="B110" s="50" t="s">
        <v>649</v>
      </c>
      <c r="C110" s="49">
        <v>50.04</v>
      </c>
      <c r="D110" s="49"/>
    </row>
    <row r="111" spans="1:4">
      <c r="A111" s="49">
        <v>346.88400000000001</v>
      </c>
      <c r="B111" s="50" t="s">
        <v>649</v>
      </c>
      <c r="C111" s="49">
        <v>0</v>
      </c>
      <c r="D111" s="49"/>
    </row>
    <row r="112" spans="1:4">
      <c r="A112" s="49">
        <v>0.34200000000000003</v>
      </c>
      <c r="B112" s="50" t="s">
        <v>649</v>
      </c>
      <c r="C112" s="49">
        <v>0</v>
      </c>
      <c r="D112" s="49"/>
    </row>
    <row r="113" spans="1:4">
      <c r="A113" s="49">
        <v>26.79</v>
      </c>
      <c r="B113" s="50" t="s">
        <v>649</v>
      </c>
      <c r="C113" s="49">
        <v>0</v>
      </c>
      <c r="D113" s="49"/>
    </row>
    <row r="114" spans="1:4">
      <c r="A114" s="49">
        <v>22.283999999999999</v>
      </c>
      <c r="B114" s="50" t="s">
        <v>649</v>
      </c>
      <c r="C114" s="49">
        <v>60.317999999999998</v>
      </c>
      <c r="D114" s="49"/>
    </row>
    <row r="115" spans="1:4">
      <c r="A115" s="49">
        <v>10.763999999999999</v>
      </c>
      <c r="B115" s="50" t="s">
        <v>649</v>
      </c>
      <c r="C115" s="49">
        <v>28.667999999999999</v>
      </c>
      <c r="D115" s="49"/>
    </row>
    <row r="116" spans="1:4">
      <c r="A116" s="49">
        <v>15.318</v>
      </c>
      <c r="B116" s="50" t="s">
        <v>649</v>
      </c>
      <c r="C116" s="49">
        <v>0</v>
      </c>
      <c r="D116" s="49"/>
    </row>
    <row r="117" spans="1:4">
      <c r="A117" s="49">
        <v>8.49</v>
      </c>
      <c r="B117" s="50" t="s">
        <v>649</v>
      </c>
      <c r="C117" s="49">
        <v>0</v>
      </c>
      <c r="D117" s="49"/>
    </row>
    <row r="118" spans="1:4">
      <c r="A118" s="49">
        <v>0.27600000000000002</v>
      </c>
      <c r="B118" s="50" t="s">
        <v>649</v>
      </c>
      <c r="C118" s="49">
        <v>0</v>
      </c>
      <c r="D118" s="49"/>
    </row>
    <row r="119" spans="1:4">
      <c r="A119" s="49">
        <v>0.55200000000000005</v>
      </c>
      <c r="B119" s="50" t="s">
        <v>649</v>
      </c>
      <c r="C119" s="49">
        <v>1.278</v>
      </c>
      <c r="D119" s="49"/>
    </row>
    <row r="120" spans="1:4">
      <c r="A120" s="49">
        <v>7.23</v>
      </c>
      <c r="B120" s="50" t="s">
        <v>649</v>
      </c>
      <c r="C120" s="49">
        <v>19.277999999999999</v>
      </c>
      <c r="D120" s="49"/>
    </row>
    <row r="121" spans="1:4">
      <c r="A121" s="49">
        <v>2.4239999999999999</v>
      </c>
      <c r="B121" s="50" t="s">
        <v>649</v>
      </c>
      <c r="C121" s="49">
        <v>0</v>
      </c>
      <c r="D121" s="49"/>
    </row>
    <row r="122" spans="1:4">
      <c r="A122" s="49">
        <v>0.126</v>
      </c>
      <c r="B122" s="50" t="s">
        <v>649</v>
      </c>
      <c r="C122" s="49">
        <v>0</v>
      </c>
      <c r="D122" s="49"/>
    </row>
    <row r="123" spans="1:4">
      <c r="A123" s="49">
        <v>51.054000000000002</v>
      </c>
      <c r="B123" s="50" t="s">
        <v>649</v>
      </c>
      <c r="C123" s="49">
        <v>0</v>
      </c>
      <c r="D123" s="49"/>
    </row>
    <row r="124" spans="1:4">
      <c r="A124" s="49">
        <v>4.1399999999999997</v>
      </c>
      <c r="B124" s="50" t="s">
        <v>649</v>
      </c>
      <c r="C124" s="49">
        <v>0</v>
      </c>
      <c r="D124" s="49"/>
    </row>
    <row r="125" spans="1:4">
      <c r="A125" s="49">
        <v>8.766</v>
      </c>
      <c r="B125" s="50" t="s">
        <v>734</v>
      </c>
      <c r="C125" s="49">
        <v>0</v>
      </c>
      <c r="D125" s="49"/>
    </row>
    <row r="126" spans="1:4">
      <c r="A126" s="49">
        <v>15.108000000000001</v>
      </c>
      <c r="B126" s="50" t="s">
        <v>740</v>
      </c>
      <c r="C126" s="49">
        <v>0</v>
      </c>
      <c r="D126" s="49"/>
    </row>
    <row r="127" spans="1:4">
      <c r="A127" s="49">
        <v>0.05</v>
      </c>
      <c r="B127" s="50" t="s">
        <v>375</v>
      </c>
      <c r="C127" s="49">
        <v>0</v>
      </c>
      <c r="D127" s="49"/>
    </row>
    <row r="128" spans="1:4">
      <c r="A128" s="51">
        <v>116.539</v>
      </c>
      <c r="B128" s="52" t="s">
        <v>753</v>
      </c>
      <c r="C128" s="49">
        <v>0</v>
      </c>
      <c r="D128" s="49"/>
    </row>
    <row r="129" spans="1:4">
      <c r="A129" s="53">
        <v>0.12</v>
      </c>
      <c r="B129" s="50" t="s">
        <v>753</v>
      </c>
      <c r="C129" s="49">
        <v>0</v>
      </c>
      <c r="D129" s="49"/>
    </row>
    <row r="130" spans="1:4">
      <c r="A130" s="53">
        <v>0.38100000000000001</v>
      </c>
      <c r="B130" s="54" t="s">
        <v>649</v>
      </c>
      <c r="C130" s="49">
        <v>0</v>
      </c>
      <c r="D130" s="49"/>
    </row>
    <row r="131" spans="1:4">
      <c r="A131" s="53">
        <v>0.53400000000000003</v>
      </c>
      <c r="B131" s="54" t="s">
        <v>771</v>
      </c>
      <c r="C131" s="49">
        <v>1.258</v>
      </c>
      <c r="D131" s="49"/>
    </row>
    <row r="132" spans="1:4">
      <c r="A132" s="53">
        <v>0.627</v>
      </c>
      <c r="B132" s="54" t="s">
        <v>771</v>
      </c>
      <c r="C132" s="49">
        <v>0</v>
      </c>
      <c r="D132" s="49"/>
    </row>
    <row r="133" spans="1:4">
      <c r="A133" s="53">
        <v>1.1839999999999999</v>
      </c>
      <c r="B133" s="54" t="s">
        <v>782</v>
      </c>
      <c r="C133" s="49">
        <v>3.4790000000000001</v>
      </c>
      <c r="D133" s="49"/>
    </row>
    <row r="134" spans="1:4">
      <c r="A134" s="53">
        <v>131.35499999999999</v>
      </c>
      <c r="B134" s="54" t="s">
        <v>789</v>
      </c>
      <c r="C134" s="49">
        <v>0</v>
      </c>
      <c r="D134" s="49"/>
    </row>
    <row r="135" spans="1:4">
      <c r="A135" s="53">
        <v>21.332000000000001</v>
      </c>
      <c r="B135" s="54" t="s">
        <v>789</v>
      </c>
      <c r="C135" s="49">
        <v>0</v>
      </c>
      <c r="D135" s="49"/>
    </row>
    <row r="136" spans="1:4">
      <c r="A136" s="55">
        <v>0.434</v>
      </c>
      <c r="B136" s="54" t="s">
        <v>99</v>
      </c>
      <c r="C136" s="49">
        <v>1.0580000000000001</v>
      </c>
      <c r="D136" s="49"/>
    </row>
    <row r="137" spans="1:4">
      <c r="A137" s="55">
        <v>5.4690000000000003</v>
      </c>
      <c r="B137" s="54" t="s">
        <v>805</v>
      </c>
      <c r="C137" s="49">
        <v>0</v>
      </c>
      <c r="D137" s="49"/>
    </row>
    <row r="138" spans="1:4">
      <c r="A138" s="55">
        <v>1.0209999999999999</v>
      </c>
      <c r="B138" s="54" t="s">
        <v>811</v>
      </c>
      <c r="C138" s="49">
        <v>0</v>
      </c>
      <c r="D138" s="49"/>
    </row>
    <row r="139" spans="1:4">
      <c r="A139" s="55">
        <v>0.27600000000000002</v>
      </c>
      <c r="B139" s="56" t="s">
        <v>649</v>
      </c>
      <c r="C139" s="49">
        <v>0</v>
      </c>
      <c r="D139" s="49"/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LibreOffice/6.1.0.3$Windows_x86 LibreOffice_project/efb621ed25068d70781dc026f7e9c5187a4decd1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PPE</vt:lpstr>
      <vt:lpstr>roboczy</vt:lpstr>
      <vt:lpstr>'Wykaz PPE'!Kryteria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850683</dc:creator>
  <cp:lastModifiedBy>Ozga Anna</cp:lastModifiedBy>
  <cp:revision>4</cp:revision>
  <cp:lastPrinted>2022-03-30T08:50:50Z</cp:lastPrinted>
  <dcterms:created xsi:type="dcterms:W3CDTF">2015-06-05T18:19:34Z</dcterms:created>
  <dcterms:modified xsi:type="dcterms:W3CDTF">2022-03-30T08:51:41Z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