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3" activeTab="0"/>
  </bookViews>
  <sheets>
    <sheet name="Zał. Nr 1A.1- Zadanie Nr 1" sheetId="1" r:id="rId1"/>
    <sheet name="Zał. Nr 2.2 - Zadanie Nr 2" sheetId="2" r:id="rId2"/>
    <sheet name="Zał. Nr 2.3 - Zadanie Nr 3" sheetId="3" r:id="rId3"/>
  </sheets>
  <definedNames>
    <definedName name="_xlnm.Print_Area" localSheetId="0">'Zał. Nr 1A.1- Zadanie Nr 1'!$A$1:$O$34</definedName>
    <definedName name="_xlnm.Print_Area" localSheetId="1">'Zał. Nr 2.2 - Zadanie Nr 2'!$A$1:$O$39</definedName>
    <definedName name="_xlnm.Print_Area" localSheetId="2">'Zał. Nr 2.3 - Zadanie Nr 3'!$A$1:$O$19</definedName>
  </definedNames>
  <calcPr fullCalcOnLoad="1"/>
</workbook>
</file>

<file path=xl/sharedStrings.xml><?xml version="1.0" encoding="utf-8"?>
<sst xmlns="http://schemas.openxmlformats.org/spreadsheetml/2006/main" count="232" uniqueCount="125">
  <si>
    <t>Lp.</t>
  </si>
  <si>
    <t>Jednostka miary</t>
  </si>
  <si>
    <t>Stawka podatku VAT %</t>
  </si>
  <si>
    <t>(1)</t>
  </si>
  <si>
    <t>(2)</t>
  </si>
  <si>
    <t>(3)</t>
  </si>
  <si>
    <t>(4)</t>
  </si>
  <si>
    <t>(5)</t>
  </si>
  <si>
    <t>(6)</t>
  </si>
  <si>
    <t>(10)</t>
  </si>
  <si>
    <t>(11)</t>
  </si>
  <si>
    <t>(12)</t>
  </si>
  <si>
    <t>(13)</t>
  </si>
  <si>
    <t>kg</t>
  </si>
  <si>
    <t xml:space="preserve">Szybkorozpuszczalne tabletki do pomiarów fotometrycznych testerem firmy LOVIBOND: </t>
  </si>
  <si>
    <t>op.</t>
  </si>
  <si>
    <t xml:space="preserve">Wskaźniki do fotometru Dinotec typu Reagent lub równoważny: </t>
  </si>
  <si>
    <t xml:space="preserve"> CSR Łabędzia</t>
  </si>
  <si>
    <t xml:space="preserve"> Aqua Lublin</t>
  </si>
  <si>
    <t>Słoneczy Wrotków</t>
  </si>
  <si>
    <t xml:space="preserve"> Razem MOSIR</t>
  </si>
  <si>
    <t>Łączna wartość brutto (zł) :</t>
  </si>
  <si>
    <t>opak.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</si>
  <si>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</si>
  <si>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</si>
  <si>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</si>
  <si>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</si>
  <si>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</si>
  <si>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</si>
  <si>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</si>
  <si>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</si>
  <si>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</si>
  <si>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</si>
  <si>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11.1.</t>
  </si>
  <si>
    <t>11.2.</t>
  </si>
  <si>
    <t>11.3.</t>
  </si>
  <si>
    <t>11.4.</t>
  </si>
  <si>
    <t>12.1.</t>
  </si>
  <si>
    <t>12.2.</t>
  </si>
  <si>
    <t>12.3.</t>
  </si>
  <si>
    <t>Tabletki solne  do zmiękczania o zawartości chlorku sodu min 99,5%. 
Tabletki zgodne z normami: PN-EN 973:2009 i PN-EN 14805.
Opakowanie 25 kg</t>
  </si>
  <si>
    <t>Kwas solny 9% - roztwór kwasu solnego o stałym stężeniu do wytwarzania dwutlenku chloru, zawartość kwasu solnego od 8,5 do 9,5%
Opakowanie 30 kg</t>
  </si>
  <si>
    <t>Kwas solny 5% - roztwór kwasu solnego do czyszczenia elektrod pomiarowych
Opakowanie 1 kg.</t>
  </si>
  <si>
    <t>Chloryn sodu 7,5% NaCIO2 – do wytwarzania dwutlenku chloru 
Opakowanie 30 kg</t>
  </si>
  <si>
    <t>Wodny roztwór wodorotlenku sodu NaOH stężenie 30% czysty cz.
Opakowanie 5 kg</t>
  </si>
  <si>
    <t>Elektrolit do sond pomiarowych wolnego chloru Prominent CLE
Opakowanie 100 ml .
Np. Prominent  lub równoważny</t>
  </si>
  <si>
    <t>Roztwór wypełniający, 3 mol/ltr KCL, bez AgCl
Opakowanie 250 ml
np. Jumo  lub równoważny</t>
  </si>
  <si>
    <t>Roztwór wypełniający, 3 mol/ltr KCL, nasycony AgCl 
Opakowanie 250 ml .
np. Jumo  lub równoważny.</t>
  </si>
  <si>
    <t>(8)</t>
  </si>
  <si>
    <r>
      <t>Tabletki solne do elektrolizera o czystości 99,9%, zawierające nie więcej niż:
100 ppm substancji nierozpuszczalnych, 
70 ppm wapnia (Ca), 
70 ppm magnezu (Mg), 
4 ppm bromu (Br), 
10 ppm arsenu (As), 
10 ppm ołowiu (Pb), 
10 ppm rtęci (Hg), 
10 ppm niklu (Ni), 
10 ppm selenu (Se), 
150 ppm weglanów (Na2Co3), 
40g/kg siarczanów (Na2So4), 
4 ppm żelaza (Fe), 
0,1 miedzi (Cu), 
4 ppm jodu (I), 
40 ppm krzemionnki (SiO2) 
0,4 ppm glinu (Al). 
Tabletki muszą być zgodne z normami: PN-EN 973:2009 i PN-EN14805:2008.
Opakowanie 25 kg
typu</t>
    </r>
    <r>
      <rPr>
        <b/>
        <sz val="10"/>
        <rFont val="Calibri"/>
        <family val="2"/>
      </rPr>
      <t xml:space="preserve"> Sól Tabletkowana</t>
    </r>
    <r>
      <rPr>
        <sz val="10"/>
        <rFont val="Calibri"/>
        <family val="2"/>
      </rPr>
      <t xml:space="preserve"> lub równoważne.</t>
    </r>
  </si>
  <si>
    <r>
      <t xml:space="preserve">Płynny stabilny preparat chlorowy do dezynfekcji wody basenowej za pomocą pompy dozującej bezpośrednio z opakowania producenta. 
Wodny roztwór stabilizowanego podchlorynu sodu, zawierający środek sekwestrujący przeciwko inkrustacji pomp i zaworów dozujących, nie zawierający kwasu cyjanurowego. 
Preparat gwarantujący rzeczywistą zawartość aktywnego chloru w produkcie na poziomie 155g/l -198g/l (ok.13%-16,5%). Miernikiem zawartości aktywnego chloru winien być atest składu chemicznego surowca (świadectwo jakości) wystawiony przez jego producenta. Preparat winien być dostarczony w nieprzezroczystych, oryginalnych opakowaniach z zamknięciami z odpowietrzaczem zapobiegającym puchnięciu kanistrów. Opakowania muszą być zaopatrzone w etykiety identyfikujące dany produkt, określające jego parametry techniczne, jakościowe, funkcjonalne i użytkowe oraz termin jego gwarancji (ważności) oraz posiadać specjalną nakrętkę zabezpieczoną plombą producenta. Produkt musi znajdować się na wykazie produktów biobójczych prowadzonych przez Urząd Rejestracji Produktów Leczniczych, Wyrobów Medycznych i Preparatów Biobójczych. Na etykiecie powinien być umieszczony numer rejestracji produktu przez w/w jednostkę.
Termin gwarancji preparatu - 6 miesięcy (minimum 3 miesiące od daty dostawy do magazynu Zamawiającego). 
Opakowania 35kg.
</t>
    </r>
    <r>
      <rPr>
        <b/>
        <sz val="10"/>
        <rFont val="Calibri"/>
        <family val="2"/>
      </rPr>
      <t>Podchloryn sodowy lub równoważny.</t>
    </r>
  </si>
  <si>
    <r>
      <t xml:space="preserve">Płynny środek koagulacyjny działający w szerokim spektrum wartości pH do usuwania zmętnień w wodzie i instalacjach uzdatniania wody pitnej i w basenach kąpielowych, o zakresie koagulacji od pH 4,5 do 9,5, optymalnie od 6,5 do 8,0, podawany za pomocą pompy dozującej bezpośrednio z opakowania producenta, zawiera roztwór chlorku wodorotlenku glinu. 
Zawartość chlorku wodorotlenku glinu nie mniej niż 5 %, zawartość procentowa jonów glinu (Al3+) na poziomie 2% ±1% (czyli zakres 1-3%), zasadowość min 65%; oznaczanie zawartości procentowej jonów glinu (Al3+) oraz zasadowości należy wykonywać przy zastosowaniu procedur analitycznych opartych na Polskiej Normie PN-EN 1302 "Chemikalia do uzdatniania wody do spożycia - Koagulanty glinowe - Metody analityczne"
Rodzaj opakowania – 30kg.
Typu </t>
    </r>
    <r>
      <rPr>
        <b/>
        <sz val="10"/>
        <rFont val="Calibri"/>
        <family val="2"/>
      </rPr>
      <t>Superkalgu</t>
    </r>
    <r>
      <rPr>
        <sz val="10"/>
        <rFont val="Calibri"/>
        <family val="2"/>
      </rPr>
      <t xml:space="preserve"> lub równoważny.</t>
    </r>
  </si>
  <si>
    <r>
      <t xml:space="preserve">Silnie stężony płynny środek przeznaczony do podwyższania wartości pH wody basenowej. Zawartość wodorotlenku sodu NaOH nie mniej niż 45%.
Opakowanie 35 kg.
Typu </t>
    </r>
    <r>
      <rPr>
        <b/>
        <sz val="10"/>
        <rFont val="Calibri"/>
        <family val="2"/>
      </rPr>
      <t xml:space="preserve">pH PLUS Płynny </t>
    </r>
    <r>
      <rPr>
        <sz val="10"/>
        <rFont val="Calibri"/>
        <family val="2"/>
      </rPr>
      <t>lub równoważny.</t>
    </r>
  </si>
  <si>
    <r>
      <t xml:space="preserve">Wodny roztwór </t>
    </r>
    <r>
      <rPr>
        <b/>
        <sz val="10"/>
        <rFont val="Calibri"/>
        <family val="2"/>
      </rPr>
      <t>nadtlenku wodoru H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O</t>
    </r>
    <r>
      <rPr>
        <b/>
        <vertAlign val="subscript"/>
        <sz val="10"/>
        <rFont val="Calibri"/>
        <family val="2"/>
      </rPr>
      <t>2</t>
    </r>
    <r>
      <rPr>
        <sz val="10"/>
        <rFont val="Calibri"/>
        <family val="2"/>
      </rPr>
      <t>, stężenie 35%
Opakowanie 30 kg</t>
    </r>
  </si>
  <si>
    <r>
      <t xml:space="preserve">Wysokoaktywny alkaliczny, płynny, o konsystencji żelu, środek do czyszczenia zabrudzeń, powstających na krawędzi basenu na linii wody i w rynnie przelewowej, do zmywania tworzyw sztucznych, płytek ceramicznych i folii, bardzo szybko działający, wnikający w pory i zagłębienia, przyjazny dla środowiska, bez CKW’s i substancji szkodliwych dla wód, usuwający osady pochodzenia organicznego, tłuszcze, oleje i resztki kosmetyków, długo przylegający do czyszczonej powierzchni, zawierający wodorotlenek sodu (5-10%), 
Opakowania 5 kg.
Typu </t>
    </r>
    <r>
      <rPr>
        <b/>
        <sz val="10"/>
        <rFont val="Calibri"/>
        <family val="2"/>
      </rPr>
      <t xml:space="preserve">Randklar A żel </t>
    </r>
    <r>
      <rPr>
        <sz val="10"/>
        <rFont val="Calibri"/>
        <family val="2"/>
      </rPr>
      <t>lub równoważny,</t>
    </r>
  </si>
  <si>
    <r>
      <t xml:space="preserve">Wysokoaktywny kwaśny, płynny, o konsystencji żelu środek do czyszczenia zabrudzeń, powstających na krawędzi basenu na linii wody i w rynnie przelewowej, do zmywania tworzyw sztucznych, płytek ceramicznych i folii, bardzo szybko działający, wnikający w pory i zagłębienia, przyjazny dla środowiska, bez CKW’s i substancji szkodliwych dla wód, usuwający osady wapienne, długo przylegający do czyszczonej powierzchni, zawierający kwas solny (do 25%) oraz kwas ortofosforowy(do 10%), 
Opakowania 5kg.
typu </t>
    </r>
    <r>
      <rPr>
        <b/>
        <sz val="10"/>
        <rFont val="Calibri"/>
        <family val="2"/>
      </rPr>
      <t>Randklar S żel</t>
    </r>
    <r>
      <rPr>
        <sz val="10"/>
        <rFont val="Calibri"/>
        <family val="2"/>
      </rPr>
      <t xml:space="preserve"> lub równoważny,</t>
    </r>
  </si>
  <si>
    <t>Nazwa przedmiotu zamówienia</t>
  </si>
  <si>
    <r>
      <t>Paski testowe do szybkiego pomiaru zawartości chloru wolnego (zakres 0-20 mg/ltr) i kontroli pH (zakres 6.0-9.0). 
Opakowanie zawierające 50 szt. pasków.
np..</t>
    </r>
    <r>
      <rPr>
        <b/>
        <sz val="10"/>
        <rFont val="Calibri"/>
        <family val="2"/>
      </rPr>
      <t xml:space="preserve"> Dinotec EasyTest Chlor/pH</t>
    </r>
    <r>
      <rPr>
        <sz val="10"/>
        <rFont val="Calibri"/>
        <family val="2"/>
      </rPr>
      <t xml:space="preserve"> lub równoważne</t>
    </r>
  </si>
  <si>
    <r>
      <t xml:space="preserve">Roztwór wzorcowy redox 465 mV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 
Opakowanie 1000 ml .</t>
    </r>
  </si>
  <si>
    <r>
      <t xml:space="preserve">Roztwór buforowy pH 4,0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 
Opakowanie 1000 ml .</t>
    </r>
  </si>
  <si>
    <r>
      <t xml:space="preserve">Roztwór buforowy pH 7,0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
Opakowanie 1000 ml .</t>
    </r>
  </si>
  <si>
    <r>
      <t>Odczynniki do pomiaru metodą miareczkowania EDTA twardości wody 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2 indicator solution 
Opakowanie 500 ml .
np. Hach  lub równoważny.</t>
    </r>
  </si>
  <si>
    <r>
      <t>Odczynniki do pomiaru metodą miareczkowania EDTA twardości wody 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3 test  titrant solution 
Opakowanie 500 ml .
np. Hach  lub równoważny.</t>
    </r>
  </si>
  <si>
    <t>do pomiaru chloru DPD A, Opakowanie 17 ml</t>
  </si>
  <si>
    <t>do pomiaru chloru DPD B, Opakowanie 6,5 ml</t>
  </si>
  <si>
    <t>do pomiaru chloru DPD C, Opakowanie 5,2 ml</t>
  </si>
  <si>
    <t>do pomiaru pH, Opakowanie 8,0 ml</t>
  </si>
  <si>
    <t>do pomiaru chloru DPD1, w listkach po 10 tabletek, opakowania zawierające 50 listków.</t>
  </si>
  <si>
    <t>do pomiaru pH, Phenol Red. w listkach po 10 tabletek, opakowania zawierające 50 listków.</t>
  </si>
  <si>
    <t>do pomiaru chloru całkowitego DPD3, w listkach po 10 tabletek, opakowania zawierające 50 listków.</t>
  </si>
  <si>
    <r>
      <t>Płynny, całkowicie nie pieniący się, szerokopasmowy środek glonobójczy, bakteriobójczy, grzybobójczy, wysoko skoncentrowany, zawierający min. 36% kationowych polimerów amin czwartorzędowych.</t>
    </r>
    <r>
      <rPr>
        <sz val="10"/>
        <rFont val="Calibri"/>
        <family val="2"/>
      </rPr>
      <t xml:space="preserve"> 
Wolny od chloru i metali ciężkich. Ulegający biodegradacji. Produkt musi znajdować się na wykazie produktów biobójczych prowadzonych przez Urząd Rejestracji Produktów Leczniczych, Wyrobów Medycznych i Preparatów Biobójczych. Na etykiecie powinien być umieszczony numer rejestracji produktu przez w/w jednostkę.
Dostarczany w opakowaniach 30kg.
 typu</t>
    </r>
    <r>
      <rPr>
        <b/>
        <sz val="10"/>
        <rFont val="Calibri"/>
        <family val="2"/>
      </rPr>
      <t xml:space="preserve"> Algen Super</t>
    </r>
    <r>
      <rPr>
        <sz val="10"/>
        <rFont val="Calibri"/>
        <family val="2"/>
      </rPr>
      <t xml:space="preserve"> lub równoważny.
</t>
    </r>
  </si>
  <si>
    <t>Tiosiarczan sodu, pentahydrat, Na2S2O3*5H2O , czysty bez domieszek, w postaci krystalicznego ciała stałego.</t>
  </si>
  <si>
    <t>Tabletki do pomiaru ręcznego</t>
  </si>
  <si>
    <t>14.1</t>
  </si>
  <si>
    <t>14.2</t>
  </si>
  <si>
    <t>14.3</t>
  </si>
  <si>
    <t>Fenol red Raid -  Tabletki do ręcznego pomiaru zawartości chloru w wodzie. W listkach po 10 tabletek opakowania zawierające 50 listków</t>
  </si>
  <si>
    <t>DPD 1 Rapid - Tabletki do ręcznego pomiaru zawartości chloru w wodzie. W listkach po 10 tabletek opakowania zawierające 50 listków</t>
  </si>
  <si>
    <t>litr</t>
  </si>
  <si>
    <t>Koagulant
nazwa chemiczna - dialuminiumchloridpentahydroxid (Al2(OH)SCl)
zółtawa ciecz
bezwonna
wartość pH w temp. 20 st. C - 4,2
gęstość - ok. 1,15g/cm3
POLA FLOC lub równoważny</t>
  </si>
  <si>
    <t>DPD 3 Rapid - Tabletki do ręcznego pomiaru zawartości chloru w wodzie. W listkach po 10 tabletek, opakoania zawierające 25 listków</t>
  </si>
  <si>
    <r>
      <t xml:space="preserve">Płynny regulator pH do dozowania za pomocą pompy dozującej bezpośrednio z opakowania producenta, obniżający wartość pH z zakresu alkalicznego (ponad 7,6) do zakresu idealnego (7,0-7,4), </t>
    </r>
    <r>
      <rPr>
        <u val="single"/>
        <sz val="10"/>
        <rFont val="Calibri"/>
        <family val="2"/>
      </rPr>
      <t>wolny od chlorków</t>
    </r>
    <r>
      <rPr>
        <sz val="10"/>
        <rFont val="Calibri"/>
        <family val="2"/>
      </rPr>
      <t xml:space="preserve">, zawiera min. 49% kwasu siarkowego i inhibitory korozji, 
Opakowania 35kg.
Typu </t>
    </r>
    <r>
      <rPr>
        <b/>
        <sz val="10"/>
        <rFont val="Calibri"/>
        <family val="2"/>
      </rPr>
      <t>korektor pH minus płynny</t>
    </r>
    <r>
      <rPr>
        <sz val="10"/>
        <rFont val="Calibri"/>
        <family val="2"/>
      </rPr>
      <t xml:space="preserve"> lub równoważny.</t>
    </r>
  </si>
  <si>
    <r>
      <t xml:space="preserve">Tabletki wolnorozpuszczalne, do ciągłej dezynfekcji wody, zawierające 90% aktywnego chloru 
Opakowanie 5 kg.
Typu </t>
    </r>
    <r>
      <rPr>
        <b/>
        <sz val="10"/>
        <rFont val="Calibri"/>
        <family val="2"/>
      </rPr>
      <t>Chemochlor T Multitabletki</t>
    </r>
    <r>
      <rPr>
        <sz val="10"/>
        <rFont val="Calibri"/>
        <family val="2"/>
      </rPr>
      <t xml:space="preserve"> (20g) lub równoważny</t>
    </r>
  </si>
  <si>
    <t>Kwas cytrynowy roztwór 60%
Rodzaj opakowania – 30kg.</t>
  </si>
  <si>
    <r>
      <t xml:space="preserve">Płynny preparat zapobiegający nadmiernemu powstawaniu piany. Neutralny dla otoczenia, przeznaczony do stosowania w wodzie basenowej, whirlpoolach i wannach do hydromasażu.
Np. </t>
    </r>
    <r>
      <rPr>
        <b/>
        <sz val="10"/>
        <rFont val="Calibri"/>
        <family val="2"/>
      </rPr>
      <t>Odpieniacz,</t>
    </r>
    <r>
      <rPr>
        <sz val="10"/>
        <rFont val="Calibri"/>
        <family val="2"/>
      </rPr>
      <t xml:space="preserve"> opakowanie 5 kg</t>
    </r>
  </si>
  <si>
    <t>Wegiel aktywny pyłowy, przeznaczony do filtrów niskociśnieniowych, wielowarstwowych, dostosowany do filtórw z ziemią okrzemkową. Przepuszczalnoąc min. 5,0 Darcy, o konsystencji pasty
np. Adsorba A/P6 lub równoważny
Opakowanie 6 kg</t>
  </si>
  <si>
    <r>
      <t xml:space="preserve">Środek zabezpieczający wodę na przezimowanie wody w basenach odkrytych, bezfosforanowy. Przeciwdziała nadmiernemu osadzaniu się zanieczyszczeń atmosferycznych i organicznych na ścianach basenu, zapobiega korozji, niszczeniu fug i ułatwia przygotowanie basenu do sezonu letniego. 
Substancje zawarte: mieszanina czteroskładnikowego związku amonowego, bez fosforanu.
Opakowania 1 kg.
Typu </t>
    </r>
    <r>
      <rPr>
        <b/>
        <sz val="10"/>
        <rFont val="Calibri"/>
        <family val="2"/>
      </rPr>
      <t>Calzelos</t>
    </r>
    <r>
      <rPr>
        <sz val="10"/>
        <rFont val="Calibri"/>
        <family val="2"/>
      </rPr>
      <t xml:space="preserve"> lub równoważny.</t>
    </r>
  </si>
  <si>
    <r>
      <t>Odczynniki do pomiaru metodą miareczkowania EDTA twardości wody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1 buffer solution 
Opakowanie 1000 ml .
np. Hach  lub równoważny.</t>
    </r>
  </si>
  <si>
    <t>(14)</t>
  </si>
  <si>
    <t>(15)</t>
  </si>
  <si>
    <t>RAZEM BRUTTO</t>
  </si>
  <si>
    <t>(7)</t>
  </si>
  <si>
    <t>Stadion KRESOWA</t>
  </si>
  <si>
    <t>Klub Sportowy LUBLINIANKA</t>
  </si>
  <si>
    <t>Utlenianie i oksydacja 
1-10% chloryn sodu
zapach chrakterystyczny
płynny
bezbarwny lub jasnozielony
stabilny w normalnych warunkach
w połączniu z chlorem w wodzie zapewnia powstanie dwutlenku chloru 
 typu Pola OXYD lub rónoważny</t>
  </si>
  <si>
    <t>Wegiel aktywny kokosowy granulowany, produkowany z łupin orzecha kokosowego, przeznaczony do filtrów wysokociśnieniowych granulacja 0,6-2,36 mm, dostosowany do filtrów basenowych
Opakowania 20 kg
np. SORBOTECH LGCO 100 lub równoważny</t>
  </si>
  <si>
    <t>(9)=(4+5+6+7+8)</t>
  </si>
  <si>
    <r>
      <t xml:space="preserve">Wypalany/kalcynowany, z dodatkiem topników, pomocniczy materiał filtracyjny z ziemi okrzemkowej, z wysoką przenikalnością podczas szybkiej filtracji roztworów wodnych, o właściwościach: 
Typowe właściwości fizyczne:
Kolor - Biały
Jasność (G.E. Photovolt) - 80
Gęstość w stanie wilgotnym (przez odwirowanie) g/l - 336
Gęstość właściwa - 2,3
Przepuszczalność EBC (Da) - 4,2
Wilgotność (% masy produktu handlowego) - 0,1
pH (10% zawiesina) - 10,0
Typowe wielkości cząsteczek:
Pozostałych na siatce 105 mikronowej (% masy) - 22,0
Pozostałych na siatce 45 mikronowej (% masy) - 60
Średnia wielkość cząstek (mikrony) - 38,9
Typowe właściwości chemiczne (% masy):
Strata podczas prażenia - 0,2
SiO2 - 91,5
Al2O3 - 1,0
Fe2O3 - 1,5
CaO - 0,3
MgO - 0,3
Na2 + K2O - 2,5
P2O5 - 0,004
Dostarczany w workach 25,0 kg netto.
Typu </t>
    </r>
    <r>
      <rPr>
        <b/>
        <sz val="10"/>
        <rFont val="Calibri"/>
        <family val="2"/>
      </rPr>
      <t>Celite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545</t>
    </r>
    <r>
      <rPr>
        <sz val="10"/>
        <rFont val="Calibri"/>
        <family val="2"/>
      </rPr>
      <t xml:space="preserve"> lub równoważny</t>
    </r>
  </si>
  <si>
    <r>
      <t xml:space="preserve">Wartość brutto
</t>
    </r>
    <r>
      <rPr>
        <i/>
        <sz val="10"/>
        <rFont val="Calibri"/>
        <family val="2"/>
      </rPr>
      <t>(kol.9  x  kol.14)</t>
    </r>
  </si>
  <si>
    <t>…………..………..………………………………..
(Podpis )</t>
  </si>
  <si>
    <t>Dostawa profesjonalnej chemii basenowej na potrzeby Miejskiego Ośrodka Sportu i Rekreacji „Bystrzyca” w Lublinie Sp. z o.o., wg. zdań 1-3</t>
  </si>
  <si>
    <t>Kosztorys ofertowy</t>
  </si>
  <si>
    <t>Numer referencyjny: ZZP.261.07.2021</t>
  </si>
  <si>
    <t>Zapotrzebowana ilość / 24 MIESIĘCE</t>
  </si>
  <si>
    <t>Załącznik nr 1A.1</t>
  </si>
  <si>
    <t>Wartość brutto
(kol.9  x  kol.14)</t>
  </si>
  <si>
    <t>Załącznik nr 1A.2</t>
  </si>
  <si>
    <t>ZADANIE NR 1</t>
  </si>
  <si>
    <t>ZADANIE NR 2</t>
  </si>
  <si>
    <t>Zapotrzebowana ilość /  24 MIESIĘCE</t>
  </si>
  <si>
    <r>
      <t xml:space="preserve">Wzmacniacz koagulacji
płyn bezbarwny, bezwonny
wartość pH - </t>
    </r>
    <r>
      <rPr>
        <sz val="10"/>
        <rFont val="Calibri"/>
        <family val="2"/>
      </rPr>
      <t>&gt;</t>
    </r>
    <r>
      <rPr>
        <sz val="6"/>
        <rFont val="Calibri"/>
        <family val="2"/>
      </rPr>
      <t xml:space="preserve"> 12
całkowita rozpuszczalność w wodzie
gęstość względna - 1,05g/cm3
krzemionki,związki glinu i sole powodujące tworzenie się kłaczków</t>
    </r>
    <r>
      <rPr>
        <sz val="10"/>
        <rFont val="Calibri"/>
        <family val="2"/>
      </rPr>
      <t xml:space="preserve">
POLA CLEAR lub równoważny</t>
    </r>
  </si>
  <si>
    <t xml:space="preserve">*cena brutto musi uwzględniać wszystkie czynniki cenotwórcze (w tym  podatek VAT i cło - jeśli występuje) </t>
  </si>
  <si>
    <t>ZADANIE NR 3</t>
  </si>
  <si>
    <t>Załącznik nr 1A.3</t>
  </si>
  <si>
    <t xml:space="preserve">Cena jednostkowa brutto za litr
</t>
  </si>
  <si>
    <t>Proponowany przez Wykonawcę preparat (nazwa)</t>
  </si>
  <si>
    <t xml:space="preserve">Proponowana przez Wykonawcę wielkość opakowania bezpośredniego </t>
  </si>
  <si>
    <r>
      <t xml:space="preserve">Proponowana przez Wykonawcę </t>
    </r>
    <r>
      <rPr>
        <u val="single"/>
        <sz val="10"/>
        <rFont val="Calibri"/>
        <family val="2"/>
      </rPr>
      <t>ilość opakowań</t>
    </r>
  </si>
  <si>
    <t>Proponowana przez Wykonawcę wielkość opakowania bezpośredniego</t>
  </si>
  <si>
    <t>Proponowana przez Wykonawcę ilość opakowań</t>
  </si>
  <si>
    <t>**w przypadku zaproponowania przez Wykonawcę preparatu w opakowaniu o innej wielkości niż określona w kol. nr 2, na Wykonawcy ciąży obowiązek prawidłowej kalkulacji ilości opakowań  (kol. nr 12). W sytuacji gdy nie jest możliwa dostawa dokładnie takiej samej ilości zapotrzebowanych preparatów z uwagi na sposób ich konfekcjonowania u Wykonawców, Zamawiający dopuszcza modyfikację ich ilości przy zastosowaniu zasady zaokrąglania w górę, tj. kalkulacji takiej ilości sztuk (opakowań), którą Wykonawca będzie musiał dostarczyć, aby zostało zrealizowane  zapotrzebowanie Zamawiającego ( przy założeniu powstania pewnej nadwyżki preparatu), przy czym Zamawiający nie będzie ponosić z tego tytułu dodatkowych kosztów, na co Wykonawca wyraża zgodę.
Nie dopuszcza się zmiany postaci preparatu wskazanej w rubryce nr 2. Ryzyko poprawnego dostosowania ilości zaproponowanych przez Wykonawcę opakowań w stosunku  do ilości kg   zapotrzebowanych przez Zamawiającego spoczywa na Wykonawcy.</t>
  </si>
  <si>
    <t>**w przypadku zaproponowania przez Wykonawcę preparatu w opakowaniu o innej wielkości niż określona w kol. nr 2, na Wykonawcy ciąży obowiązek prawidłowej kalkulacji ilości opakowań  (kol. nr 12). W sytuacji gdy nie jest możliwa dostawa dokładnie takiej samej ilości zapotrzebowanych preparatów z uwagi na sposób ich konfekcjonowania u Wykonawców, Zamawiający dopuszcza modyfikację ich ilości przy zastosowaniu zasady zaokrąglania w górę, tj. kalkulacji takiej ilości sztuk (opakowań), którą Wykonawca będzie musiał dostarczyć, aby zostało zrealizowane  zapotrzebowanie Zamawiającego ( przy założeniu powstania pewnej nadwyżki preparatu), przy czym Zamawiający nie będzie ponosić z tego tytułu dodatkowych kosztów, na co Wykonawca wyraża zgodę.
Nie dopuszcza się zmiany postaci preparatu wskazanej w rubryce nr 2. Ryzyko poprawnego dostosowania ilości zaproponowanych przez WYkonawcę opakowań w stosunku  do ilości kg i opakowań  zapotrzebowanych przez Zamawiającego spoczywa na Wykonawcy.</t>
  </si>
  <si>
    <t>**w przypadku zaproponowania przez Wykonawcę preparatu w opakowaniu o innej wielkości niż określona w kol. nr 2, na Wykonawcy ciąży obowiązek prawidłowej kalkulacji ilości opakowań  (kol. nr 12). W sytuacji gdy nie jest możliwa dostawa dokładnie takiej samej ilości zapotrzebowanych preparatów z uwagi na sposób ich konfekcjonowania u Wykonawców, Zamawiający dopuszcza modyfikację ich ilości przy zastosowaniu zasady zaokrąglania w górę, tj. kalkulacji takiej ilości sztuk (opakowań), którą Wykonawca będzie musiał dostarczyć, aby zostało zrealizowane  zapotrzebowanie Zamawiającego ( przy założeniu powstania pewnej nadwyżki preparatu), przy czym Zamawiający nie będzie ponosić z tego tytułu dodatkowych kosztów, na co Wykonawca wyraża zgodę.
Nie dopuszcza się zmiany postaci preparatu wskazanej w rubryce nr 2. Ryzyko poprawnego dostosowania ilości zaproponowanych przez Wykonawcę opakowań w stosunku  do ilości litrów  zapotrzebowanych przez Zamawiającego spoczywa na Wykonawcy.</t>
  </si>
  <si>
    <r>
      <t xml:space="preserve">Cena jednostkowa brutto </t>
    </r>
    <r>
      <rPr>
        <b/>
        <i/>
        <sz val="10"/>
        <rFont val="Calibri"/>
        <family val="2"/>
      </rPr>
      <t xml:space="preserve">
 - op.  - dot. poz.1-12.3;   poz. 14.1-14.3
- kg - dot. poz. nr 13)</t>
    </r>
  </si>
  <si>
    <t xml:space="preserve">Cena jednostkowa brutto za  kg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</si>
</sst>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_-* #,##0.00\ [$zł-415]_-;\-* #,##0.00\ [$zł-415]_-;_-* &quot;-&quot;??\ [$zł-415]_-;_-@_-"/>
    <numFmt numFmtId="169" formatCode="0.000"/>
    <numFmt numFmtId="170" formatCode="#,##0.00\ [$zł-415];[Red]\-#,##0.00\ [$zł-415]"/>
    <numFmt numFmtId="171" formatCode="#,##0.00\ [$EUR];\-#,##0.00\ [$EUR]"/>
    <numFmt numFmtId="172" formatCode="#,##0.00\ [$EUR]"/>
    <numFmt numFmtId="173" formatCode="[$-415]d\ mmmm\ yyyy"/>
    <numFmt numFmtId="174" formatCode="0.0%"/>
    <numFmt numFmtId="175" formatCode="#,##0.000"/>
    <numFmt numFmtId="176" formatCode="#,##0.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&quot; zł&quot;;[Red]\-#,##0.00&quot; zł&quot;"/>
    <numFmt numFmtId="182" formatCode="#,##0.00_ ;[Red]\-#,##0.00\ 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sz val="11"/>
      <color indexed="8"/>
      <name val="Arial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b/>
      <vertAlign val="subscript"/>
      <sz val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6"/>
      <name val="Calibri"/>
      <family val="2"/>
    </font>
    <font>
      <b/>
      <sz val="16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>
        <color indexed="63"/>
      </right>
      <top>
        <color indexed="63"/>
      </top>
      <bottom style="dashDot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1" fontId="18" fillId="0" borderId="33" xfId="0" applyNumberFormat="1" applyFont="1" applyFill="1" applyBorder="1" applyAlignment="1">
      <alignment horizontal="center" vertical="center"/>
    </xf>
    <xf numFmtId="1" fontId="18" fillId="0" borderId="34" xfId="0" applyNumberFormat="1" applyFont="1" applyFill="1" applyBorder="1" applyAlignment="1">
      <alignment horizontal="center" vertical="center"/>
    </xf>
    <xf numFmtId="1" fontId="18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167" fontId="17" fillId="0" borderId="3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166" fontId="4" fillId="0" borderId="4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7" fontId="18" fillId="0" borderId="11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167" fontId="18" fillId="0" borderId="49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/>
    </xf>
    <xf numFmtId="0" fontId="18" fillId="0" borderId="50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9" fontId="18" fillId="0" borderId="10" xfId="0" applyNumberFormat="1" applyFont="1" applyFill="1" applyBorder="1" applyAlignment="1">
      <alignment horizontal="center" vertical="center"/>
    </xf>
    <xf numFmtId="9" fontId="18" fillId="0" borderId="37" xfId="0" applyNumberFormat="1" applyFont="1" applyFill="1" applyBorder="1" applyAlignment="1">
      <alignment horizontal="center" vertical="center"/>
    </xf>
    <xf numFmtId="167" fontId="17" fillId="0" borderId="38" xfId="0" applyNumberFormat="1" applyFont="1" applyFill="1" applyBorder="1" applyAlignment="1">
      <alignment horizontal="right" vertical="center"/>
    </xf>
    <xf numFmtId="167" fontId="19" fillId="0" borderId="30" xfId="0" applyNumberFormat="1" applyFont="1" applyFill="1" applyBorder="1" applyAlignment="1">
      <alignment horizontal="right" vertical="center"/>
    </xf>
    <xf numFmtId="167" fontId="19" fillId="0" borderId="53" xfId="0" applyNumberFormat="1" applyFont="1" applyFill="1" applyBorder="1" applyAlignment="1">
      <alignment horizontal="right" vertical="center"/>
    </xf>
    <xf numFmtId="1" fontId="18" fillId="0" borderId="30" xfId="0" applyNumberFormat="1" applyFont="1" applyFill="1" applyBorder="1" applyAlignment="1">
      <alignment horizontal="center" vertical="center"/>
    </xf>
    <xf numFmtId="1" fontId="18" fillId="0" borderId="49" xfId="0" applyNumberFormat="1" applyFont="1" applyFill="1" applyBorder="1" applyAlignment="1">
      <alignment horizontal="center" vertical="center"/>
    </xf>
    <xf numFmtId="1" fontId="18" fillId="0" borderId="53" xfId="0" applyNumberFormat="1" applyFont="1" applyFill="1" applyBorder="1" applyAlignment="1">
      <alignment horizontal="center" vertical="center"/>
    </xf>
    <xf numFmtId="1" fontId="18" fillId="0" borderId="54" xfId="0" applyNumberFormat="1" applyFont="1" applyFill="1" applyBorder="1" applyAlignment="1">
      <alignment horizontal="center" vertical="center"/>
    </xf>
    <xf numFmtId="1" fontId="18" fillId="0" borderId="55" xfId="0" applyNumberFormat="1" applyFont="1" applyFill="1" applyBorder="1" applyAlignment="1">
      <alignment horizontal="center" vertical="center"/>
    </xf>
    <xf numFmtId="3" fontId="18" fillId="0" borderId="49" xfId="0" applyNumberFormat="1" applyFont="1" applyFill="1" applyBorder="1" applyAlignment="1">
      <alignment horizontal="center" vertical="center" wrapText="1"/>
    </xf>
    <xf numFmtId="3" fontId="18" fillId="0" borderId="5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3" fontId="20" fillId="0" borderId="56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167" fontId="20" fillId="0" borderId="3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3" fontId="18" fillId="0" borderId="5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67" fontId="7" fillId="0" borderId="38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3" fontId="19" fillId="0" borderId="61" xfId="0" applyNumberFormat="1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horizontal="center" vertical="center" wrapText="1"/>
    </xf>
    <xf numFmtId="3" fontId="18" fillId="0" borderId="6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Fill="1" applyBorder="1" applyAlignment="1">
      <alignment horizontal="center" vertical="center" wrapText="1"/>
    </xf>
    <xf numFmtId="3" fontId="18" fillId="0" borderId="64" xfId="0" applyNumberFormat="1" applyFont="1" applyFill="1" applyBorder="1" applyAlignment="1">
      <alignment horizontal="center" vertical="center" wrapText="1"/>
    </xf>
    <xf numFmtId="3" fontId="18" fillId="0" borderId="6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3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center" vertical="center" wrapText="1"/>
    </xf>
    <xf numFmtId="3" fontId="20" fillId="0" borderId="37" xfId="0" applyNumberFormat="1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3" fontId="20" fillId="0" borderId="69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9" fontId="20" fillId="0" borderId="37" xfId="0" applyNumberFormat="1" applyFont="1" applyBorder="1" applyAlignment="1">
      <alignment horizontal="center" vertical="center" wrapText="1"/>
    </xf>
    <xf numFmtId="167" fontId="20" fillId="0" borderId="49" xfId="0" applyNumberFormat="1" applyFont="1" applyBorder="1" applyAlignment="1">
      <alignment horizontal="center" vertical="center" wrapText="1"/>
    </xf>
    <xf numFmtId="167" fontId="20" fillId="0" borderId="5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78" zoomScaleNormal="82" zoomScaleSheetLayoutView="78" zoomScalePageLayoutView="0" workbookViewId="0" topLeftCell="A1">
      <selection activeCell="D7" sqref="D7:I7"/>
    </sheetView>
  </sheetViews>
  <sheetFormatPr defaultColWidth="9.140625" defaultRowHeight="15"/>
  <cols>
    <col min="1" max="1" width="4.7109375" style="6" customWidth="1"/>
    <col min="2" max="2" width="48.7109375" style="6" customWidth="1"/>
    <col min="3" max="3" width="9.140625" style="6" customWidth="1"/>
    <col min="4" max="8" width="12.140625" style="6" customWidth="1"/>
    <col min="9" max="9" width="14.57421875" style="6" customWidth="1"/>
    <col min="10" max="10" width="13.421875" style="6" customWidth="1"/>
    <col min="11" max="11" width="15.7109375" style="6" customWidth="1"/>
    <col min="12" max="12" width="13.140625" style="6" customWidth="1"/>
    <col min="13" max="13" width="8.7109375" style="6" customWidth="1"/>
    <col min="14" max="14" width="16.57421875" style="6" customWidth="1"/>
    <col min="15" max="15" width="16.7109375" style="6" customWidth="1"/>
    <col min="16" max="16" width="9.140625" style="6" customWidth="1"/>
    <col min="17" max="17" width="11.140625" style="79" customWidth="1"/>
    <col min="18" max="16384" width="9.140625" style="6" customWidth="1"/>
  </cols>
  <sheetData>
    <row r="1" spans="1:15" ht="15">
      <c r="A1" s="156" t="s">
        <v>102</v>
      </c>
      <c r="N1" s="190" t="s">
        <v>104</v>
      </c>
      <c r="O1" s="190"/>
    </row>
    <row r="3" spans="1:15" ht="15.75">
      <c r="A3" s="191" t="s">
        <v>100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30"/>
    </row>
    <row r="4" spans="1:16" ht="13.5" customHeight="1">
      <c r="A4" s="15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1" customHeight="1">
      <c r="A5" s="153"/>
      <c r="B5" s="29"/>
      <c r="C5" s="29"/>
      <c r="D5" s="29"/>
      <c r="E5" s="178" t="s">
        <v>107</v>
      </c>
      <c r="F5" s="178"/>
      <c r="G5" s="178"/>
      <c r="H5" s="178"/>
      <c r="I5" s="178"/>
      <c r="J5" s="29"/>
      <c r="K5" s="29"/>
      <c r="L5" s="29"/>
      <c r="M5" s="29"/>
      <c r="N5" s="29"/>
      <c r="O5" s="29"/>
      <c r="P5" s="29"/>
    </row>
    <row r="6" ht="15.75" thickBot="1">
      <c r="B6" s="56" t="s">
        <v>101</v>
      </c>
    </row>
    <row r="7" spans="1:15" ht="49.5" customHeight="1" thickBot="1">
      <c r="A7" s="196" t="s">
        <v>0</v>
      </c>
      <c r="B7" s="192" t="s">
        <v>56</v>
      </c>
      <c r="C7" s="202" t="s">
        <v>1</v>
      </c>
      <c r="D7" s="175" t="s">
        <v>103</v>
      </c>
      <c r="E7" s="176"/>
      <c r="F7" s="176"/>
      <c r="G7" s="176"/>
      <c r="H7" s="176"/>
      <c r="I7" s="177"/>
      <c r="J7" s="200" t="s">
        <v>115</v>
      </c>
      <c r="K7" s="181" t="s">
        <v>116</v>
      </c>
      <c r="L7" s="183" t="s">
        <v>117</v>
      </c>
      <c r="M7" s="185" t="s">
        <v>2</v>
      </c>
      <c r="N7" s="187" t="s">
        <v>124</v>
      </c>
      <c r="O7" s="173" t="s">
        <v>98</v>
      </c>
    </row>
    <row r="8" spans="1:15" ht="51" customHeight="1" thickBot="1">
      <c r="A8" s="197"/>
      <c r="B8" s="193"/>
      <c r="C8" s="203"/>
      <c r="D8" s="116" t="s">
        <v>17</v>
      </c>
      <c r="E8" s="117" t="s">
        <v>92</v>
      </c>
      <c r="F8" s="117" t="s">
        <v>93</v>
      </c>
      <c r="G8" s="118" t="s">
        <v>18</v>
      </c>
      <c r="H8" s="119" t="s">
        <v>19</v>
      </c>
      <c r="I8" s="9" t="s">
        <v>20</v>
      </c>
      <c r="J8" s="201"/>
      <c r="K8" s="182"/>
      <c r="L8" s="184"/>
      <c r="M8" s="186"/>
      <c r="N8" s="188"/>
      <c r="O8" s="174"/>
    </row>
    <row r="9" spans="1:15" ht="17.25" customHeight="1">
      <c r="A9" s="10" t="s">
        <v>3</v>
      </c>
      <c r="B9" s="11" t="s">
        <v>4</v>
      </c>
      <c r="C9" s="144" t="s">
        <v>5</v>
      </c>
      <c r="D9" s="143" t="s">
        <v>6</v>
      </c>
      <c r="E9" s="113" t="s">
        <v>7</v>
      </c>
      <c r="F9" s="113" t="s">
        <v>8</v>
      </c>
      <c r="G9" s="113" t="s">
        <v>91</v>
      </c>
      <c r="H9" s="114" t="s">
        <v>48</v>
      </c>
      <c r="I9" s="129" t="s">
        <v>96</v>
      </c>
      <c r="J9" s="14" t="s">
        <v>9</v>
      </c>
      <c r="K9" s="14" t="s">
        <v>10</v>
      </c>
      <c r="L9" s="12" t="s">
        <v>11</v>
      </c>
      <c r="M9" s="112" t="s">
        <v>12</v>
      </c>
      <c r="N9" s="113" t="s">
        <v>88</v>
      </c>
      <c r="O9" s="114" t="s">
        <v>89</v>
      </c>
    </row>
    <row r="10" spans="1:18" s="17" customFormat="1" ht="367.5" customHeight="1">
      <c r="A10" s="15">
        <v>1</v>
      </c>
      <c r="B10" s="16" t="s">
        <v>50</v>
      </c>
      <c r="C10" s="145" t="s">
        <v>13</v>
      </c>
      <c r="D10" s="115">
        <v>24500</v>
      </c>
      <c r="E10" s="34"/>
      <c r="F10" s="34">
        <v>140</v>
      </c>
      <c r="G10" s="34">
        <v>6720</v>
      </c>
      <c r="H10" s="40">
        <v>25200</v>
      </c>
      <c r="I10" s="130">
        <v>56560</v>
      </c>
      <c r="J10" s="47"/>
      <c r="K10" s="35"/>
      <c r="L10" s="36"/>
      <c r="M10" s="89"/>
      <c r="N10" s="75"/>
      <c r="O10" s="92"/>
      <c r="Q10" s="80"/>
      <c r="R10" s="18"/>
    </row>
    <row r="11" spans="1:18" s="17" customFormat="1" ht="114.75" customHeight="1">
      <c r="A11" s="15">
        <v>2</v>
      </c>
      <c r="B11" s="16" t="s">
        <v>81</v>
      </c>
      <c r="C11" s="146" t="s">
        <v>13</v>
      </c>
      <c r="D11" s="115">
        <v>10500</v>
      </c>
      <c r="E11" s="34"/>
      <c r="F11" s="34"/>
      <c r="G11" s="34">
        <v>36120</v>
      </c>
      <c r="H11" s="40">
        <v>14000</v>
      </c>
      <c r="I11" s="130">
        <v>60620</v>
      </c>
      <c r="J11" s="47"/>
      <c r="K11" s="35"/>
      <c r="L11" s="36"/>
      <c r="M11" s="89"/>
      <c r="N11" s="75"/>
      <c r="O11" s="92"/>
      <c r="Q11" s="80"/>
      <c r="R11" s="18"/>
    </row>
    <row r="12" spans="1:18" s="17" customFormat="1" ht="191.25">
      <c r="A12" s="15">
        <v>3</v>
      </c>
      <c r="B12" s="16" t="s">
        <v>70</v>
      </c>
      <c r="C12" s="146" t="s">
        <v>13</v>
      </c>
      <c r="D12" s="115">
        <v>1080</v>
      </c>
      <c r="E12" s="34"/>
      <c r="F12" s="34"/>
      <c r="G12" s="34">
        <v>720</v>
      </c>
      <c r="H12" s="40">
        <v>1020</v>
      </c>
      <c r="I12" s="130">
        <v>2820</v>
      </c>
      <c r="J12" s="47"/>
      <c r="K12" s="35"/>
      <c r="L12" s="36"/>
      <c r="M12" s="89"/>
      <c r="N12" s="75"/>
      <c r="O12" s="92"/>
      <c r="Q12" s="80"/>
      <c r="R12" s="18"/>
    </row>
    <row r="13" spans="1:18" s="17" customFormat="1" ht="385.5" customHeight="1">
      <c r="A13" s="15">
        <v>4</v>
      </c>
      <c r="B13" s="16" t="s">
        <v>97</v>
      </c>
      <c r="C13" s="146" t="s">
        <v>13</v>
      </c>
      <c r="D13" s="115">
        <v>8000</v>
      </c>
      <c r="E13" s="34"/>
      <c r="F13" s="34"/>
      <c r="G13" s="34"/>
      <c r="H13" s="40"/>
      <c r="I13" s="130">
        <v>8000</v>
      </c>
      <c r="J13" s="47"/>
      <c r="K13" s="35"/>
      <c r="L13" s="36"/>
      <c r="M13" s="89"/>
      <c r="N13" s="75"/>
      <c r="O13" s="92"/>
      <c r="Q13" s="80"/>
      <c r="R13" s="18"/>
    </row>
    <row r="14" spans="1:18" s="17" customFormat="1" ht="244.5" customHeight="1">
      <c r="A14" s="15">
        <v>5</v>
      </c>
      <c r="B14" s="16" t="s">
        <v>51</v>
      </c>
      <c r="C14" s="146" t="s">
        <v>13</v>
      </c>
      <c r="D14" s="115">
        <v>420</v>
      </c>
      <c r="E14" s="34"/>
      <c r="F14" s="34"/>
      <c r="G14" s="34">
        <v>11520</v>
      </c>
      <c r="H14" s="40">
        <v>240</v>
      </c>
      <c r="I14" s="130">
        <v>12180</v>
      </c>
      <c r="J14" s="48"/>
      <c r="K14" s="38"/>
      <c r="L14" s="39"/>
      <c r="M14" s="89"/>
      <c r="N14" s="75"/>
      <c r="O14" s="92"/>
      <c r="Q14" s="80"/>
      <c r="R14" s="18"/>
    </row>
    <row r="15" spans="1:18" s="17" customFormat="1" ht="86.25" customHeight="1">
      <c r="A15" s="15">
        <v>6</v>
      </c>
      <c r="B15" s="16" t="s">
        <v>52</v>
      </c>
      <c r="C15" s="146" t="s">
        <v>13</v>
      </c>
      <c r="D15" s="115">
        <v>210</v>
      </c>
      <c r="E15" s="34"/>
      <c r="F15" s="34"/>
      <c r="G15" s="34">
        <v>140</v>
      </c>
      <c r="H15" s="40"/>
      <c r="I15" s="130">
        <v>350</v>
      </c>
      <c r="J15" s="47"/>
      <c r="K15" s="35"/>
      <c r="L15" s="36"/>
      <c r="M15" s="89"/>
      <c r="N15" s="75"/>
      <c r="O15" s="92"/>
      <c r="Q15" s="80"/>
      <c r="R15" s="18"/>
    </row>
    <row r="16" spans="1:18" s="17" customFormat="1" ht="73.5" customHeight="1">
      <c r="A16" s="15">
        <v>7</v>
      </c>
      <c r="B16" s="16" t="s">
        <v>82</v>
      </c>
      <c r="C16" s="146" t="s">
        <v>13</v>
      </c>
      <c r="D16" s="115">
        <v>20</v>
      </c>
      <c r="E16" s="34"/>
      <c r="F16" s="34"/>
      <c r="G16" s="34">
        <v>20</v>
      </c>
      <c r="H16" s="40"/>
      <c r="I16" s="130">
        <v>40</v>
      </c>
      <c r="J16" s="48"/>
      <c r="K16" s="38"/>
      <c r="L16" s="39"/>
      <c r="M16" s="89"/>
      <c r="N16" s="75"/>
      <c r="O16" s="92"/>
      <c r="Q16" s="80"/>
      <c r="R16" s="18"/>
    </row>
    <row r="17" spans="1:18" s="17" customFormat="1" ht="45" customHeight="1">
      <c r="A17" s="15">
        <v>8</v>
      </c>
      <c r="B17" s="16" t="s">
        <v>83</v>
      </c>
      <c r="C17" s="146" t="s">
        <v>13</v>
      </c>
      <c r="D17" s="115">
        <v>240</v>
      </c>
      <c r="E17" s="34"/>
      <c r="F17" s="34"/>
      <c r="G17" s="34"/>
      <c r="H17" s="40"/>
      <c r="I17" s="130">
        <v>240</v>
      </c>
      <c r="J17" s="47"/>
      <c r="K17" s="35"/>
      <c r="L17" s="36"/>
      <c r="M17" s="89"/>
      <c r="N17" s="75"/>
      <c r="O17" s="92"/>
      <c r="Q17" s="80"/>
      <c r="R17" s="18"/>
    </row>
    <row r="18" spans="1:18" s="17" customFormat="1" ht="51.75" customHeight="1">
      <c r="A18" s="15">
        <v>9</v>
      </c>
      <c r="B18" s="16" t="s">
        <v>53</v>
      </c>
      <c r="C18" s="146" t="s">
        <v>13</v>
      </c>
      <c r="D18" s="115">
        <v>120</v>
      </c>
      <c r="E18" s="34"/>
      <c r="F18" s="34"/>
      <c r="G18" s="34">
        <v>720</v>
      </c>
      <c r="H18" s="40"/>
      <c r="I18" s="130">
        <v>840</v>
      </c>
      <c r="J18" s="47"/>
      <c r="K18" s="35"/>
      <c r="L18" s="36"/>
      <c r="M18" s="89"/>
      <c r="N18" s="75"/>
      <c r="O18" s="92"/>
      <c r="Q18" s="80"/>
      <c r="R18" s="18"/>
    </row>
    <row r="19" spans="1:18" s="17" customFormat="1" ht="303.75" customHeight="1">
      <c r="A19" s="15">
        <v>10</v>
      </c>
      <c r="B19" s="19" t="s">
        <v>49</v>
      </c>
      <c r="C19" s="146" t="s">
        <v>13</v>
      </c>
      <c r="D19" s="115"/>
      <c r="E19" s="34">
        <v>1000</v>
      </c>
      <c r="F19" s="34"/>
      <c r="G19" s="34">
        <v>48000</v>
      </c>
      <c r="H19" s="40"/>
      <c r="I19" s="130">
        <v>49000</v>
      </c>
      <c r="J19" s="47"/>
      <c r="K19" s="35"/>
      <c r="L19" s="36"/>
      <c r="M19" s="89"/>
      <c r="N19" s="75"/>
      <c r="O19" s="92"/>
      <c r="Q19" s="80"/>
      <c r="R19" s="18"/>
    </row>
    <row r="20" spans="1:18" s="17" customFormat="1" ht="75.75" customHeight="1">
      <c r="A20" s="15">
        <v>11</v>
      </c>
      <c r="B20" s="16" t="s">
        <v>40</v>
      </c>
      <c r="C20" s="146" t="s">
        <v>13</v>
      </c>
      <c r="D20" s="115"/>
      <c r="E20" s="34"/>
      <c r="F20" s="34"/>
      <c r="G20" s="34">
        <v>24000</v>
      </c>
      <c r="H20" s="40"/>
      <c r="I20" s="130">
        <v>24000</v>
      </c>
      <c r="J20" s="47"/>
      <c r="K20" s="35"/>
      <c r="L20" s="36"/>
      <c r="M20" s="89"/>
      <c r="N20" s="75"/>
      <c r="O20" s="92"/>
      <c r="Q20" s="80"/>
      <c r="R20" s="18"/>
    </row>
    <row r="21" spans="1:18" s="17" customFormat="1" ht="73.5" customHeight="1">
      <c r="A21" s="15">
        <v>12</v>
      </c>
      <c r="B21" s="16" t="s">
        <v>41</v>
      </c>
      <c r="C21" s="146" t="s">
        <v>13</v>
      </c>
      <c r="D21" s="115"/>
      <c r="E21" s="34"/>
      <c r="F21" s="34"/>
      <c r="G21" s="34">
        <v>120</v>
      </c>
      <c r="H21" s="40"/>
      <c r="I21" s="130">
        <v>120</v>
      </c>
      <c r="J21" s="47"/>
      <c r="K21" s="35"/>
      <c r="L21" s="36"/>
      <c r="M21" s="89"/>
      <c r="N21" s="75"/>
      <c r="O21" s="92"/>
      <c r="Q21" s="80"/>
      <c r="R21" s="18"/>
    </row>
    <row r="22" spans="1:18" s="17" customFormat="1" ht="61.5" customHeight="1">
      <c r="A22" s="15">
        <v>13</v>
      </c>
      <c r="B22" s="16" t="s">
        <v>42</v>
      </c>
      <c r="C22" s="146" t="s">
        <v>13</v>
      </c>
      <c r="D22" s="115"/>
      <c r="E22" s="34"/>
      <c r="F22" s="34"/>
      <c r="G22" s="34">
        <v>10</v>
      </c>
      <c r="H22" s="40"/>
      <c r="I22" s="130">
        <v>10</v>
      </c>
      <c r="J22" s="48"/>
      <c r="K22" s="35"/>
      <c r="L22" s="36"/>
      <c r="M22" s="89"/>
      <c r="N22" s="75"/>
      <c r="O22" s="92"/>
      <c r="Q22" s="80"/>
      <c r="R22" s="18"/>
    </row>
    <row r="23" spans="1:18" s="17" customFormat="1" ht="51">
      <c r="A23" s="15">
        <v>14</v>
      </c>
      <c r="B23" s="16" t="s">
        <v>43</v>
      </c>
      <c r="C23" s="146" t="s">
        <v>13</v>
      </c>
      <c r="D23" s="115"/>
      <c r="E23" s="34"/>
      <c r="F23" s="34"/>
      <c r="G23" s="34">
        <v>120</v>
      </c>
      <c r="H23" s="40"/>
      <c r="I23" s="130">
        <v>120</v>
      </c>
      <c r="J23" s="48"/>
      <c r="K23" s="35"/>
      <c r="L23" s="36"/>
      <c r="M23" s="89"/>
      <c r="N23" s="75"/>
      <c r="O23" s="92"/>
      <c r="Q23" s="80"/>
      <c r="R23" s="18"/>
    </row>
    <row r="24" spans="1:18" s="17" customFormat="1" ht="165.75">
      <c r="A24" s="15">
        <v>15</v>
      </c>
      <c r="B24" s="16" t="s">
        <v>54</v>
      </c>
      <c r="C24" s="146" t="s">
        <v>13</v>
      </c>
      <c r="D24" s="115">
        <v>20</v>
      </c>
      <c r="E24" s="34"/>
      <c r="F24" s="34"/>
      <c r="G24" s="34">
        <v>240</v>
      </c>
      <c r="H24" s="40">
        <v>20</v>
      </c>
      <c r="I24" s="130">
        <v>280</v>
      </c>
      <c r="J24" s="48"/>
      <c r="K24" s="35"/>
      <c r="L24" s="36"/>
      <c r="M24" s="89"/>
      <c r="N24" s="75"/>
      <c r="O24" s="92"/>
      <c r="Q24" s="80"/>
      <c r="R24" s="18"/>
    </row>
    <row r="25" spans="1:18" s="17" customFormat="1" ht="165.75" customHeight="1">
      <c r="A25" s="15">
        <v>16</v>
      </c>
      <c r="B25" s="16" t="s">
        <v>55</v>
      </c>
      <c r="C25" s="146" t="s">
        <v>13</v>
      </c>
      <c r="D25" s="115">
        <v>20</v>
      </c>
      <c r="E25" s="34"/>
      <c r="F25" s="34"/>
      <c r="G25" s="34">
        <v>120</v>
      </c>
      <c r="H25" s="40"/>
      <c r="I25" s="130">
        <v>140</v>
      </c>
      <c r="J25" s="48"/>
      <c r="K25" s="35"/>
      <c r="L25" s="36"/>
      <c r="M25" s="89"/>
      <c r="N25" s="75"/>
      <c r="O25" s="92"/>
      <c r="Q25" s="80"/>
      <c r="R25" s="18"/>
    </row>
    <row r="26" spans="1:18" s="17" customFormat="1" ht="150.75" customHeight="1">
      <c r="A26" s="15">
        <v>17</v>
      </c>
      <c r="B26" s="16" t="s">
        <v>86</v>
      </c>
      <c r="C26" s="146" t="s">
        <v>13</v>
      </c>
      <c r="D26" s="115"/>
      <c r="E26" s="34"/>
      <c r="F26" s="34"/>
      <c r="G26" s="34">
        <v>20</v>
      </c>
      <c r="H26" s="40">
        <v>40</v>
      </c>
      <c r="I26" s="130">
        <v>60</v>
      </c>
      <c r="J26" s="47"/>
      <c r="K26" s="35"/>
      <c r="L26" s="36"/>
      <c r="M26" s="89"/>
      <c r="N26" s="75"/>
      <c r="O26" s="92"/>
      <c r="Q26" s="80"/>
      <c r="R26" s="18"/>
    </row>
    <row r="27" spans="1:18" s="17" customFormat="1" ht="76.5">
      <c r="A27" s="20">
        <v>18</v>
      </c>
      <c r="B27" s="16" t="s">
        <v>84</v>
      </c>
      <c r="C27" s="146" t="s">
        <v>13</v>
      </c>
      <c r="D27" s="115"/>
      <c r="E27" s="34"/>
      <c r="F27" s="34"/>
      <c r="G27" s="34">
        <v>30</v>
      </c>
      <c r="H27" s="40"/>
      <c r="I27" s="130">
        <v>30</v>
      </c>
      <c r="J27" s="47"/>
      <c r="K27" s="35"/>
      <c r="L27" s="36"/>
      <c r="M27" s="89"/>
      <c r="N27" s="75"/>
      <c r="O27" s="92"/>
      <c r="Q27" s="80"/>
      <c r="R27" s="18"/>
    </row>
    <row r="28" spans="1:18" s="22" customFormat="1" ht="61.5" customHeight="1">
      <c r="A28" s="21">
        <v>19</v>
      </c>
      <c r="B28" s="16" t="s">
        <v>44</v>
      </c>
      <c r="C28" s="146" t="s">
        <v>13</v>
      </c>
      <c r="D28" s="115"/>
      <c r="E28" s="34"/>
      <c r="F28" s="34"/>
      <c r="G28" s="34">
        <v>20</v>
      </c>
      <c r="H28" s="40"/>
      <c r="I28" s="130">
        <v>20</v>
      </c>
      <c r="J28" s="47"/>
      <c r="K28" s="35"/>
      <c r="L28" s="36"/>
      <c r="M28" s="89"/>
      <c r="N28" s="75"/>
      <c r="O28" s="92"/>
      <c r="Q28" s="80"/>
      <c r="R28" s="23"/>
    </row>
    <row r="29" spans="1:18" s="22" customFormat="1" ht="104.25" customHeight="1">
      <c r="A29" s="147">
        <v>20</v>
      </c>
      <c r="B29" s="142" t="s">
        <v>95</v>
      </c>
      <c r="C29" s="146" t="s">
        <v>13</v>
      </c>
      <c r="D29" s="141"/>
      <c r="E29" s="139"/>
      <c r="F29" s="139"/>
      <c r="G29" s="34">
        <v>1000</v>
      </c>
      <c r="H29" s="140"/>
      <c r="I29" s="130">
        <v>1000</v>
      </c>
      <c r="J29" s="48"/>
      <c r="K29" s="38"/>
      <c r="L29" s="39"/>
      <c r="M29" s="89"/>
      <c r="N29" s="75"/>
      <c r="O29" s="92"/>
      <c r="Q29" s="80"/>
      <c r="R29" s="23"/>
    </row>
    <row r="30" spans="1:18" s="22" customFormat="1" ht="104.25" customHeight="1" thickBot="1">
      <c r="A30" s="148">
        <v>21</v>
      </c>
      <c r="B30" s="149" t="s">
        <v>85</v>
      </c>
      <c r="C30" s="150" t="s">
        <v>13</v>
      </c>
      <c r="D30" s="52">
        <v>84</v>
      </c>
      <c r="E30" s="99"/>
      <c r="F30" s="99"/>
      <c r="G30" s="99"/>
      <c r="H30" s="100"/>
      <c r="I30" s="131">
        <v>84</v>
      </c>
      <c r="J30" s="49"/>
      <c r="K30" s="41"/>
      <c r="L30" s="42"/>
      <c r="M30" s="90"/>
      <c r="N30" s="77"/>
      <c r="O30" s="93"/>
      <c r="Q30" s="80"/>
      <c r="R30" s="23"/>
    </row>
    <row r="31" spans="1:18" ht="30.75" customHeight="1" thickBot="1">
      <c r="A31" s="25"/>
      <c r="B31" s="25"/>
      <c r="C31" s="43"/>
      <c r="D31" s="154"/>
      <c r="E31" s="154"/>
      <c r="F31" s="154"/>
      <c r="G31" s="154"/>
      <c r="H31" s="154"/>
      <c r="I31" s="154"/>
      <c r="J31" s="43"/>
      <c r="K31" s="43"/>
      <c r="L31" s="44"/>
      <c r="M31" s="198" t="s">
        <v>90</v>
      </c>
      <c r="N31" s="199"/>
      <c r="O31" s="53"/>
      <c r="Q31" s="81"/>
      <c r="R31" s="26"/>
    </row>
    <row r="32" spans="1:11" ht="39.75" customHeight="1">
      <c r="A32" s="194" t="s">
        <v>111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5" ht="99.75" customHeight="1">
      <c r="A33" s="172" t="s">
        <v>120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</row>
    <row r="34" spans="2:15" ht="45" customHeight="1">
      <c r="B34" s="155"/>
      <c r="C34" s="111"/>
      <c r="D34" s="111"/>
      <c r="E34" s="179"/>
      <c r="F34" s="180"/>
      <c r="G34" s="180"/>
      <c r="H34" s="180"/>
      <c r="I34" s="180"/>
      <c r="J34" s="180"/>
      <c r="K34" s="111"/>
      <c r="L34" s="179" t="s">
        <v>99</v>
      </c>
      <c r="M34" s="189"/>
      <c r="N34" s="189"/>
      <c r="O34" s="189"/>
    </row>
  </sheetData>
  <sheetProtection selectLockedCells="1" selectUnlockedCells="1"/>
  <mergeCells count="18">
    <mergeCell ref="N1:O1"/>
    <mergeCell ref="A3:N3"/>
    <mergeCell ref="B7:B8"/>
    <mergeCell ref="A32:K32"/>
    <mergeCell ref="A7:A8"/>
    <mergeCell ref="M31:N31"/>
    <mergeCell ref="J7:J8"/>
    <mergeCell ref="C7:C8"/>
    <mergeCell ref="A33:O33"/>
    <mergeCell ref="O7:O8"/>
    <mergeCell ref="D7:I7"/>
    <mergeCell ref="E5:I5"/>
    <mergeCell ref="E34:J34"/>
    <mergeCell ref="K7:K8"/>
    <mergeCell ref="L7:L8"/>
    <mergeCell ref="M7:M8"/>
    <mergeCell ref="N7:N8"/>
    <mergeCell ref="L34:O34"/>
  </mergeCells>
  <printOptions horizontalCentered="1"/>
  <pageMargins left="0.1968503937007874" right="0.1968503937007874" top="0.3937007874015748" bottom="0.1968503937007874" header="0.31496062992125984" footer="0.31496062992125984"/>
  <pageSetup fitToHeight="4" fitToWidth="1" horizontalDpi="600" verticalDpi="600" orientation="landscape" paperSize="9" scale="59" r:id="rId1"/>
  <rowBreaks count="1" manualBreakCount="1">
    <brk id="1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view="pageBreakPreview" zoomScale="60" zoomScaleNormal="50" zoomScalePageLayoutView="0" workbookViewId="0" topLeftCell="A1">
      <selection activeCell="D8" sqref="D8"/>
    </sheetView>
  </sheetViews>
  <sheetFormatPr defaultColWidth="9.140625" defaultRowHeight="15"/>
  <cols>
    <col min="1" max="1" width="6.00390625" style="54" customWidth="1"/>
    <col min="2" max="2" width="91.8515625" style="54" customWidth="1"/>
    <col min="3" max="3" width="10.28125" style="54" customWidth="1"/>
    <col min="4" max="8" width="11.421875" style="6" customWidth="1"/>
    <col min="9" max="9" width="18.8515625" style="6" customWidth="1"/>
    <col min="10" max="10" width="13.421875" style="6" customWidth="1"/>
    <col min="11" max="11" width="15.7109375" style="6" customWidth="1"/>
    <col min="12" max="12" width="13.140625" style="6" customWidth="1"/>
    <col min="13" max="13" width="8.7109375" style="6" customWidth="1"/>
    <col min="14" max="14" width="21.7109375" style="6" customWidth="1"/>
    <col min="15" max="15" width="16.7109375" style="6" customWidth="1"/>
    <col min="16" max="16384" width="9.140625" style="54" customWidth="1"/>
  </cols>
  <sheetData>
    <row r="1" spans="1:15" ht="15">
      <c r="A1" s="54" t="str">
        <f>'Zał. Nr 1A.1- Zadanie Nr 1'!A1</f>
        <v>Numer referencyjny: ZZP.261.07.2021</v>
      </c>
      <c r="N1" s="204" t="s">
        <v>106</v>
      </c>
      <c r="O1" s="189"/>
    </row>
    <row r="3" spans="1:15" ht="35.25" customHeight="1">
      <c r="A3" s="191" t="str">
        <f>'Zał. Nr 1A.1- Zadanie Nr 1'!A3:N3</f>
        <v>Dostawa profesjonalnej chemii basenowej na potrzeby Miejskiego Ośrodka Sportu i Rekreacji „Bystrzyca” w Lublinie Sp. z o.o., wg. zdań 1-3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6" ht="24" customHeight="1">
      <c r="A4" s="153"/>
      <c r="B4" s="55"/>
      <c r="C4" s="178" t="s">
        <v>108</v>
      </c>
      <c r="D4" s="178"/>
      <c r="E4" s="178"/>
      <c r="F4" s="178"/>
      <c r="G4" s="178"/>
      <c r="H4" s="178"/>
      <c r="I4" s="178"/>
      <c r="J4" s="29"/>
      <c r="K4" s="29"/>
      <c r="L4" s="29"/>
      <c r="M4" s="29"/>
      <c r="N4" s="29"/>
      <c r="O4" s="29"/>
      <c r="P4" s="55"/>
    </row>
    <row r="5" ht="15.75" thickBot="1">
      <c r="B5" s="56" t="s">
        <v>101</v>
      </c>
    </row>
    <row r="6" spans="1:15" ht="49.5" customHeight="1" thickBot="1">
      <c r="A6" s="205" t="s">
        <v>0</v>
      </c>
      <c r="B6" s="192" t="s">
        <v>56</v>
      </c>
      <c r="C6" s="202" t="s">
        <v>1</v>
      </c>
      <c r="D6" s="175" t="s">
        <v>103</v>
      </c>
      <c r="E6" s="176"/>
      <c r="F6" s="176"/>
      <c r="G6" s="176"/>
      <c r="H6" s="176"/>
      <c r="I6" s="177"/>
      <c r="J6" s="200" t="s">
        <v>115</v>
      </c>
      <c r="K6" s="181" t="s">
        <v>118</v>
      </c>
      <c r="L6" s="183" t="s">
        <v>119</v>
      </c>
      <c r="M6" s="185" t="s">
        <v>2</v>
      </c>
      <c r="N6" s="187" t="s">
        <v>123</v>
      </c>
      <c r="O6" s="173" t="s">
        <v>105</v>
      </c>
    </row>
    <row r="7" spans="1:15" ht="66.75" customHeight="1" thickBot="1">
      <c r="A7" s="206"/>
      <c r="B7" s="193"/>
      <c r="C7" s="203"/>
      <c r="D7" s="50" t="s">
        <v>17</v>
      </c>
      <c r="E7" s="28" t="s">
        <v>92</v>
      </c>
      <c r="F7" s="28" t="s">
        <v>93</v>
      </c>
      <c r="G7" s="7" t="s">
        <v>18</v>
      </c>
      <c r="H7" s="8" t="s">
        <v>19</v>
      </c>
      <c r="I7" s="9" t="s">
        <v>20</v>
      </c>
      <c r="J7" s="201"/>
      <c r="K7" s="182"/>
      <c r="L7" s="184"/>
      <c r="M7" s="186"/>
      <c r="N7" s="188"/>
      <c r="O7" s="174"/>
    </row>
    <row r="8" spans="1:15" ht="18" customHeight="1" thickBot="1">
      <c r="A8" s="57" t="s">
        <v>3</v>
      </c>
      <c r="B8" s="11" t="s">
        <v>4</v>
      </c>
      <c r="C8" s="27" t="s">
        <v>5</v>
      </c>
      <c r="D8" s="132" t="s">
        <v>6</v>
      </c>
      <c r="E8" s="133" t="s">
        <v>7</v>
      </c>
      <c r="F8" s="133" t="s">
        <v>8</v>
      </c>
      <c r="G8" s="133" t="s">
        <v>91</v>
      </c>
      <c r="H8" s="133" t="s">
        <v>48</v>
      </c>
      <c r="I8" s="13" t="s">
        <v>96</v>
      </c>
      <c r="J8" s="14" t="s">
        <v>9</v>
      </c>
      <c r="K8" s="14" t="s">
        <v>10</v>
      </c>
      <c r="L8" s="12" t="s">
        <v>11</v>
      </c>
      <c r="M8" s="112" t="s">
        <v>12</v>
      </c>
      <c r="N8" s="113" t="s">
        <v>88</v>
      </c>
      <c r="O8" s="114" t="s">
        <v>89</v>
      </c>
    </row>
    <row r="9" spans="1:15" s="59" customFormat="1" ht="74.25" customHeight="1">
      <c r="A9" s="58" t="s">
        <v>23</v>
      </c>
      <c r="B9" s="5" t="s">
        <v>57</v>
      </c>
      <c r="C9" s="45" t="s">
        <v>22</v>
      </c>
      <c r="D9" s="136"/>
      <c r="E9" s="137"/>
      <c r="F9" s="137"/>
      <c r="G9" s="137">
        <v>2</v>
      </c>
      <c r="H9" s="138"/>
      <c r="I9" s="134">
        <v>2</v>
      </c>
      <c r="J9" s="97"/>
      <c r="K9" s="87"/>
      <c r="L9" s="94"/>
      <c r="M9" s="89"/>
      <c r="N9" s="75"/>
      <c r="O9" s="92"/>
    </row>
    <row r="10" spans="1:15" s="59" customFormat="1" ht="65.25" customHeight="1">
      <c r="A10" s="60" t="s">
        <v>24</v>
      </c>
      <c r="B10" s="5" t="s">
        <v>58</v>
      </c>
      <c r="C10" s="45" t="s">
        <v>22</v>
      </c>
      <c r="D10" s="51">
        <v>2</v>
      </c>
      <c r="E10" s="34"/>
      <c r="F10" s="34"/>
      <c r="G10" s="34">
        <v>2</v>
      </c>
      <c r="H10" s="40"/>
      <c r="I10" s="134">
        <v>4</v>
      </c>
      <c r="J10" s="97"/>
      <c r="K10" s="87"/>
      <c r="L10" s="94"/>
      <c r="M10" s="89"/>
      <c r="N10" s="75"/>
      <c r="O10" s="92"/>
    </row>
    <row r="11" spans="1:15" s="59" customFormat="1" ht="65.25" customHeight="1">
      <c r="A11" s="58" t="s">
        <v>25</v>
      </c>
      <c r="B11" s="5" t="s">
        <v>59</v>
      </c>
      <c r="C11" s="45" t="s">
        <v>22</v>
      </c>
      <c r="D11" s="51">
        <v>2</v>
      </c>
      <c r="E11" s="34"/>
      <c r="F11" s="34"/>
      <c r="G11" s="34">
        <v>2</v>
      </c>
      <c r="H11" s="40"/>
      <c r="I11" s="134">
        <v>4</v>
      </c>
      <c r="J11" s="97"/>
      <c r="K11" s="87"/>
      <c r="L11" s="94"/>
      <c r="M11" s="89"/>
      <c r="N11" s="75"/>
      <c r="O11" s="92"/>
    </row>
    <row r="12" spans="1:15" s="59" customFormat="1" ht="65.25" customHeight="1">
      <c r="A12" s="60" t="s">
        <v>26</v>
      </c>
      <c r="B12" s="5" t="s">
        <v>60</v>
      </c>
      <c r="C12" s="45" t="s">
        <v>22</v>
      </c>
      <c r="D12" s="51">
        <v>2</v>
      </c>
      <c r="E12" s="34"/>
      <c r="F12" s="34"/>
      <c r="G12" s="34">
        <v>2</v>
      </c>
      <c r="H12" s="40"/>
      <c r="I12" s="134">
        <v>4</v>
      </c>
      <c r="J12" s="97"/>
      <c r="K12" s="88"/>
      <c r="L12" s="94"/>
      <c r="M12" s="89"/>
      <c r="N12" s="75"/>
      <c r="O12" s="92"/>
    </row>
    <row r="13" spans="1:15" s="59" customFormat="1" ht="65.25" customHeight="1">
      <c r="A13" s="58" t="s">
        <v>27</v>
      </c>
      <c r="B13" s="5" t="s">
        <v>45</v>
      </c>
      <c r="C13" s="45" t="s">
        <v>22</v>
      </c>
      <c r="D13" s="51">
        <v>4</v>
      </c>
      <c r="E13" s="34"/>
      <c r="F13" s="34"/>
      <c r="G13" s="34">
        <v>8</v>
      </c>
      <c r="H13" s="40"/>
      <c r="I13" s="134">
        <v>12</v>
      </c>
      <c r="J13" s="97"/>
      <c r="K13" s="87"/>
      <c r="L13" s="94"/>
      <c r="M13" s="89"/>
      <c r="N13" s="75"/>
      <c r="O13" s="92"/>
    </row>
    <row r="14" spans="1:15" s="59" customFormat="1" ht="65.25" customHeight="1">
      <c r="A14" s="60" t="s">
        <v>28</v>
      </c>
      <c r="B14" s="5" t="s">
        <v>46</v>
      </c>
      <c r="C14" s="45" t="s">
        <v>22</v>
      </c>
      <c r="D14" s="51"/>
      <c r="E14" s="34"/>
      <c r="F14" s="34"/>
      <c r="G14" s="34">
        <v>2</v>
      </c>
      <c r="H14" s="40"/>
      <c r="I14" s="134">
        <v>2</v>
      </c>
      <c r="J14" s="97"/>
      <c r="K14" s="87"/>
      <c r="L14" s="94"/>
      <c r="M14" s="89"/>
      <c r="N14" s="75"/>
      <c r="O14" s="92"/>
    </row>
    <row r="15" spans="1:15" s="59" customFormat="1" ht="65.25" customHeight="1">
      <c r="A15" s="58" t="s">
        <v>29</v>
      </c>
      <c r="B15" s="5" t="s">
        <v>47</v>
      </c>
      <c r="C15" s="45" t="s">
        <v>22</v>
      </c>
      <c r="D15" s="51"/>
      <c r="E15" s="34"/>
      <c r="F15" s="34"/>
      <c r="G15" s="34">
        <v>2</v>
      </c>
      <c r="H15" s="40"/>
      <c r="I15" s="134">
        <v>2</v>
      </c>
      <c r="J15" s="97"/>
      <c r="K15" s="87"/>
      <c r="L15" s="94"/>
      <c r="M15" s="89"/>
      <c r="N15" s="75"/>
      <c r="O15" s="92"/>
    </row>
    <row r="16" spans="1:15" s="59" customFormat="1" ht="71.25" customHeight="1">
      <c r="A16" s="60" t="s">
        <v>30</v>
      </c>
      <c r="B16" s="5" t="s">
        <v>87</v>
      </c>
      <c r="C16" s="45" t="s">
        <v>22</v>
      </c>
      <c r="D16" s="51"/>
      <c r="E16" s="34"/>
      <c r="F16" s="34"/>
      <c r="G16" s="34">
        <v>2</v>
      </c>
      <c r="H16" s="40"/>
      <c r="I16" s="134">
        <v>2</v>
      </c>
      <c r="J16" s="97"/>
      <c r="K16" s="87"/>
      <c r="L16" s="94"/>
      <c r="M16" s="89"/>
      <c r="N16" s="75"/>
      <c r="O16" s="92"/>
    </row>
    <row r="17" spans="1:15" s="59" customFormat="1" ht="81" customHeight="1">
      <c r="A17" s="58" t="s">
        <v>31</v>
      </c>
      <c r="B17" s="5" t="s">
        <v>61</v>
      </c>
      <c r="C17" s="45" t="s">
        <v>22</v>
      </c>
      <c r="D17" s="51"/>
      <c r="E17" s="34"/>
      <c r="F17" s="34"/>
      <c r="G17" s="34">
        <v>3</v>
      </c>
      <c r="H17" s="40"/>
      <c r="I17" s="134">
        <v>3</v>
      </c>
      <c r="J17" s="97"/>
      <c r="K17" s="87"/>
      <c r="L17" s="94"/>
      <c r="M17" s="89"/>
      <c r="N17" s="75"/>
      <c r="O17" s="92"/>
    </row>
    <row r="18" spans="1:15" s="59" customFormat="1" ht="82.5" customHeight="1">
      <c r="A18" s="61" t="s">
        <v>32</v>
      </c>
      <c r="B18" s="5" t="s">
        <v>62</v>
      </c>
      <c r="C18" s="82" t="s">
        <v>22</v>
      </c>
      <c r="D18" s="51"/>
      <c r="E18" s="34"/>
      <c r="F18" s="34"/>
      <c r="G18" s="34">
        <v>3</v>
      </c>
      <c r="H18" s="40"/>
      <c r="I18" s="134">
        <v>3</v>
      </c>
      <c r="J18" s="97"/>
      <c r="K18" s="87"/>
      <c r="L18" s="94"/>
      <c r="M18" s="89"/>
      <c r="N18" s="75"/>
      <c r="O18" s="92"/>
    </row>
    <row r="19" spans="1:15" ht="33" customHeight="1">
      <c r="A19" s="62">
        <v>11</v>
      </c>
      <c r="B19" s="63" t="s">
        <v>16</v>
      </c>
      <c r="C19" s="83"/>
      <c r="D19" s="51"/>
      <c r="E19" s="34"/>
      <c r="F19" s="34"/>
      <c r="G19" s="34"/>
      <c r="H19" s="40"/>
      <c r="I19" s="134"/>
      <c r="J19" s="97"/>
      <c r="K19" s="87"/>
      <c r="L19" s="94"/>
      <c r="M19" s="89"/>
      <c r="N19" s="75"/>
      <c r="O19" s="92"/>
    </row>
    <row r="20" spans="1:15" ht="27" customHeight="1">
      <c r="A20" s="64" t="s">
        <v>33</v>
      </c>
      <c r="B20" s="65" t="s">
        <v>63</v>
      </c>
      <c r="C20" s="84" t="s">
        <v>15</v>
      </c>
      <c r="D20" s="51">
        <v>200</v>
      </c>
      <c r="E20" s="34"/>
      <c r="F20" s="34"/>
      <c r="G20" s="34">
        <v>375</v>
      </c>
      <c r="H20" s="40">
        <v>20</v>
      </c>
      <c r="I20" s="134">
        <v>595</v>
      </c>
      <c r="J20" s="97"/>
      <c r="K20" s="87"/>
      <c r="L20" s="94"/>
      <c r="M20" s="89"/>
      <c r="N20" s="75"/>
      <c r="O20" s="92"/>
    </row>
    <row r="21" spans="1:15" ht="27" customHeight="1">
      <c r="A21" s="64" t="s">
        <v>34</v>
      </c>
      <c r="B21" s="65" t="s">
        <v>64</v>
      </c>
      <c r="C21" s="85" t="s">
        <v>15</v>
      </c>
      <c r="D21" s="51">
        <v>200</v>
      </c>
      <c r="E21" s="34"/>
      <c r="F21" s="34"/>
      <c r="G21" s="34">
        <v>300</v>
      </c>
      <c r="H21" s="40">
        <v>16</v>
      </c>
      <c r="I21" s="134">
        <v>516</v>
      </c>
      <c r="J21" s="97"/>
      <c r="K21" s="87"/>
      <c r="L21" s="94"/>
      <c r="M21" s="89"/>
      <c r="N21" s="75"/>
      <c r="O21" s="92"/>
    </row>
    <row r="22" spans="1:15" ht="30.75" customHeight="1">
      <c r="A22" s="64" t="s">
        <v>35</v>
      </c>
      <c r="B22" s="65" t="s">
        <v>65</v>
      </c>
      <c r="C22" s="84" t="s">
        <v>15</v>
      </c>
      <c r="D22" s="51">
        <v>100</v>
      </c>
      <c r="E22" s="34"/>
      <c r="F22" s="34"/>
      <c r="G22" s="34">
        <v>165</v>
      </c>
      <c r="H22" s="40">
        <v>16</v>
      </c>
      <c r="I22" s="134">
        <v>281</v>
      </c>
      <c r="J22" s="97"/>
      <c r="K22" s="87"/>
      <c r="L22" s="94"/>
      <c r="M22" s="89"/>
      <c r="N22" s="75"/>
      <c r="O22" s="92"/>
    </row>
    <row r="23" spans="1:15" ht="39.75" customHeight="1">
      <c r="A23" s="64" t="s">
        <v>36</v>
      </c>
      <c r="B23" s="66" t="s">
        <v>66</v>
      </c>
      <c r="C23" s="85" t="s">
        <v>15</v>
      </c>
      <c r="D23" s="51">
        <v>20</v>
      </c>
      <c r="E23" s="34"/>
      <c r="F23" s="34"/>
      <c r="G23" s="34">
        <v>100</v>
      </c>
      <c r="H23" s="40">
        <v>20</v>
      </c>
      <c r="I23" s="134">
        <v>140</v>
      </c>
      <c r="J23" s="97"/>
      <c r="K23" s="87"/>
      <c r="L23" s="94"/>
      <c r="M23" s="89"/>
      <c r="N23" s="75"/>
      <c r="O23" s="92"/>
    </row>
    <row r="24" spans="1:15" ht="39.75" customHeight="1">
      <c r="A24" s="62">
        <v>12</v>
      </c>
      <c r="B24" s="63" t="s">
        <v>14</v>
      </c>
      <c r="C24" s="83"/>
      <c r="D24" s="51"/>
      <c r="E24" s="34"/>
      <c r="F24" s="34"/>
      <c r="G24" s="34"/>
      <c r="H24" s="40"/>
      <c r="I24" s="134"/>
      <c r="J24" s="97"/>
      <c r="K24" s="87"/>
      <c r="L24" s="94"/>
      <c r="M24" s="89"/>
      <c r="N24" s="75"/>
      <c r="O24" s="92"/>
    </row>
    <row r="25" spans="1:15" ht="30.75" customHeight="1">
      <c r="A25" s="67" t="s">
        <v>37</v>
      </c>
      <c r="B25" s="65" t="s">
        <v>67</v>
      </c>
      <c r="C25" s="86" t="s">
        <v>22</v>
      </c>
      <c r="D25" s="51"/>
      <c r="E25" s="34"/>
      <c r="F25" s="34"/>
      <c r="G25" s="34"/>
      <c r="H25" s="40">
        <v>10</v>
      </c>
      <c r="I25" s="134">
        <v>10</v>
      </c>
      <c r="J25" s="97"/>
      <c r="K25" s="87"/>
      <c r="L25" s="94"/>
      <c r="M25" s="89"/>
      <c r="N25" s="75"/>
      <c r="O25" s="92"/>
    </row>
    <row r="26" spans="1:15" ht="30.75" customHeight="1">
      <c r="A26" s="67" t="s">
        <v>38</v>
      </c>
      <c r="B26" s="65" t="s">
        <v>68</v>
      </c>
      <c r="C26" s="86" t="s">
        <v>22</v>
      </c>
      <c r="D26" s="51"/>
      <c r="E26" s="34"/>
      <c r="F26" s="34"/>
      <c r="G26" s="34"/>
      <c r="H26" s="40">
        <v>8</v>
      </c>
      <c r="I26" s="134">
        <v>8</v>
      </c>
      <c r="J26" s="97"/>
      <c r="K26" s="87"/>
      <c r="L26" s="94"/>
      <c r="M26" s="89"/>
      <c r="N26" s="75"/>
      <c r="O26" s="92"/>
    </row>
    <row r="27" spans="1:15" ht="30.75" customHeight="1">
      <c r="A27" s="67" t="s">
        <v>39</v>
      </c>
      <c r="B27" s="65" t="s">
        <v>69</v>
      </c>
      <c r="C27" s="76" t="s">
        <v>22</v>
      </c>
      <c r="D27" s="51"/>
      <c r="E27" s="34"/>
      <c r="F27" s="34"/>
      <c r="G27" s="34"/>
      <c r="H27" s="40">
        <v>4</v>
      </c>
      <c r="I27" s="134">
        <v>4</v>
      </c>
      <c r="J27" s="97"/>
      <c r="K27" s="87"/>
      <c r="L27" s="94"/>
      <c r="M27" s="89"/>
      <c r="N27" s="75"/>
      <c r="O27" s="92"/>
    </row>
    <row r="28" spans="1:15" ht="30.75" customHeight="1">
      <c r="A28" s="68">
        <v>13</v>
      </c>
      <c r="B28" s="5" t="s">
        <v>71</v>
      </c>
      <c r="C28" s="45" t="s">
        <v>13</v>
      </c>
      <c r="D28" s="51"/>
      <c r="E28" s="34"/>
      <c r="F28" s="34"/>
      <c r="G28" s="34">
        <v>10</v>
      </c>
      <c r="H28" s="40"/>
      <c r="I28" s="134">
        <v>10</v>
      </c>
      <c r="J28" s="97"/>
      <c r="K28" s="87"/>
      <c r="L28" s="94"/>
      <c r="M28" s="89"/>
      <c r="N28" s="75"/>
      <c r="O28" s="92"/>
    </row>
    <row r="29" spans="1:15" ht="30.75" customHeight="1">
      <c r="A29" s="69">
        <v>14</v>
      </c>
      <c r="B29" s="65" t="s">
        <v>72</v>
      </c>
      <c r="C29" s="76"/>
      <c r="D29" s="51"/>
      <c r="E29" s="34"/>
      <c r="F29" s="34"/>
      <c r="G29" s="37"/>
      <c r="H29" s="40"/>
      <c r="I29" s="134"/>
      <c r="J29" s="97"/>
      <c r="K29" s="87"/>
      <c r="L29" s="94"/>
      <c r="M29" s="89"/>
      <c r="N29" s="75"/>
      <c r="O29" s="92"/>
    </row>
    <row r="30" spans="1:15" ht="30.75" customHeight="1">
      <c r="A30" s="70" t="s">
        <v>73</v>
      </c>
      <c r="B30" s="71" t="s">
        <v>77</v>
      </c>
      <c r="C30" s="76" t="s">
        <v>22</v>
      </c>
      <c r="D30" s="51"/>
      <c r="E30" s="34"/>
      <c r="F30" s="34"/>
      <c r="G30" s="37"/>
      <c r="H30" s="40">
        <v>4</v>
      </c>
      <c r="I30" s="134">
        <v>4</v>
      </c>
      <c r="J30" s="97"/>
      <c r="K30" s="87"/>
      <c r="L30" s="94"/>
      <c r="M30" s="89"/>
      <c r="N30" s="75"/>
      <c r="O30" s="92"/>
    </row>
    <row r="31" spans="1:15" ht="30.75" customHeight="1">
      <c r="A31" s="70" t="s">
        <v>74</v>
      </c>
      <c r="B31" s="71" t="s">
        <v>76</v>
      </c>
      <c r="C31" s="76" t="s">
        <v>22</v>
      </c>
      <c r="D31" s="51"/>
      <c r="E31" s="34"/>
      <c r="F31" s="34"/>
      <c r="G31" s="37"/>
      <c r="H31" s="40">
        <v>4</v>
      </c>
      <c r="I31" s="134">
        <v>4</v>
      </c>
      <c r="J31" s="97"/>
      <c r="K31" s="87"/>
      <c r="L31" s="94"/>
      <c r="M31" s="89"/>
      <c r="N31" s="75"/>
      <c r="O31" s="92"/>
    </row>
    <row r="32" spans="1:15" ht="30.75" customHeight="1" thickBot="1">
      <c r="A32" s="72" t="s">
        <v>75</v>
      </c>
      <c r="B32" s="24" t="s">
        <v>80</v>
      </c>
      <c r="C32" s="46" t="s">
        <v>22</v>
      </c>
      <c r="D32" s="52"/>
      <c r="E32" s="99"/>
      <c r="F32" s="99"/>
      <c r="G32" s="99"/>
      <c r="H32" s="100">
        <v>2</v>
      </c>
      <c r="I32" s="135">
        <v>2</v>
      </c>
      <c r="J32" s="98"/>
      <c r="K32" s="95"/>
      <c r="L32" s="96"/>
      <c r="M32" s="90"/>
      <c r="N32" s="77"/>
      <c r="O32" s="93"/>
    </row>
    <row r="33" spans="1:15" ht="36.75" customHeight="1" thickBot="1">
      <c r="A33" s="73"/>
      <c r="B33" s="74"/>
      <c r="C33" s="78"/>
      <c r="D33" s="157"/>
      <c r="E33" s="157"/>
      <c r="F33" s="157"/>
      <c r="G33" s="157"/>
      <c r="H33" s="157"/>
      <c r="I33" s="157"/>
      <c r="J33" s="43"/>
      <c r="K33" s="43"/>
      <c r="L33" s="44"/>
      <c r="M33" s="198" t="s">
        <v>90</v>
      </c>
      <c r="N33" s="199"/>
      <c r="O33" s="91"/>
    </row>
    <row r="35" spans="1:11" ht="21" customHeight="1">
      <c r="A35" s="194" t="s">
        <v>111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</row>
    <row r="36" spans="1:15" ht="75" customHeight="1">
      <c r="A36" s="172" t="s">
        <v>121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</row>
    <row r="37" spans="1:15" ht="48" customHeight="1">
      <c r="A37" s="6"/>
      <c r="B37" s="155"/>
      <c r="C37" s="111"/>
      <c r="D37" s="111"/>
      <c r="E37" s="179"/>
      <c r="F37" s="180"/>
      <c r="G37" s="180"/>
      <c r="H37" s="180"/>
      <c r="I37" s="180"/>
      <c r="J37" s="180"/>
      <c r="K37" s="111"/>
      <c r="L37" s="179" t="s">
        <v>99</v>
      </c>
      <c r="M37" s="189"/>
      <c r="N37" s="189"/>
      <c r="O37" s="189"/>
    </row>
  </sheetData>
  <sheetProtection selectLockedCells="1" selectUnlockedCells="1"/>
  <mergeCells count="18">
    <mergeCell ref="A36:O36"/>
    <mergeCell ref="N1:O1"/>
    <mergeCell ref="C4:I4"/>
    <mergeCell ref="A35:K35"/>
    <mergeCell ref="E37:J37"/>
    <mergeCell ref="L37:O37"/>
    <mergeCell ref="A3:O3"/>
    <mergeCell ref="A6:A7"/>
    <mergeCell ref="C6:C7"/>
    <mergeCell ref="O6:O7"/>
    <mergeCell ref="B6:B7"/>
    <mergeCell ref="M33:N33"/>
    <mergeCell ref="D6:I6"/>
    <mergeCell ref="J6:J7"/>
    <mergeCell ref="K6:K7"/>
    <mergeCell ref="L6:L7"/>
    <mergeCell ref="M6:M7"/>
    <mergeCell ref="N6:N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50" r:id="rId1"/>
  <rowBreaks count="1" manualBreakCount="1">
    <brk id="1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60" zoomScaleNormal="59" zoomScalePageLayoutView="0" workbookViewId="0" topLeftCell="A1">
      <selection activeCell="A15" sqref="A15:O15"/>
    </sheetView>
  </sheetViews>
  <sheetFormatPr defaultColWidth="9.140625" defaultRowHeight="15"/>
  <cols>
    <col min="1" max="1" width="6.00390625" style="0" customWidth="1"/>
    <col min="2" max="2" width="81.8515625" style="0" customWidth="1"/>
    <col min="3" max="3" width="10.28125" style="0" customWidth="1"/>
    <col min="4" max="8" width="14.28125" style="0" customWidth="1"/>
    <col min="9" max="9" width="15.421875" style="0" customWidth="1"/>
    <col min="10" max="10" width="13.421875" style="0" customWidth="1"/>
    <col min="11" max="11" width="15.28125" style="0" customWidth="1"/>
    <col min="12" max="12" width="12.00390625" style="0" customWidth="1"/>
    <col min="13" max="13" width="8.7109375" style="0" customWidth="1"/>
    <col min="14" max="14" width="19.7109375" style="0" customWidth="1"/>
    <col min="15" max="15" width="21.140625" style="0" customWidth="1"/>
  </cols>
  <sheetData>
    <row r="1" spans="1:15" ht="15">
      <c r="A1" t="str">
        <f>'Zał. Nr 1A.1- Zadanie Nr 1'!A1</f>
        <v>Numer referencyjny: ZZP.261.07.2021</v>
      </c>
      <c r="N1" s="207" t="s">
        <v>113</v>
      </c>
      <c r="O1" s="207"/>
    </row>
    <row r="3" spans="1:15" ht="35.25" customHeight="1">
      <c r="A3" s="191" t="str">
        <f>'Zał. Nr 1A.1- Zadanie Nr 1'!A3:N3</f>
        <v>Dostawa profesjonalnej chemii basenowej na potrzeby Miejskiego Ośrodka Sportu i Rekreacji „Bystrzyca” w Lublinie Sp. z o.o., wg. zdań 1-3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6" ht="28.5" customHeight="1">
      <c r="A4" s="152"/>
      <c r="B4" s="151"/>
      <c r="C4" s="151"/>
      <c r="D4" s="214" t="s">
        <v>112</v>
      </c>
      <c r="E4" s="214"/>
      <c r="F4" s="214"/>
      <c r="G4" s="214"/>
      <c r="H4" s="214"/>
      <c r="I4" s="214"/>
      <c r="J4" s="151"/>
      <c r="K4" s="151"/>
      <c r="L4" s="151"/>
      <c r="M4" s="151"/>
      <c r="N4" s="151"/>
      <c r="O4" s="151"/>
      <c r="P4" s="151"/>
    </row>
    <row r="5" ht="15.75" thickBot="1">
      <c r="B5" s="2" t="s">
        <v>101</v>
      </c>
    </row>
    <row r="6" spans="1:15" ht="49.5" customHeight="1" thickBot="1">
      <c r="A6" s="205" t="s">
        <v>0</v>
      </c>
      <c r="B6" s="192" t="s">
        <v>56</v>
      </c>
      <c r="C6" s="209" t="s">
        <v>1</v>
      </c>
      <c r="D6" s="175" t="s">
        <v>109</v>
      </c>
      <c r="E6" s="176"/>
      <c r="F6" s="176"/>
      <c r="G6" s="176"/>
      <c r="H6" s="176"/>
      <c r="I6" s="177"/>
      <c r="J6" s="205" t="s">
        <v>115</v>
      </c>
      <c r="K6" s="192" t="s">
        <v>116</v>
      </c>
      <c r="L6" s="212" t="s">
        <v>119</v>
      </c>
      <c r="M6" s="185" t="s">
        <v>2</v>
      </c>
      <c r="N6" s="187" t="s">
        <v>114</v>
      </c>
      <c r="O6" s="173" t="s">
        <v>105</v>
      </c>
    </row>
    <row r="7" spans="1:15" ht="61.5" customHeight="1" thickBot="1">
      <c r="A7" s="218"/>
      <c r="B7" s="208"/>
      <c r="C7" s="210"/>
      <c r="D7" s="116" t="s">
        <v>17</v>
      </c>
      <c r="E7" s="117" t="s">
        <v>92</v>
      </c>
      <c r="F7" s="117" t="s">
        <v>93</v>
      </c>
      <c r="G7" s="118" t="s">
        <v>18</v>
      </c>
      <c r="H7" s="119" t="s">
        <v>19</v>
      </c>
      <c r="I7" s="120" t="s">
        <v>20</v>
      </c>
      <c r="J7" s="211"/>
      <c r="K7" s="208"/>
      <c r="L7" s="210"/>
      <c r="M7" s="213"/>
      <c r="N7" s="215"/>
      <c r="O7" s="216"/>
    </row>
    <row r="8" spans="1:15" ht="15" customHeight="1">
      <c r="A8" s="122" t="s">
        <v>3</v>
      </c>
      <c r="B8" s="32" t="s">
        <v>4</v>
      </c>
      <c r="C8" s="33" t="s">
        <v>5</v>
      </c>
      <c r="D8" s="31" t="s">
        <v>6</v>
      </c>
      <c r="E8" s="113" t="s">
        <v>7</v>
      </c>
      <c r="F8" s="113" t="s">
        <v>8</v>
      </c>
      <c r="G8" s="113" t="s">
        <v>91</v>
      </c>
      <c r="H8" s="123" t="s">
        <v>48</v>
      </c>
      <c r="I8" s="124" t="s">
        <v>96</v>
      </c>
      <c r="J8" s="112" t="s">
        <v>9</v>
      </c>
      <c r="K8" s="113" t="s">
        <v>10</v>
      </c>
      <c r="L8" s="114" t="s">
        <v>11</v>
      </c>
      <c r="M8" s="112" t="s">
        <v>12</v>
      </c>
      <c r="N8" s="113" t="s">
        <v>88</v>
      </c>
      <c r="O8" s="114" t="s">
        <v>89</v>
      </c>
    </row>
    <row r="9" spans="1:15" s="4" customFormat="1" ht="120.75" customHeight="1">
      <c r="A9" s="3" t="s">
        <v>23</v>
      </c>
      <c r="B9" s="16" t="s">
        <v>94</v>
      </c>
      <c r="C9" s="128" t="s">
        <v>78</v>
      </c>
      <c r="D9" s="127"/>
      <c r="E9" s="101"/>
      <c r="F9" s="101"/>
      <c r="G9" s="101"/>
      <c r="H9" s="102">
        <f>250*2</f>
        <v>500</v>
      </c>
      <c r="I9" s="103">
        <f>SUM(D9:H9)</f>
        <v>500</v>
      </c>
      <c r="J9" s="125"/>
      <c r="K9" s="104"/>
      <c r="L9" s="106"/>
      <c r="M9" s="126"/>
      <c r="N9" s="105"/>
      <c r="O9" s="107"/>
    </row>
    <row r="10" spans="1:15" s="4" customFormat="1" ht="108" customHeight="1">
      <c r="A10" s="3" t="s">
        <v>24</v>
      </c>
      <c r="B10" s="110" t="s">
        <v>79</v>
      </c>
      <c r="C10" s="128" t="s">
        <v>78</v>
      </c>
      <c r="D10" s="127"/>
      <c r="E10" s="101"/>
      <c r="F10" s="101"/>
      <c r="G10" s="101"/>
      <c r="H10" s="102">
        <f>850*2</f>
        <v>1700</v>
      </c>
      <c r="I10" s="103">
        <f>SUM(D10:H10)</f>
        <v>1700</v>
      </c>
      <c r="J10" s="125"/>
      <c r="K10" s="104"/>
      <c r="L10" s="106"/>
      <c r="M10" s="126"/>
      <c r="N10" s="105"/>
      <c r="O10" s="107"/>
    </row>
    <row r="11" spans="1:15" s="4" customFormat="1" ht="111.75" customHeight="1" thickBot="1">
      <c r="A11" s="158" t="s">
        <v>25</v>
      </c>
      <c r="B11" s="159" t="s">
        <v>110</v>
      </c>
      <c r="C11" s="160" t="s">
        <v>78</v>
      </c>
      <c r="D11" s="161"/>
      <c r="E11" s="162"/>
      <c r="F11" s="162"/>
      <c r="G11" s="162"/>
      <c r="H11" s="163">
        <f>650*2</f>
        <v>1300</v>
      </c>
      <c r="I11" s="164">
        <f>SUM(D11:H11)</f>
        <v>1300</v>
      </c>
      <c r="J11" s="165"/>
      <c r="K11" s="166"/>
      <c r="L11" s="167"/>
      <c r="M11" s="168"/>
      <c r="N11" s="169"/>
      <c r="O11" s="170"/>
    </row>
    <row r="12" spans="1:15" ht="30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17" t="s">
        <v>21</v>
      </c>
      <c r="M12" s="217"/>
      <c r="N12" s="217"/>
      <c r="O12" s="12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8"/>
      <c r="M13" s="108"/>
      <c r="N13" s="108"/>
      <c r="O13" s="109"/>
    </row>
    <row r="14" spans="1:15" ht="33" customHeight="1">
      <c r="A14" s="194" t="s">
        <v>111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6"/>
      <c r="M14" s="6"/>
      <c r="N14" s="6"/>
      <c r="O14" s="6"/>
    </row>
    <row r="15" spans="1:15" ht="74.25" customHeight="1">
      <c r="A15" s="172" t="s">
        <v>122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15" ht="61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ht="30.75" customHeight="1">
      <c r="A17" s="6"/>
      <c r="B17" s="155"/>
      <c r="C17" s="111"/>
      <c r="D17" s="111"/>
      <c r="E17" s="179"/>
      <c r="F17" s="180"/>
      <c r="G17" s="180"/>
      <c r="H17" s="180"/>
      <c r="I17" s="180"/>
      <c r="J17" s="180"/>
      <c r="K17" s="111"/>
      <c r="L17" s="179" t="s">
        <v>99</v>
      </c>
      <c r="M17" s="189"/>
      <c r="N17" s="189"/>
      <c r="O17" s="189"/>
    </row>
  </sheetData>
  <sheetProtection selectLockedCells="1" selectUnlockedCells="1"/>
  <mergeCells count="18">
    <mergeCell ref="E17:J17"/>
    <mergeCell ref="L17:O17"/>
    <mergeCell ref="D6:I6"/>
    <mergeCell ref="N6:N7"/>
    <mergeCell ref="O6:O7"/>
    <mergeCell ref="L12:N12"/>
    <mergeCell ref="A14:K14"/>
    <mergeCell ref="A6:A7"/>
    <mergeCell ref="A15:O15"/>
    <mergeCell ref="N1:O1"/>
    <mergeCell ref="A3:O3"/>
    <mergeCell ref="B6:B7"/>
    <mergeCell ref="C6:C7"/>
    <mergeCell ref="J6:J7"/>
    <mergeCell ref="K6:K7"/>
    <mergeCell ref="L6:L7"/>
    <mergeCell ref="M6:M7"/>
    <mergeCell ref="D4:I4"/>
  </mergeCells>
  <printOptions horizontalCentered="1"/>
  <pageMargins left="0.3937007874015748" right="0.3937007874015748" top="0.3937007874015748" bottom="0.5905511811023623" header="0.31496062992125984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Waszczuk</dc:creator>
  <cp:keywords/>
  <dc:description/>
  <cp:lastModifiedBy>MSkoczylas</cp:lastModifiedBy>
  <cp:lastPrinted>2021-04-20T06:36:22Z</cp:lastPrinted>
  <dcterms:created xsi:type="dcterms:W3CDTF">2020-04-02T12:17:32Z</dcterms:created>
  <dcterms:modified xsi:type="dcterms:W3CDTF">2021-04-21T06:42:21Z</dcterms:modified>
  <cp:category/>
  <cp:version/>
  <cp:contentType/>
  <cp:contentStatus/>
</cp:coreProperties>
</file>