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oferty'!$A$1:$J$18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<sst xmlns="http://schemas.openxmlformats.org/spreadsheetml/2006/main" count="54" uniqueCount="42">
  <si>
    <t>Sterylny system implantów do rekonstrukcji artroskopowej ACL - BTB, PCL (cała procedura endoskopowa):
Skład systemu:
a)  śruba interferencyjna - mocowanie piszczelowe.
b) system mocowania udowego</t>
  </si>
  <si>
    <t xml:space="preserve">poz. 2 </t>
  </si>
  <si>
    <t>poz.7</t>
  </si>
  <si>
    <t>pakiet 1</t>
  </si>
  <si>
    <t>pakiet 2</t>
  </si>
  <si>
    <t>pakiet 3</t>
  </si>
  <si>
    <t xml:space="preserve">poz. 3 </t>
  </si>
  <si>
    <t>Sterylne wiertło kaniulowane śr. 4.5mm</t>
  </si>
  <si>
    <t>Sterylny drut wiercący z oczkiem śr. 2.4mm</t>
  </si>
  <si>
    <t>Sterylny drut kierunkowy do śrub, opakowanie 5 sztuk</t>
  </si>
  <si>
    <t>Lp.</t>
  </si>
  <si>
    <t>poz.1</t>
  </si>
  <si>
    <t>wartość brutto</t>
  </si>
  <si>
    <t>Opis przedmiotu zamówienia</t>
  </si>
  <si>
    <t>poz.5</t>
  </si>
  <si>
    <t>wartość pakietu</t>
  </si>
  <si>
    <t>poz.6</t>
  </si>
  <si>
    <t>szt.</t>
  </si>
  <si>
    <t>poz.1a</t>
  </si>
  <si>
    <t>poz.1b</t>
  </si>
  <si>
    <t>nazwa/ nr katalogowy dla wszystkich oferowanych wielkości</t>
  </si>
  <si>
    <t>nazwa producenta</t>
  </si>
  <si>
    <t xml:space="preserve">                     Skład jednego kompletu:</t>
  </si>
  <si>
    <t>j.m.</t>
  </si>
  <si>
    <t>cena jednostkowa netto  wg j.m.</t>
  </si>
  <si>
    <t>wartość netto</t>
  </si>
  <si>
    <t xml:space="preserve">stawka 
 VAT </t>
  </si>
  <si>
    <t>ilość wg j.m.</t>
  </si>
  <si>
    <t>komplet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</si>
  <si>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</si>
  <si>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op</t>
  </si>
  <si>
    <t>poz. 4</t>
  </si>
  <si>
    <r>
      <t>Pakiet 4 
Wykonawca zobowiązany jest do udostępnien</t>
    </r>
    <r>
      <rPr>
        <b/>
        <sz val="10"/>
        <color indexed="8"/>
        <rFont val="Garamond"/>
        <family val="1"/>
      </rPr>
      <t xml:space="preserve">ia </t>
    </r>
    <r>
      <rPr>
        <b/>
        <sz val="10"/>
        <color indexed="14"/>
        <rFont val="Garamond"/>
        <family val="1"/>
      </rPr>
      <t>na czas trwania umowy</t>
    </r>
    <r>
      <rPr>
        <b/>
        <sz val="10"/>
        <rFont val="Garamond"/>
        <family val="1"/>
      </rPr>
      <t>:  kompletnego instrumentarium,  oraz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celownik do rozwiercania kanału piszczelowego do rekonstrukcji więzadła krzyżowego tylnego.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</si>
  <si>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t xml:space="preserve">Śruba interferencyjna biowchłanialna PLLA-HA lub z materiału PEEK dostęp do 7 średnic w zakresie od 6 do 12mm  i 4 długości w zakresie 20 - 35mm </t>
  </si>
  <si>
    <r>
      <t xml:space="preserve">Pakiet 1   
Wykonawca zobowiązany jest do udostępnienia </t>
    </r>
    <r>
      <rPr>
        <b/>
        <sz val="10"/>
        <color indexed="14"/>
        <rFont val="Garamond"/>
        <family val="1"/>
      </rPr>
      <t>na czas trwania umowy</t>
    </r>
    <r>
      <rPr>
        <b/>
        <sz val="10"/>
        <color indexed="8"/>
        <rFont val="Garamond"/>
        <family val="1"/>
      </rPr>
      <t>: k</t>
    </r>
    <r>
      <rPr>
        <b/>
        <sz val="10"/>
        <rFont val="Garamond"/>
        <family val="1"/>
      </rPr>
      <t>ompletnego instrumentarium,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</si>
  <si>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t>Sterylny system do szycia łąkotki metodą ALL - INSIDE o składzie:
dwa implanty PEEK, połączone za pomocą polietylenowego, niewchłanialnego, wzmocnoinego szwu 2-0, szew posiada samozaciskowy węzeł, załadowane rzędowo w pojedyńczą, półotwartą, jednorazową igłę.</t>
  </si>
  <si>
    <t>Mocowanie piszczelowe: 
Śruba interferencyjna wykonana ze stopu tytanowego dostęp do minimum 3 średnic w zakresie minimum 7-9mm i 3 długości w zakresie 20-30mm dla każdej średnicy.</t>
  </si>
  <si>
    <t xml:space="preserve">System mocowania udowego, dostęp do dwóch rodzajów implantów: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
b) podłużna płytka metalowa, bez pętli umożliwiająca zawieszenie przeszczepu bezpośrednio na płytce w przypadku krótkiego kanału w kości udowej, oraz płytka wydłużona, stanowiąca nakładkę na płytkę podstawową. </t>
  </si>
  <si>
    <t>Sterylne wiertło o średnicy 1,7-1,9mm</t>
  </si>
  <si>
    <t>Pakiet 3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</si>
  <si>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</t>
  </si>
  <si>
    <t xml:space="preserve">
dodatek nr 2 do SWZ
Załącznik nr 1 do oferty na dostawę implantów ortopedycznych dla PCZ Sp. z o. o. w Drezdenku, nr sprawy PCZSzp/TP-MN/9/2023
Opis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</si>
</sst>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14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b/>
      <sz val="10"/>
      <color indexed="12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29" fillId="26" borderId="10" xfId="53" applyFont="1" applyFill="1" applyBorder="1" applyAlignment="1">
      <alignment horizontal="center" vertical="center" shrinkToFit="1"/>
      <protection/>
    </xf>
    <xf numFmtId="0" fontId="29" fillId="27" borderId="10" xfId="53" applyFont="1" applyFill="1" applyBorder="1" applyAlignment="1">
      <alignment horizontal="left" vertical="center" wrapText="1"/>
      <protection/>
    </xf>
    <xf numFmtId="3" fontId="29" fillId="28" borderId="10" xfId="53" applyNumberFormat="1" applyFont="1" applyFill="1" applyBorder="1" applyAlignment="1">
      <alignment vertical="center" wrapText="1"/>
      <protection/>
    </xf>
    <xf numFmtId="44" fontId="29" fillId="28" borderId="10" xfId="53" applyNumberFormat="1" applyFont="1" applyFill="1" applyBorder="1" applyAlignment="1">
      <alignment vertical="center" wrapText="1"/>
      <protection/>
    </xf>
    <xf numFmtId="44" fontId="29" fillId="27" borderId="10" xfId="53" applyNumberFormat="1" applyFont="1" applyFill="1" applyBorder="1" applyAlignment="1">
      <alignment horizontal="left" vertical="center" wrapText="1"/>
      <protection/>
    </xf>
    <xf numFmtId="0" fontId="29" fillId="28" borderId="10" xfId="53" applyNumberFormat="1" applyFont="1" applyFill="1" applyBorder="1" applyAlignment="1">
      <alignment horizontal="center" vertical="center" wrapText="1"/>
      <protection/>
    </xf>
    <xf numFmtId="0" fontId="29" fillId="26" borderId="10" xfId="0" applyFont="1" applyFill="1" applyBorder="1" applyAlignment="1">
      <alignment vertical="center" wrapText="1"/>
    </xf>
    <xf numFmtId="0" fontId="29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left" vertical="center" wrapText="1"/>
      <protection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31" fillId="29" borderId="10" xfId="0" applyFont="1" applyFill="1" applyBorder="1" applyAlignment="1">
      <alignment vertical="center" wrapText="1"/>
    </xf>
    <xf numFmtId="0" fontId="29" fillId="29" borderId="10" xfId="0" applyFont="1" applyFill="1" applyBorder="1" applyAlignment="1">
      <alignment vertical="center"/>
    </xf>
    <xf numFmtId="0" fontId="29" fillId="29" borderId="10" xfId="0" applyFont="1" applyFill="1" applyBorder="1" applyAlignment="1">
      <alignment vertical="center" wrapText="1"/>
    </xf>
    <xf numFmtId="0" fontId="31" fillId="29" borderId="10" xfId="0" applyFont="1" applyFill="1" applyBorder="1" applyAlignment="1">
      <alignment wrapText="1"/>
    </xf>
    <xf numFmtId="0" fontId="32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4" fillId="28" borderId="10" xfId="53" applyFont="1" applyFill="1" applyBorder="1" applyAlignment="1">
      <alignment vertical="center" wrapText="1"/>
      <protection/>
    </xf>
    <xf numFmtId="0" fontId="34" fillId="29" borderId="10" xfId="53" applyFont="1" applyFill="1" applyBorder="1" applyAlignment="1">
      <alignment horizontal="center" vertical="center"/>
      <protection/>
    </xf>
    <xf numFmtId="0" fontId="35" fillId="29" borderId="10" xfId="53" applyFont="1" applyFill="1" applyBorder="1" applyAlignment="1">
      <alignment horizontal="center" vertical="center"/>
      <protection/>
    </xf>
    <xf numFmtId="0" fontId="34" fillId="29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28" fillId="0" borderId="12" xfId="0" applyFont="1" applyBorder="1" applyAlignment="1">
      <alignment wrapText="1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0" fontId="26" fillId="29" borderId="10" xfId="53" applyNumberFormat="1" applyFont="1" applyFill="1" applyBorder="1" applyAlignment="1">
      <alignment horizontal="center" vertical="center"/>
      <protection/>
    </xf>
    <xf numFmtId="0" fontId="26" fillId="29" borderId="10" xfId="0" applyFont="1" applyFill="1" applyBorder="1" applyAlignment="1">
      <alignment vertical="center"/>
    </xf>
    <xf numFmtId="170" fontId="23" fillId="0" borderId="10" xfId="0" applyNumberFormat="1" applyFont="1" applyBorder="1" applyAlignment="1">
      <alignment vertical="center"/>
    </xf>
    <xf numFmtId="0" fontId="22" fillId="30" borderId="13" xfId="53" applyFont="1" applyFill="1" applyBorder="1" applyAlignment="1">
      <alignment horizontal="left" vertical="center" wrapText="1"/>
      <protection/>
    </xf>
    <xf numFmtId="0" fontId="22" fillId="30" borderId="14" xfId="53" applyFont="1" applyFill="1" applyBorder="1" applyAlignment="1">
      <alignment horizontal="left" vertical="center" wrapText="1"/>
      <protection/>
    </xf>
    <xf numFmtId="0" fontId="22" fillId="30" borderId="15" xfId="53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2" fillId="29" borderId="13" xfId="53" applyFont="1" applyFill="1" applyBorder="1" applyAlignment="1">
      <alignment horizontal="left" vertical="center" shrinkToFit="1"/>
      <protection/>
    </xf>
    <xf numFmtId="0" fontId="22" fillId="29" borderId="14" xfId="53" applyFont="1" applyFill="1" applyBorder="1" applyAlignment="1">
      <alignment horizontal="left" vertical="center" shrinkToFit="1"/>
      <protection/>
    </xf>
    <xf numFmtId="0" fontId="22" fillId="29" borderId="15" xfId="53" applyFont="1" applyFill="1" applyBorder="1" applyAlignment="1">
      <alignment horizontal="left" vertical="center" shrinkToFit="1"/>
      <protection/>
    </xf>
    <xf numFmtId="0" fontId="28" fillId="0" borderId="16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8.28125" style="6" customWidth="1"/>
    <col min="2" max="2" width="67.57421875" style="1" customWidth="1"/>
    <col min="3" max="3" width="7.7109375" style="1" customWidth="1"/>
    <col min="4" max="4" width="6.28125" style="49" customWidth="1"/>
    <col min="5" max="5" width="10.7109375" style="1" customWidth="1"/>
    <col min="6" max="6" width="12.28125" style="5" customWidth="1"/>
    <col min="7" max="7" width="6.57421875" style="44" customWidth="1"/>
    <col min="8" max="8" width="12.421875" style="4" customWidth="1"/>
    <col min="9" max="9" width="14.7109375" style="5" customWidth="1"/>
    <col min="10" max="10" width="11.851562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8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50"/>
    </row>
    <row r="2" spans="1:10" s="15" customFormat="1" ht="27" customHeight="1">
      <c r="A2" s="8" t="s">
        <v>10</v>
      </c>
      <c r="B2" s="9" t="s">
        <v>13</v>
      </c>
      <c r="C2" s="10" t="s">
        <v>27</v>
      </c>
      <c r="D2" s="45" t="s">
        <v>23</v>
      </c>
      <c r="E2" s="11" t="s">
        <v>24</v>
      </c>
      <c r="F2" s="12" t="s">
        <v>25</v>
      </c>
      <c r="G2" s="13" t="s">
        <v>26</v>
      </c>
      <c r="H2" s="11" t="s">
        <v>12</v>
      </c>
      <c r="I2" s="14" t="s">
        <v>20</v>
      </c>
      <c r="J2" s="14" t="s">
        <v>21</v>
      </c>
    </row>
    <row r="3" spans="1:10" s="7" customFormat="1" ht="51" customHeight="1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s="23" customFormat="1" ht="54" customHeight="1">
      <c r="A4" s="16" t="s">
        <v>11</v>
      </c>
      <c r="B4" s="18" t="s">
        <v>35</v>
      </c>
      <c r="C4" s="19">
        <v>90</v>
      </c>
      <c r="D4" s="46" t="s">
        <v>28</v>
      </c>
      <c r="E4" s="43"/>
      <c r="F4" s="20">
        <f>E4*C4</f>
        <v>0</v>
      </c>
      <c r="G4" s="21"/>
      <c r="H4" s="20">
        <f>ROUND(F4*(G4/100)+F4,2)</f>
        <v>0</v>
      </c>
      <c r="I4" s="34"/>
      <c r="J4" s="37"/>
    </row>
    <row r="5" spans="1:10" s="7" customFormat="1" ht="57" customHeight="1">
      <c r="A5" s="56" t="s">
        <v>32</v>
      </c>
      <c r="B5" s="57"/>
      <c r="C5" s="57"/>
      <c r="D5" s="57"/>
      <c r="E5" s="57"/>
      <c r="F5" s="57"/>
      <c r="G5" s="57"/>
      <c r="H5" s="57"/>
      <c r="I5" s="57"/>
      <c r="J5" s="58"/>
    </row>
    <row r="6" spans="1:8" s="23" customFormat="1" ht="69.75" customHeight="1">
      <c r="A6" s="16" t="s">
        <v>11</v>
      </c>
      <c r="B6" s="27" t="s">
        <v>0</v>
      </c>
      <c r="C6" s="24">
        <v>90</v>
      </c>
      <c r="D6" s="47" t="s">
        <v>28</v>
      </c>
      <c r="E6" s="35">
        <f>F8+F9</f>
        <v>0</v>
      </c>
      <c r="F6" s="17">
        <f>E6*C6</f>
        <v>0</v>
      </c>
      <c r="G6" s="21"/>
      <c r="H6" s="17">
        <f aca="true" t="shared" si="0" ref="H6:H15">ROUND(F6*(G6/100)+F6,2)</f>
        <v>0</v>
      </c>
    </row>
    <row r="7" spans="1:8" s="25" customFormat="1" ht="19.5" customHeight="1">
      <c r="A7" s="60" t="s">
        <v>22</v>
      </c>
      <c r="B7" s="61"/>
      <c r="C7" s="61"/>
      <c r="D7" s="61"/>
      <c r="E7" s="62"/>
      <c r="F7" s="28"/>
      <c r="G7" s="26"/>
      <c r="H7" s="17"/>
    </row>
    <row r="8" spans="1:10" s="23" customFormat="1" ht="47.25" customHeight="1">
      <c r="A8" s="36" t="s">
        <v>18</v>
      </c>
      <c r="B8" s="22" t="s">
        <v>36</v>
      </c>
      <c r="C8" s="19">
        <v>1</v>
      </c>
      <c r="D8" s="46" t="s">
        <v>17</v>
      </c>
      <c r="E8" s="43"/>
      <c r="F8" s="20">
        <f>E8*C8</f>
        <v>0</v>
      </c>
      <c r="G8" s="21"/>
      <c r="H8" s="20">
        <f>ROUND(F8*(G8/100)+F8,2)</f>
        <v>0</v>
      </c>
      <c r="I8" s="37"/>
      <c r="J8" s="38"/>
    </row>
    <row r="9" spans="1:10" s="23" customFormat="1" ht="102">
      <c r="A9" s="16" t="s">
        <v>19</v>
      </c>
      <c r="B9" s="18" t="s">
        <v>37</v>
      </c>
      <c r="C9" s="19">
        <v>1</v>
      </c>
      <c r="D9" s="46" t="s">
        <v>17</v>
      </c>
      <c r="E9" s="43"/>
      <c r="F9" s="20">
        <f aca="true" t="shared" si="1" ref="F9:F15">E9*C9</f>
        <v>0</v>
      </c>
      <c r="G9" s="21"/>
      <c r="H9" s="20">
        <f t="shared" si="0"/>
        <v>0</v>
      </c>
      <c r="I9" s="37"/>
      <c r="J9" s="38"/>
    </row>
    <row r="10" spans="1:10" s="54" customFormat="1" ht="81.75" customHeight="1">
      <c r="A10" s="16" t="s">
        <v>1</v>
      </c>
      <c r="B10" s="18" t="s">
        <v>29</v>
      </c>
      <c r="C10" s="19">
        <v>4</v>
      </c>
      <c r="D10" s="46" t="s">
        <v>17</v>
      </c>
      <c r="E10" s="52"/>
      <c r="F10" s="20">
        <f t="shared" si="1"/>
        <v>0</v>
      </c>
      <c r="G10" s="53"/>
      <c r="H10" s="20">
        <f t="shared" si="0"/>
        <v>0</v>
      </c>
      <c r="I10" s="41"/>
      <c r="J10" s="42"/>
    </row>
    <row r="11" spans="1:10" s="23" customFormat="1" ht="31.5" customHeight="1">
      <c r="A11" s="16" t="s">
        <v>6</v>
      </c>
      <c r="B11" s="18" t="s">
        <v>33</v>
      </c>
      <c r="C11" s="32">
        <v>10</v>
      </c>
      <c r="D11" s="46" t="s">
        <v>17</v>
      </c>
      <c r="E11" s="43"/>
      <c r="F11" s="20">
        <f t="shared" si="1"/>
        <v>0</v>
      </c>
      <c r="G11" s="21"/>
      <c r="H11" s="20">
        <f t="shared" si="0"/>
        <v>0</v>
      </c>
      <c r="I11" s="34"/>
      <c r="J11" s="39"/>
    </row>
    <row r="12" spans="1:10" s="33" customFormat="1" ht="16.5" customHeight="1">
      <c r="A12" s="29" t="s">
        <v>31</v>
      </c>
      <c r="B12" s="30" t="s">
        <v>38</v>
      </c>
      <c r="C12" s="19">
        <v>1</v>
      </c>
      <c r="D12" s="48" t="s">
        <v>17</v>
      </c>
      <c r="E12" s="51"/>
      <c r="F12" s="20">
        <f t="shared" si="1"/>
        <v>0</v>
      </c>
      <c r="G12" s="31"/>
      <c r="H12" s="20">
        <f t="shared" si="0"/>
        <v>0</v>
      </c>
      <c r="I12" s="40"/>
      <c r="J12" s="38"/>
    </row>
    <row r="13" spans="1:10" s="23" customFormat="1" ht="15" customHeight="1">
      <c r="A13" s="16" t="s">
        <v>14</v>
      </c>
      <c r="B13" s="18" t="s">
        <v>7</v>
      </c>
      <c r="C13" s="19">
        <v>4</v>
      </c>
      <c r="D13" s="46" t="s">
        <v>17</v>
      </c>
      <c r="E13" s="43"/>
      <c r="F13" s="20">
        <f t="shared" si="1"/>
        <v>0</v>
      </c>
      <c r="G13" s="21"/>
      <c r="H13" s="20">
        <f t="shared" si="0"/>
        <v>0</v>
      </c>
      <c r="I13" s="37"/>
      <c r="J13" s="38"/>
    </row>
    <row r="14" spans="1:10" s="23" customFormat="1" ht="15.75" customHeight="1">
      <c r="A14" s="16" t="s">
        <v>16</v>
      </c>
      <c r="B14" s="18" t="s">
        <v>8</v>
      </c>
      <c r="C14" s="19">
        <v>10</v>
      </c>
      <c r="D14" s="46" t="s">
        <v>17</v>
      </c>
      <c r="E14" s="43"/>
      <c r="F14" s="20">
        <f t="shared" si="1"/>
        <v>0</v>
      </c>
      <c r="G14" s="21"/>
      <c r="H14" s="20">
        <f t="shared" si="0"/>
        <v>0</v>
      </c>
      <c r="I14" s="37"/>
      <c r="J14" s="38"/>
    </row>
    <row r="15" spans="1:10" s="23" customFormat="1" ht="19.5" customHeight="1">
      <c r="A15" s="16" t="s">
        <v>2</v>
      </c>
      <c r="B15" s="18" t="s">
        <v>9</v>
      </c>
      <c r="C15" s="19">
        <v>3</v>
      </c>
      <c r="D15" s="46" t="s">
        <v>30</v>
      </c>
      <c r="E15" s="43"/>
      <c r="F15" s="20">
        <f t="shared" si="1"/>
        <v>0</v>
      </c>
      <c r="G15" s="21"/>
      <c r="H15" s="20">
        <f t="shared" si="0"/>
        <v>0</v>
      </c>
      <c r="I15" s="37"/>
      <c r="J15" s="38"/>
    </row>
    <row r="16" spans="1:8" s="3" customFormat="1" ht="18.75" customHeight="1">
      <c r="A16" s="59" t="s">
        <v>15</v>
      </c>
      <c r="B16" s="59"/>
      <c r="C16" s="59"/>
      <c r="D16" s="59"/>
      <c r="E16" s="59"/>
      <c r="F16" s="2">
        <f>F6+F10+F11+F12+F13+F14+F15</f>
        <v>0</v>
      </c>
      <c r="G16" s="2"/>
      <c r="H16" s="2">
        <f>H6+H10+H11+H12+H13+H14+H15</f>
        <v>0</v>
      </c>
    </row>
    <row r="17" spans="1:10" s="7" customFormat="1" ht="18" customHeight="1">
      <c r="A17" s="56" t="s">
        <v>39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s="23" customFormat="1" ht="65.25" customHeight="1">
      <c r="A18" s="16" t="s">
        <v>11</v>
      </c>
      <c r="B18" s="18" t="s">
        <v>40</v>
      </c>
      <c r="C18" s="19">
        <v>5</v>
      </c>
      <c r="D18" s="46" t="s">
        <v>30</v>
      </c>
      <c r="E18" s="43"/>
      <c r="F18" s="20">
        <f>E18*C18</f>
        <v>0</v>
      </c>
      <c r="G18" s="21"/>
      <c r="H18" s="20">
        <f>ROUND(F18*(G18/100)+F18,2)</f>
        <v>0</v>
      </c>
      <c r="I18" s="37"/>
      <c r="J18" s="38"/>
    </row>
    <row r="20" spans="6:8" ht="12.75">
      <c r="F20" s="5" t="s">
        <v>25</v>
      </c>
      <c r="H20" s="4" t="s">
        <v>12</v>
      </c>
    </row>
    <row r="21" spans="5:10" ht="12.75">
      <c r="E21" s="1" t="s">
        <v>3</v>
      </c>
      <c r="F21" s="5">
        <f>F4</f>
        <v>0</v>
      </c>
      <c r="H21" s="44">
        <f>H4</f>
        <v>0</v>
      </c>
      <c r="I21" s="55"/>
      <c r="J21" s="5"/>
    </row>
    <row r="22" spans="5:10" ht="12.75">
      <c r="E22" s="1" t="s">
        <v>4</v>
      </c>
      <c r="F22" s="5">
        <f>F16</f>
        <v>0</v>
      </c>
      <c r="H22" s="44">
        <f>H16</f>
        <v>0</v>
      </c>
      <c r="I22" s="55"/>
      <c r="J22" s="5"/>
    </row>
    <row r="23" spans="5:10" ht="12.75">
      <c r="E23" s="1" t="s">
        <v>5</v>
      </c>
      <c r="F23" s="5">
        <f>F18</f>
        <v>0</v>
      </c>
      <c r="H23" s="44">
        <f>H18</f>
        <v>0</v>
      </c>
      <c r="I23" s="55"/>
      <c r="J23" s="5"/>
    </row>
    <row r="24" spans="6:10" ht="12.75">
      <c r="F24" s="5">
        <f>SUM(F21:F23)</f>
        <v>0</v>
      </c>
      <c r="G24" s="5"/>
      <c r="H24" s="5">
        <f>SUM(H21:H23)</f>
        <v>0</v>
      </c>
      <c r="I24" s="55"/>
      <c r="J24" s="5"/>
    </row>
  </sheetData>
  <sheetProtection/>
  <mergeCells count="6">
    <mergeCell ref="A1:J1"/>
    <mergeCell ref="A3:J3"/>
    <mergeCell ref="A17:J17"/>
    <mergeCell ref="A16:E16"/>
    <mergeCell ref="A5:J5"/>
    <mergeCell ref="A7:E7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2023-07-11T06:14:46Z</cp:lastPrinted>
  <dcterms:created xsi:type="dcterms:W3CDTF">2014-12-05T06:10:29Z</dcterms:created>
  <dcterms:modified xsi:type="dcterms:W3CDTF">2023-07-14T10:14:17Z</dcterms:modified>
  <cp:category/>
  <cp:version/>
  <cp:contentType/>
  <cp:contentStatus/>
</cp:coreProperties>
</file>