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Szacowanie cen rynkowych" sheetId="2" r:id="rId2"/>
  </sheets>
  <definedNames>
    <definedName name="_xlnm.Print_Area" localSheetId="0">'Arkusz1'!$A$1:$Q$160</definedName>
  </definedNames>
  <calcPr fullCalcOnLoad="1"/>
</workbook>
</file>

<file path=xl/sharedStrings.xml><?xml version="1.0" encoding="utf-8"?>
<sst xmlns="http://schemas.openxmlformats.org/spreadsheetml/2006/main" count="831" uniqueCount="336">
  <si>
    <t xml:space="preserve"> </t>
  </si>
  <si>
    <t>Zadanie nr 1 Nazwa: Zakup wraz z dostawą mięsa wieprzowego, wołowego i podrobów</t>
  </si>
  <si>
    <t>Lp.</t>
  </si>
  <si>
    <t>Indeks</t>
  </si>
  <si>
    <t>Nazwa towaru</t>
  </si>
  <si>
    <t>Jm.</t>
  </si>
  <si>
    <t>Typ ceny</t>
  </si>
  <si>
    <t>Wartość netto</t>
  </si>
  <si>
    <t>VAT</t>
  </si>
  <si>
    <t>Wartość brutto</t>
  </si>
  <si>
    <t>612-124-3</t>
  </si>
  <si>
    <t>ANTRYKOT WOŁOWY B/K</t>
  </si>
  <si>
    <t>kg</t>
  </si>
  <si>
    <t>N</t>
  </si>
  <si>
    <t>612-178-1</t>
  </si>
  <si>
    <t>BARANINA KARKÓWKA B/K</t>
  </si>
  <si>
    <t>612-178-2</t>
  </si>
  <si>
    <t>BARANINA ŁOPATKA</t>
  </si>
  <si>
    <t>612-178-3</t>
  </si>
  <si>
    <t>BARANINA SCHAB B/K</t>
  </si>
  <si>
    <t>612-302</t>
  </si>
  <si>
    <t>BOCZEK SUROWY</t>
  </si>
  <si>
    <t>658-250</t>
  </si>
  <si>
    <t>GOLONKA WIEPRZOWA PRZEDNIA</t>
  </si>
  <si>
    <t>612-175</t>
  </si>
  <si>
    <t>KARKÓWKA WIEPRZOWA B/K</t>
  </si>
  <si>
    <t>636-386</t>
  </si>
  <si>
    <t>LIGAWA WOŁOWA</t>
  </si>
  <si>
    <t>612-118</t>
  </si>
  <si>
    <t>ŁOPATKA WIEPRZOWA B/K</t>
  </si>
  <si>
    <t>613-555-5</t>
  </si>
  <si>
    <t>NERKI WIEPRZOWE</t>
  </si>
  <si>
    <t>612-119-1</t>
  </si>
  <si>
    <t>NOGI WIEPRZOWE</t>
  </si>
  <si>
    <t>612-122-1</t>
  </si>
  <si>
    <t>OZORY WIEPRZOWE</t>
  </si>
  <si>
    <t>685-958-3</t>
  </si>
  <si>
    <t>PODGARDLE WIEPRZOWE</t>
  </si>
  <si>
    <t>612-126-2</t>
  </si>
  <si>
    <t>POLĘDWICA WIEPRZOWA</t>
  </si>
  <si>
    <t>658-958-2</t>
  </si>
  <si>
    <t>POLĘDWICA WOŁOWA</t>
  </si>
  <si>
    <t>520-026</t>
  </si>
  <si>
    <t>POLICZKI WOŁOWE</t>
  </si>
  <si>
    <t>636-385</t>
  </si>
  <si>
    <t>ROSTBEF WOŁOWY B/K</t>
  </si>
  <si>
    <t>612-117</t>
  </si>
  <si>
    <t>SCHAB WIEPRZOWY B/K</t>
  </si>
  <si>
    <t>612-120-2</t>
  </si>
  <si>
    <t>SŁONINA</t>
  </si>
  <si>
    <t>612-232</t>
  </si>
  <si>
    <t>SMALEC WIEPRZOWY WYBOR.</t>
  </si>
  <si>
    <t>636-387</t>
  </si>
  <si>
    <t>SZPONDER WOŁOWY</t>
  </si>
  <si>
    <t>612-352-2</t>
  </si>
  <si>
    <t>SZYNKA WIEPRZOWA B/K</t>
  </si>
  <si>
    <t>612-158</t>
  </si>
  <si>
    <t>WĄTROBA WIEPRZOWA</t>
  </si>
  <si>
    <t>612-124-1</t>
  </si>
  <si>
    <t>WOŁOWINA EKSTRA B/K</t>
  </si>
  <si>
    <t>612-124</t>
  </si>
  <si>
    <t>WOŁOWINA ZRAZOWA B/K</t>
  </si>
  <si>
    <t>612-177</t>
  </si>
  <si>
    <t>ŻEBERKA WIEPRZOWE</t>
  </si>
  <si>
    <t>Zadanie nr 2 Nazwa: Zakup wraz z dostawą mięsa drobiowego i podrobów</t>
  </si>
  <si>
    <t>511-152-1</t>
  </si>
  <si>
    <t>FILET Z KACZKI</t>
  </si>
  <si>
    <t>613-501-10</t>
  </si>
  <si>
    <t>613-501-7</t>
  </si>
  <si>
    <t>658-251-1</t>
  </si>
  <si>
    <t>GOLONKA Z INDYKA</t>
  </si>
  <si>
    <t>613-502-1</t>
  </si>
  <si>
    <t>INDYK ŚWIEŻY</t>
  </si>
  <si>
    <t>511-155-5</t>
  </si>
  <si>
    <t>KACZKA CAŁA</t>
  </si>
  <si>
    <t>612-356-1</t>
  </si>
  <si>
    <t>KURCZAK ŚWIEŻY</t>
  </si>
  <si>
    <t>636-546</t>
  </si>
  <si>
    <t>636-027-1</t>
  </si>
  <si>
    <t>NOGA CAŁA Z KACZKI</t>
  </si>
  <si>
    <t>612-501</t>
  </si>
  <si>
    <t>612-170</t>
  </si>
  <si>
    <t>636-548</t>
  </si>
  <si>
    <t>SKRZYDEŁKA Z KURCZAKA</t>
  </si>
  <si>
    <t>613-501-3</t>
  </si>
  <si>
    <t>SZYJE Z INDYKA</t>
  </si>
  <si>
    <t>636-547</t>
  </si>
  <si>
    <t>WĄTROBA Z INDYKA</t>
  </si>
  <si>
    <t>613-501-6</t>
  </si>
  <si>
    <t>WĄTROBA Z KURCZAKA</t>
  </si>
  <si>
    <t>613-501-4</t>
  </si>
  <si>
    <t>ŻOŁĄDKI Z KURCZAKA</t>
  </si>
  <si>
    <t>Zadanie nr 3 Nazwa: Zakup wraz z dostawą wędlin wieprzowych, wołowych i drobiowych</t>
  </si>
  <si>
    <t>612-353</t>
  </si>
  <si>
    <t>BALERON</t>
  </si>
  <si>
    <t>636-205-1</t>
  </si>
  <si>
    <t>BEKON WĘDZONY</t>
  </si>
  <si>
    <t>612-604-4</t>
  </si>
  <si>
    <t>BLOK ŚNIADANIOWY</t>
  </si>
  <si>
    <t>612-301</t>
  </si>
  <si>
    <t>BOCZEK WĘDZONY PARZONY</t>
  </si>
  <si>
    <t>636-204-1</t>
  </si>
  <si>
    <t>BOCZEK Z KOMINA</t>
  </si>
  <si>
    <t>636-217-1</t>
  </si>
  <si>
    <t>FILET PIECZONY Z INDYKA</t>
  </si>
  <si>
    <t>612-351</t>
  </si>
  <si>
    <t>FILET WĘDZONY Z INDYKA</t>
  </si>
  <si>
    <t>658-250-2</t>
  </si>
  <si>
    <t>GOLONKA B/K PEKLOWANA W SIATCE</t>
  </si>
  <si>
    <t>612-333</t>
  </si>
  <si>
    <t>KABANOSY</t>
  </si>
  <si>
    <t>636-540</t>
  </si>
  <si>
    <t>KABANOSY DROBIOWE</t>
  </si>
  <si>
    <t>657-108</t>
  </si>
  <si>
    <t>KABANOSY WIEPRZOWE PAKOWANE</t>
  </si>
  <si>
    <t>612-456</t>
  </si>
  <si>
    <t>KASZANKA</t>
  </si>
  <si>
    <t>612-319</t>
  </si>
  <si>
    <t>KIEŁBASA BIAŁA PARZONA</t>
  </si>
  <si>
    <t>636-223-1</t>
  </si>
  <si>
    <t>KIEŁBASA DROBIOWA PARZONA</t>
  </si>
  <si>
    <t>658-963</t>
  </si>
  <si>
    <t>KIEŁBASA GOLONKOWA PODSUSZ.</t>
  </si>
  <si>
    <t>612-318</t>
  </si>
  <si>
    <t>KIEŁBASA JAŁOWCOWA</t>
  </si>
  <si>
    <t>612-312</t>
  </si>
  <si>
    <t>KIEŁBASA KRAKOWSKA PARZONA</t>
  </si>
  <si>
    <t>657-105</t>
  </si>
  <si>
    <t>KIEŁBASA KRAKOWSKA PODSUSZANA -PAKOWANA</t>
  </si>
  <si>
    <t>612-334</t>
  </si>
  <si>
    <t>KIEŁBASA KRAKOWSKA SUCHA</t>
  </si>
  <si>
    <t>636-206-1</t>
  </si>
  <si>
    <t>KIEŁBASA KRUCHA</t>
  </si>
  <si>
    <t>612-324-4</t>
  </si>
  <si>
    <t>KIEŁBASA MYŚLIWSKA</t>
  </si>
  <si>
    <t>612-314</t>
  </si>
  <si>
    <t>KIEŁBASA PARÓWKOWA</t>
  </si>
  <si>
    <t>612-341-1</t>
  </si>
  <si>
    <t>KIEŁBASA PODLASKA</t>
  </si>
  <si>
    <t>626-053-1</t>
  </si>
  <si>
    <t>KIEŁBASA PODWAWELSKA</t>
  </si>
  <si>
    <t>658-250-4</t>
  </si>
  <si>
    <t>KIEŁBASA POLSKA SUROWA</t>
  </si>
  <si>
    <t>612-121</t>
  </si>
  <si>
    <t>KIEŁBASA SERDELKI</t>
  </si>
  <si>
    <t>612-327</t>
  </si>
  <si>
    <t>KIEŁBASA SZYNKOWA WIEPRZOWA</t>
  </si>
  <si>
    <t>612-316</t>
  </si>
  <si>
    <t>KIEŁBASA ŚLĄSKA</t>
  </si>
  <si>
    <t>612-316-3</t>
  </si>
  <si>
    <t>KIEŁBASA TORUŃSKA</t>
  </si>
  <si>
    <t>612-313</t>
  </si>
  <si>
    <t>KIEŁBASA WIEJSKA</t>
  </si>
  <si>
    <t>612-324-1</t>
  </si>
  <si>
    <t>KIEŁBASA WOJSKOWA</t>
  </si>
  <si>
    <t>636-207-1</t>
  </si>
  <si>
    <t>KIEŁBASA Z BECZKI</t>
  </si>
  <si>
    <t>636-221-2</t>
  </si>
  <si>
    <t>KIEŁBASA Z INDYKA</t>
  </si>
  <si>
    <t>612-316-2</t>
  </si>
  <si>
    <t>KIEŁBASA ZWYCZAJNA</t>
  </si>
  <si>
    <t>612-315</t>
  </si>
  <si>
    <t>KIEŁBASA ŻYWIECKA</t>
  </si>
  <si>
    <t>657-112</t>
  </si>
  <si>
    <t>KIEŁBASA ŻYWIECKA PAKOWANA</t>
  </si>
  <si>
    <t>636-220-1</t>
  </si>
  <si>
    <t>KIEŁBASKI DROBIOWE GRILOWE</t>
  </si>
  <si>
    <t>636-541</t>
  </si>
  <si>
    <t>KIEŁBASKI FRANKFURTERKI</t>
  </si>
  <si>
    <t>636-545</t>
  </si>
  <si>
    <t>KINDZIUK</t>
  </si>
  <si>
    <t>612-318-3</t>
  </si>
  <si>
    <t>KRUPNIOK</t>
  </si>
  <si>
    <t>636-214-1</t>
  </si>
  <si>
    <t>KURCZAK FASZEROWANY</t>
  </si>
  <si>
    <t>636-216-1</t>
  </si>
  <si>
    <t>KURCZAK GOTOWANY W PLASTRACH</t>
  </si>
  <si>
    <t>636-212-1</t>
  </si>
  <si>
    <t>MIELONKA DROBIOWA  Z PISTACJAMI</t>
  </si>
  <si>
    <t>612-317-2</t>
  </si>
  <si>
    <t>MORTADELA WIEPRZOWA</t>
  </si>
  <si>
    <t>612-114-4</t>
  </si>
  <si>
    <t>PARÓWKI CIENKIE</t>
  </si>
  <si>
    <t>657-114</t>
  </si>
  <si>
    <t>PARÓWKI CIENKIE CLASSIC OPAKOWANIE</t>
  </si>
  <si>
    <t>511-155-9</t>
  </si>
  <si>
    <t>PARÓWKI CIEŃKIE DROBIOWE</t>
  </si>
  <si>
    <t>612-314-0</t>
  </si>
  <si>
    <t>PARÓWKI DROBIOWE</t>
  </si>
  <si>
    <t>636-219-1</t>
  </si>
  <si>
    <t>PARÓWKI KOKTAJLOWE</t>
  </si>
  <si>
    <t>658-567</t>
  </si>
  <si>
    <t>PASZTET TURYSTYCZNY PIECZONY</t>
  </si>
  <si>
    <t>511-156-1</t>
  </si>
  <si>
    <t>PASZTET TURYSTYCZNY PIECZONY DROBIOWY</t>
  </si>
  <si>
    <t>612-453</t>
  </si>
  <si>
    <t>PASZTETOWA</t>
  </si>
  <si>
    <t>612-320</t>
  </si>
  <si>
    <t>PIECZEŃ DROBIOWA</t>
  </si>
  <si>
    <t>658-984</t>
  </si>
  <si>
    <t>POLĘDWICA DROBIOWA</t>
  </si>
  <si>
    <t>636-543</t>
  </si>
  <si>
    <t>POLĘDWICA ŁOSOSIOWA</t>
  </si>
  <si>
    <t>636-544</t>
  </si>
  <si>
    <t>POLĘDWICA PO GÓRALSKU</t>
  </si>
  <si>
    <t>657-113</t>
  </si>
  <si>
    <t>POLĘDWICA SOPOCKA PAKOWANA</t>
  </si>
  <si>
    <t>658-333</t>
  </si>
  <si>
    <t>POLĘDWICA SOPOCKA WĘDZONA</t>
  </si>
  <si>
    <t>636-215-1</t>
  </si>
  <si>
    <t>POLĘDWICA Z WARZYWAMI</t>
  </si>
  <si>
    <t>657-110</t>
  </si>
  <si>
    <t>SALAMI NATURALNE PAKOWANE</t>
  </si>
  <si>
    <t>657-111</t>
  </si>
  <si>
    <t>SALAMI NATURALNE Z PIEPRZEM PAKOWANE</t>
  </si>
  <si>
    <t>612-321</t>
  </si>
  <si>
    <t>SALAMI WIEPRZOWE</t>
  </si>
  <si>
    <t>636-222-1</t>
  </si>
  <si>
    <t>SALAMI Z INDYKA I WOŁOWINY</t>
  </si>
  <si>
    <t>612-452</t>
  </si>
  <si>
    <t>SALCESON OZORKOWY</t>
  </si>
  <si>
    <t>612-452-2</t>
  </si>
  <si>
    <t>SALCESON TYPU WIEJSKI W JELICIE NATURALNYM</t>
  </si>
  <si>
    <t>612-452-1</t>
  </si>
  <si>
    <t>SALCESON WŁOSKI</t>
  </si>
  <si>
    <t>658-211</t>
  </si>
  <si>
    <t>SCHAB PIECZONY</t>
  </si>
  <si>
    <t>626-183</t>
  </si>
  <si>
    <t>SCHAB W ZIOŁACH</t>
  </si>
  <si>
    <t>511-156-2</t>
  </si>
  <si>
    <t>SERDELKI DROBIOWE</t>
  </si>
  <si>
    <t>657-109</t>
  </si>
  <si>
    <t>SZYNKA DELIKATESOWA Z KURCZĄT PAKOWANA</t>
  </si>
  <si>
    <t>636-211-1</t>
  </si>
  <si>
    <t>SZYNKA DĘBOWA DOJRZEWAJĄCA</t>
  </si>
  <si>
    <t>612-352-7</t>
  </si>
  <si>
    <t>SZYNKA DROBIOWA</t>
  </si>
  <si>
    <t>612-352-1</t>
  </si>
  <si>
    <t>SZYNKA GOTOWANA</t>
  </si>
  <si>
    <t>657-106</t>
  </si>
  <si>
    <t>SZYNKA GOTOWANA PAKOWANA</t>
  </si>
  <si>
    <t>612-352-5</t>
  </si>
  <si>
    <t>SZYNKA KONSERWOWA</t>
  </si>
  <si>
    <t>636-209-1</t>
  </si>
  <si>
    <t>SZYNKA ŁOSOSIOWA</t>
  </si>
  <si>
    <t>652-595</t>
  </si>
  <si>
    <t>SZYNKA MIELONA LUNCHMEAT</t>
  </si>
  <si>
    <t>612-125-8</t>
  </si>
  <si>
    <t>SZYNKA PARMEŃSKA</t>
  </si>
  <si>
    <t>612-452-8</t>
  </si>
  <si>
    <t>SZYNKA PIECZONA UDZIEC</t>
  </si>
  <si>
    <t>636-201-2</t>
  </si>
  <si>
    <t>SZYNKA PIECZONA Z INDYKA</t>
  </si>
  <si>
    <t>612-352-8</t>
  </si>
  <si>
    <t>SZYNKA STAROPOLSKA</t>
  </si>
  <si>
    <t>612-352</t>
  </si>
  <si>
    <t>SZYNKA WĘDZONA</t>
  </si>
  <si>
    <t>636-210-1</t>
  </si>
  <si>
    <t>SZYNKA WĘDZONA W ZIOŁACH</t>
  </si>
  <si>
    <t>636-200-1</t>
  </si>
  <si>
    <t>SZYNKA Z BECZKI</t>
  </si>
  <si>
    <t>612-352-9</t>
  </si>
  <si>
    <t>SZYNKA Z INDYKA</t>
  </si>
  <si>
    <t>657-107</t>
  </si>
  <si>
    <t>SZYNKA Z PIERSI INDYKA PAKOWANA</t>
  </si>
  <si>
    <t>636-218-1</t>
  </si>
  <si>
    <t>UDKA WĘDZONE</t>
  </si>
  <si>
    <t>Ilość opcja podstawowa</t>
  </si>
  <si>
    <t>Link</t>
  </si>
  <si>
    <t xml:space="preserve">Cena brutto </t>
  </si>
  <si>
    <t>Cena netto</t>
  </si>
  <si>
    <t>Cena brutto</t>
  </si>
  <si>
    <t>Żołądki kurczaka (emieso.katowice.pl)</t>
  </si>
  <si>
    <t>Kaczka świeża - Taste Store</t>
  </si>
  <si>
    <t>Żołądki drobiowe - Taste Store</t>
  </si>
  <si>
    <t>Wątróbka drobiowa kurza - Taste Store</t>
  </si>
  <si>
    <t>Wątróbka kurczaka (emieso.katowice.pl)</t>
  </si>
  <si>
    <t>https://lokalnyrolnik.pl/products/watrobka-indycza_500-g_masarnia-smakosz</t>
  </si>
  <si>
    <t>Wątroba z indyka - Podroby i kości - Mięso - Sklep internetowy "U Kuby"</t>
  </si>
  <si>
    <t>Szyje indyka - Indyk - Drób świeży i mrożony - Mięso - Sklep internetowy "U Kuby"</t>
  </si>
  <si>
    <t>Szyja z indyka 1kg - zdrowa żywność od rolników - sklep LokalnyRolnik.pl</t>
  </si>
  <si>
    <t>Skrzydełka z kurczaka [surowe] - zdrowa żywność od rolników - sklep LokalnyRolnik.pl</t>
  </si>
  <si>
    <t>Skrzydełka kurczaka - Taste Store</t>
  </si>
  <si>
    <t>Noga z kurczaka - zdrowa żywność od rolników - sklep LokalnyRolnik.pl</t>
  </si>
  <si>
    <t>Udka kurczaka - Taste Store</t>
  </si>
  <si>
    <t>Kurczak - Taste Store</t>
  </si>
  <si>
    <t>Kaczka tusza - zdrowa żywność od rolników - sklep LokalnyRolnik.pl</t>
  </si>
  <si>
    <t>Indyk cały świeży - Taste Store</t>
  </si>
  <si>
    <t>Indyk ,waga 6-8 kg - Indyk - Drób świeży i mrożony - Mięso - Sklep internetowy "U Kuby"</t>
  </si>
  <si>
    <t>Golonki z indyka - Indyk - Drób świeży i mrożony - Mięso - Sklep internetowy "U Kuby"</t>
  </si>
  <si>
    <t>Golonko z indyka - zdrowa żywność od rolników - sklep LokalnyRolnik.pl</t>
  </si>
  <si>
    <t>Filet z kaczki - zdrowa żywność od rolników - sklep LokalnyRolnik.pl</t>
  </si>
  <si>
    <t>Pierś kaczki świeża - Taste Store</t>
  </si>
  <si>
    <t>Kurczak - zdrowa żywność od rolników - sklep LokalnyRolnik.pl</t>
  </si>
  <si>
    <t>FILET Z PIERSI INDYKA*</t>
  </si>
  <si>
    <t>FILET Z PIERSI KURCZAKA*</t>
  </si>
  <si>
    <t>NOGA CAŁA Z KURCZAKA*</t>
  </si>
  <si>
    <t>PORCJA ROSOŁOWA*</t>
  </si>
  <si>
    <t>MIĘSO Z UDA INDYKA*</t>
  </si>
  <si>
    <t>Zad 1</t>
  </si>
  <si>
    <t>Zakup wraz z dostawą mięsa wieprzowego, wołowego i podrobów</t>
  </si>
  <si>
    <t>Zakup wraz z dostawą mięsa drobiowego i podrobów</t>
  </si>
  <si>
    <t>Zad 2</t>
  </si>
  <si>
    <t>Zakup wraz z dostawą wędlin wieprzowych, wołowych i drobiowych</t>
  </si>
  <si>
    <t>Zad 3</t>
  </si>
  <si>
    <t>Nr zad.</t>
  </si>
  <si>
    <t>Nazwa zadania</t>
  </si>
  <si>
    <t>Wartość podstawy netto</t>
  </si>
  <si>
    <t>Wartość opcji netto</t>
  </si>
  <si>
    <t>Wartość podstawy i opcji netto</t>
  </si>
  <si>
    <t>Wartość podstawy brutto</t>
  </si>
  <si>
    <t>Wartość opcji brutto</t>
  </si>
  <si>
    <t>Wartość podstawy i opcji brutto</t>
  </si>
  <si>
    <t>Ilość zamówienia opcjonalnego</t>
  </si>
  <si>
    <t>Ilość zamówienia podstawowego</t>
  </si>
  <si>
    <t>Zamówienie podstawowe</t>
  </si>
  <si>
    <t>Zamówienie opcjonalne</t>
  </si>
  <si>
    <t>COMBER JAGNIĘCY</t>
  </si>
  <si>
    <t>COMBER Z JELENIA</t>
  </si>
  <si>
    <t>COMBER Z SARNY</t>
  </si>
  <si>
    <t>KARKÓWKA Z DZIKA</t>
  </si>
  <si>
    <t>KARKÓWKA Z JELENIA</t>
  </si>
  <si>
    <t>KARKÓWKA Z SARNY</t>
  </si>
  <si>
    <t>POLĘDWICA Z JELENIA</t>
  </si>
  <si>
    <t>SCHAB Z DZIKA</t>
  </si>
  <si>
    <t>UDZIEC Z JELENIA</t>
  </si>
  <si>
    <t>612-122-2</t>
  </si>
  <si>
    <t>612-124-6</t>
  </si>
  <si>
    <t>612-122-3</t>
  </si>
  <si>
    <t>612-122-4</t>
  </si>
  <si>
    <t>612-124-7</t>
  </si>
  <si>
    <t>612-122-5</t>
  </si>
  <si>
    <t>612-124-8</t>
  </si>
  <si>
    <t>612-122-6</t>
  </si>
  <si>
    <t>612-124-9</t>
  </si>
  <si>
    <t>Cena jednostkowa netto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</si>
</sst>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"/>
    <numFmt numFmtId="177" formatCode="0.0"/>
    <numFmt numFmtId="178" formatCode="[$-415]dddd\,\ d\ mmmm\ yyyy"/>
    <numFmt numFmtId="179" formatCode="#,##0.00\ &quot;zł&quot;"/>
  </numFmts>
  <fonts count="50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0" fontId="49" fillId="0" borderId="0" xfId="44" applyFont="1" applyAlignment="1">
      <alignment wrapText="1"/>
    </xf>
    <xf numFmtId="2" fontId="5" fillId="0" borderId="12" xfId="0" applyNumberFormat="1" applyFont="1" applyBorder="1" applyAlignment="1">
      <alignment/>
    </xf>
    <xf numFmtId="0" fontId="49" fillId="0" borderId="12" xfId="44" applyFont="1" applyBorder="1" applyAlignment="1">
      <alignment wrapText="1"/>
    </xf>
    <xf numFmtId="0" fontId="49" fillId="0" borderId="12" xfId="44" applyFont="1" applyBorder="1" applyAlignment="1">
      <alignment/>
    </xf>
    <xf numFmtId="2" fontId="49" fillId="0" borderId="12" xfId="44" applyNumberFormat="1" applyFont="1" applyFill="1" applyBorder="1" applyAlignment="1">
      <alignment horizontal="left" wrapText="1"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20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4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4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3" xfId="0" applyNumberFormat="1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10" fontId="7" fillId="0" borderId="16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34" xfId="0" applyFont="1" applyFill="1" applyBorder="1" applyAlignment="1">
      <alignment vertical="center" wrapText="1"/>
    </xf>
    <xf numFmtId="44" fontId="9" fillId="0" borderId="0" xfId="0" applyNumberFormat="1" applyFont="1" applyBorder="1" applyAlignment="1">
      <alignment vertical="center"/>
    </xf>
    <xf numFmtId="44" fontId="9" fillId="0" borderId="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44" fontId="9" fillId="0" borderId="35" xfId="0" applyNumberFormat="1" applyFont="1" applyBorder="1" applyAlignment="1">
      <alignment horizontal="center" vertical="center"/>
    </xf>
    <xf numFmtId="44" fontId="9" fillId="0" borderId="36" xfId="0" applyNumberFormat="1" applyFont="1" applyBorder="1" applyAlignment="1">
      <alignment horizontal="center" vertical="center"/>
    </xf>
    <xf numFmtId="44" fontId="9" fillId="0" borderId="37" xfId="0" applyNumberFormat="1" applyFont="1" applyBorder="1" applyAlignment="1">
      <alignment horizontal="center" vertical="center"/>
    </xf>
    <xf numFmtId="44" fontId="9" fillId="0" borderId="12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4" fontId="9" fillId="0" borderId="17" xfId="0" applyNumberFormat="1" applyFont="1" applyBorder="1" applyAlignment="1">
      <alignment horizontal="right" vertical="center"/>
    </xf>
    <xf numFmtId="44" fontId="9" fillId="0" borderId="12" xfId="0" applyNumberFormat="1" applyFont="1" applyBorder="1" applyAlignment="1">
      <alignment horizontal="right" vertical="center"/>
    </xf>
    <xf numFmtId="44" fontId="9" fillId="0" borderId="38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44" fontId="9" fillId="0" borderId="41" xfId="0" applyNumberFormat="1" applyFont="1" applyBorder="1" applyAlignment="1">
      <alignment horizontal="right" vertical="center"/>
    </xf>
    <xf numFmtId="44" fontId="9" fillId="0" borderId="42" xfId="0" applyNumberFormat="1" applyFont="1" applyBorder="1" applyAlignment="1">
      <alignment horizontal="right" vertical="center"/>
    </xf>
    <xf numFmtId="44" fontId="9" fillId="0" borderId="37" xfId="0" applyNumberFormat="1" applyFont="1" applyBorder="1" applyAlignment="1">
      <alignment horizontal="right" vertical="center"/>
    </xf>
    <xf numFmtId="44" fontId="9" fillId="0" borderId="35" xfId="0" applyNumberFormat="1" applyFont="1" applyBorder="1" applyAlignment="1">
      <alignment horizontal="right" vertical="center"/>
    </xf>
    <xf numFmtId="44" fontId="9" fillId="0" borderId="43" xfId="0" applyNumberFormat="1" applyFont="1" applyBorder="1" applyAlignment="1">
      <alignment horizontal="right" vertical="center"/>
    </xf>
    <xf numFmtId="44" fontId="9" fillId="0" borderId="44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44" fontId="9" fillId="0" borderId="39" xfId="0" applyNumberFormat="1" applyFont="1" applyBorder="1" applyAlignment="1">
      <alignment horizontal="center" vertical="center"/>
    </xf>
    <xf numFmtId="44" fontId="9" fillId="0" borderId="4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44" fontId="9" fillId="0" borderId="44" xfId="0" applyNumberFormat="1" applyFont="1" applyBorder="1" applyAlignment="1">
      <alignment horizontal="center" vertical="center"/>
    </xf>
    <xf numFmtId="44" fontId="9" fillId="0" borderId="43" xfId="0" applyNumberFormat="1" applyFont="1" applyBorder="1" applyAlignment="1">
      <alignment horizontal="center" vertical="center"/>
    </xf>
    <xf numFmtId="44" fontId="9" fillId="0" borderId="45" xfId="0" applyNumberFormat="1" applyFont="1" applyBorder="1" applyAlignment="1">
      <alignment horizontal="center" vertical="center"/>
    </xf>
    <xf numFmtId="44" fontId="0" fillId="0" borderId="35" xfId="0" applyNumberFormat="1" applyFill="1" applyBorder="1" applyAlignment="1">
      <alignment horizontal="center" vertical="center"/>
    </xf>
    <xf numFmtId="44" fontId="0" fillId="0" borderId="37" xfId="0" applyNumberFormat="1" applyFill="1" applyBorder="1" applyAlignment="1">
      <alignment horizontal="center" vertical="center"/>
    </xf>
    <xf numFmtId="44" fontId="0" fillId="0" borderId="3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17" xfId="0" applyNumberFormat="1" applyFill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mieso.katowice.pl/118,zoladki-kurczaka.html" TargetMode="External" /><Relationship Id="rId2" Type="http://schemas.openxmlformats.org/officeDocument/2006/relationships/hyperlink" Target="https://tastestore.pl/kaczka-swieza.html" TargetMode="External" /><Relationship Id="rId3" Type="http://schemas.openxmlformats.org/officeDocument/2006/relationships/hyperlink" Target="https://tastestore.pl/zoladki-drobiowe.html" TargetMode="External" /><Relationship Id="rId4" Type="http://schemas.openxmlformats.org/officeDocument/2006/relationships/hyperlink" Target="https://tastestore.pl/watrobka-drobiowa-kurza.html" TargetMode="External" /><Relationship Id="rId5" Type="http://schemas.openxmlformats.org/officeDocument/2006/relationships/hyperlink" Target="https://www.emieso.katowice.pl/117,watrobka-kurczaka.html" TargetMode="External" /><Relationship Id="rId6" Type="http://schemas.openxmlformats.org/officeDocument/2006/relationships/hyperlink" Target="https://lokalnyrolnik.pl/products/watrobka-indycza_500-g_masarnia-smakosz" TargetMode="External" /><Relationship Id="rId7" Type="http://schemas.openxmlformats.org/officeDocument/2006/relationships/hyperlink" Target="https://www.ukuby.pl/watroba-z-indyka.html" TargetMode="External" /><Relationship Id="rId8" Type="http://schemas.openxmlformats.org/officeDocument/2006/relationships/hyperlink" Target="https://www.ukuby.pl/szyje-indyka.html" TargetMode="External" /><Relationship Id="rId9" Type="http://schemas.openxmlformats.org/officeDocument/2006/relationships/hyperlink" Target="https://lokalnyrolnik.pl/products/szyja-z-indyka-1kg_kg_masarnia-smakosz" TargetMode="External" /><Relationship Id="rId10" Type="http://schemas.openxmlformats.org/officeDocument/2006/relationships/hyperlink" Target="https://lokalnyrolnik.pl/products/skrzydelka-z-kurczaka-surowe_800-g_masarnia-kuznocin" TargetMode="External" /><Relationship Id="rId11" Type="http://schemas.openxmlformats.org/officeDocument/2006/relationships/hyperlink" Target="https://tastestore.pl/skrzydelka-kurczaka.html" TargetMode="External" /><Relationship Id="rId12" Type="http://schemas.openxmlformats.org/officeDocument/2006/relationships/hyperlink" Target="https://lokalnyrolnik.pl/products/noga-z-kurczaka_kg_masarnia-smakosz" TargetMode="External" /><Relationship Id="rId13" Type="http://schemas.openxmlformats.org/officeDocument/2006/relationships/hyperlink" Target="https://tastestore.pl/udka-kurczaka.html" TargetMode="External" /><Relationship Id="rId14" Type="http://schemas.openxmlformats.org/officeDocument/2006/relationships/hyperlink" Target="https://tastestore.pl/kurczak.html" TargetMode="External" /><Relationship Id="rId15" Type="http://schemas.openxmlformats.org/officeDocument/2006/relationships/hyperlink" Target="https://lokalnyrolnik.pl/products/kaczka-tusza_2-kg_masarnia-smakosz" TargetMode="External" /><Relationship Id="rId16" Type="http://schemas.openxmlformats.org/officeDocument/2006/relationships/hyperlink" Target="https://tastestore.pl/indyk-caly-swiezy.html" TargetMode="External" /><Relationship Id="rId17" Type="http://schemas.openxmlformats.org/officeDocument/2006/relationships/hyperlink" Target="https://www.ukuby.pl/indyk-waga-6-8-kg.html" TargetMode="External" /><Relationship Id="rId18" Type="http://schemas.openxmlformats.org/officeDocument/2006/relationships/hyperlink" Target="https://www.ukuby.pl/golonki-z-indyka.html" TargetMode="External" /><Relationship Id="rId19" Type="http://schemas.openxmlformats.org/officeDocument/2006/relationships/hyperlink" Target="https://lokalnyrolnik.pl/products/golonko-z-indyka_kg_masarnia-smakosz" TargetMode="External" /><Relationship Id="rId20" Type="http://schemas.openxmlformats.org/officeDocument/2006/relationships/hyperlink" Target="https://lokalnyrolnik.pl/products/filet-z-kaczki_1500-g_masarnia-smakosz" TargetMode="External" /><Relationship Id="rId21" Type="http://schemas.openxmlformats.org/officeDocument/2006/relationships/hyperlink" Target="https://tastestore.pl/piers-kaczki-swieza.html" TargetMode="External" /><Relationship Id="rId22" Type="http://schemas.openxmlformats.org/officeDocument/2006/relationships/hyperlink" Target="https://lokalnyrolnik.pl/products/kurczak_2-kg_swojskie-domowe-wyroby-arkadiusz-borowi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8"/>
  <sheetViews>
    <sheetView tabSelected="1" zoomScale="120" zoomScaleNormal="120" zoomScalePageLayoutView="0" workbookViewId="0" topLeftCell="A1">
      <selection activeCell="O3" sqref="O3"/>
    </sheetView>
  </sheetViews>
  <sheetFormatPr defaultColWidth="9.140625" defaultRowHeight="12.75"/>
  <cols>
    <col min="1" max="1" width="4.421875" style="0" customWidth="1"/>
    <col min="3" max="3" width="40.140625" style="0" bestFit="1" customWidth="1"/>
    <col min="4" max="4" width="6.57421875" style="0" customWidth="1"/>
    <col min="5" max="5" width="13.140625" style="33" customWidth="1"/>
    <col min="6" max="6" width="10.28125" style="57" customWidth="1"/>
    <col min="7" max="7" width="6.7109375" style="0" customWidth="1"/>
    <col min="8" max="8" width="12.00390625" style="0" customWidth="1"/>
    <col min="9" max="9" width="6.421875" style="77" customWidth="1"/>
    <col min="10" max="10" width="13.421875" style="0" customWidth="1"/>
    <col min="11" max="11" width="17.57421875" style="0" hidden="1" customWidth="1"/>
    <col min="12" max="12" width="11.8515625" style="0" customWidth="1"/>
    <col min="13" max="13" width="12.421875" style="57" customWidth="1"/>
    <col min="14" max="14" width="6.140625" style="34" customWidth="1"/>
    <col min="15" max="15" width="12.00390625" style="33" customWidth="1"/>
    <col min="16" max="16" width="5.7109375" style="33" customWidth="1"/>
    <col min="17" max="17" width="12.8515625" style="5" customWidth="1"/>
    <col min="20" max="20" width="10.57421875" style="5" bestFit="1" customWidth="1"/>
    <col min="21" max="21" width="13.00390625" style="5" customWidth="1"/>
    <col min="22" max="22" width="9.140625" style="5" customWidth="1"/>
  </cols>
  <sheetData>
    <row r="1" ht="13.5" thickBot="1"/>
    <row r="2" spans="1:22" s="67" customFormat="1" ht="30" customHeight="1" thickBot="1">
      <c r="A2" s="115" t="s">
        <v>1</v>
      </c>
      <c r="B2" s="116"/>
      <c r="C2" s="116"/>
      <c r="D2" s="116"/>
      <c r="E2" s="109" t="s">
        <v>315</v>
      </c>
      <c r="F2" s="110"/>
      <c r="G2" s="110"/>
      <c r="H2" s="110"/>
      <c r="I2" s="110"/>
      <c r="J2" s="111"/>
      <c r="K2" s="89"/>
      <c r="L2" s="110" t="s">
        <v>316</v>
      </c>
      <c r="M2" s="110"/>
      <c r="N2" s="110"/>
      <c r="O2" s="110"/>
      <c r="P2" s="110"/>
      <c r="Q2" s="111"/>
      <c r="T2" s="69"/>
      <c r="U2" s="69"/>
      <c r="V2" s="69"/>
    </row>
    <row r="3" spans="1:17" ht="80.25" customHeight="1" thickBot="1">
      <c r="A3" s="61" t="s">
        <v>2</v>
      </c>
      <c r="B3" s="61" t="s">
        <v>3</v>
      </c>
      <c r="C3" s="61" t="s">
        <v>4</v>
      </c>
      <c r="D3" s="62" t="s">
        <v>5</v>
      </c>
      <c r="E3" s="66" t="s">
        <v>314</v>
      </c>
      <c r="F3" s="84" t="s">
        <v>335</v>
      </c>
      <c r="G3" s="76" t="s">
        <v>6</v>
      </c>
      <c r="H3" s="27" t="s">
        <v>7</v>
      </c>
      <c r="I3" s="78" t="s">
        <v>8</v>
      </c>
      <c r="J3" s="28" t="s">
        <v>9</v>
      </c>
      <c r="K3" s="35" t="s">
        <v>267</v>
      </c>
      <c r="L3" s="35" t="s">
        <v>313</v>
      </c>
      <c r="M3" s="58" t="s">
        <v>335</v>
      </c>
      <c r="N3" s="36" t="s">
        <v>6</v>
      </c>
      <c r="O3" s="30" t="s">
        <v>7</v>
      </c>
      <c r="P3" s="30" t="s">
        <v>8</v>
      </c>
      <c r="Q3" s="28" t="s">
        <v>9</v>
      </c>
    </row>
    <row r="4" spans="1:17" ht="12.75" customHeight="1">
      <c r="A4" s="9">
        <v>1</v>
      </c>
      <c r="B4" s="86" t="s">
        <v>10</v>
      </c>
      <c r="C4" s="82" t="s">
        <v>11</v>
      </c>
      <c r="D4" s="83" t="s">
        <v>12</v>
      </c>
      <c r="E4" s="31">
        <v>1980</v>
      </c>
      <c r="F4" s="55">
        <v>0</v>
      </c>
      <c r="G4" s="6" t="s">
        <v>13</v>
      </c>
      <c r="H4" s="7">
        <f>E4*F4</f>
        <v>0</v>
      </c>
      <c r="I4" s="94">
        <v>5</v>
      </c>
      <c r="J4" s="7">
        <f>H4+(H4*I4/100)</f>
        <v>0</v>
      </c>
      <c r="K4" s="37" t="e">
        <f>#REF!*0.4</f>
        <v>#REF!</v>
      </c>
      <c r="L4" s="31">
        <v>1980</v>
      </c>
      <c r="M4" s="55">
        <f aca="true" t="shared" si="0" ref="M4:M38">F4</f>
        <v>0</v>
      </c>
      <c r="N4" s="38" t="s">
        <v>13</v>
      </c>
      <c r="O4" s="52">
        <f>L4*M4</f>
        <v>0</v>
      </c>
      <c r="P4" s="96">
        <v>5</v>
      </c>
      <c r="Q4" s="52">
        <f aca="true" t="shared" si="1" ref="Q4:Q38">O4+(O4*I4/100)</f>
        <v>0</v>
      </c>
    </row>
    <row r="5" spans="1:17" ht="12.75" customHeight="1">
      <c r="A5" s="9">
        <v>2</v>
      </c>
      <c r="B5" s="87" t="s">
        <v>14</v>
      </c>
      <c r="C5" s="2" t="s">
        <v>15</v>
      </c>
      <c r="D5" s="3" t="s">
        <v>12</v>
      </c>
      <c r="E5" s="31">
        <v>138</v>
      </c>
      <c r="F5" s="55">
        <v>0</v>
      </c>
      <c r="G5" s="3" t="s">
        <v>13</v>
      </c>
      <c r="H5" s="7">
        <f aca="true" t="shared" si="2" ref="H5:H38">E5*F5</f>
        <v>0</v>
      </c>
      <c r="I5" s="94">
        <v>5</v>
      </c>
      <c r="J5" s="7">
        <f aca="true" t="shared" si="3" ref="J5:J38">H5+(H5*I5/100)</f>
        <v>0</v>
      </c>
      <c r="K5" s="37" t="e">
        <f>#REF!*0.4</f>
        <v>#REF!</v>
      </c>
      <c r="L5" s="31">
        <v>138</v>
      </c>
      <c r="M5" s="55">
        <f t="shared" si="0"/>
        <v>0</v>
      </c>
      <c r="N5" s="39" t="s">
        <v>13</v>
      </c>
      <c r="O5" s="52">
        <f aca="true" t="shared" si="4" ref="O5:O38">L5*M5</f>
        <v>0</v>
      </c>
      <c r="P5" s="96">
        <v>5</v>
      </c>
      <c r="Q5" s="52">
        <f t="shared" si="1"/>
        <v>0</v>
      </c>
    </row>
    <row r="6" spans="1:17" ht="12.75" customHeight="1">
      <c r="A6" s="9">
        <v>3</v>
      </c>
      <c r="B6" s="87" t="s">
        <v>16</v>
      </c>
      <c r="C6" s="2" t="s">
        <v>17</v>
      </c>
      <c r="D6" s="3" t="s">
        <v>12</v>
      </c>
      <c r="E6" s="31">
        <v>108</v>
      </c>
      <c r="F6" s="55">
        <v>0</v>
      </c>
      <c r="G6" s="3" t="s">
        <v>13</v>
      </c>
      <c r="H6" s="7">
        <f t="shared" si="2"/>
        <v>0</v>
      </c>
      <c r="I6" s="94">
        <v>5</v>
      </c>
      <c r="J6" s="7">
        <f t="shared" si="3"/>
        <v>0</v>
      </c>
      <c r="K6" s="37" t="e">
        <f>#REF!*0.4</f>
        <v>#REF!</v>
      </c>
      <c r="L6" s="31">
        <v>108</v>
      </c>
      <c r="M6" s="55">
        <f t="shared" si="0"/>
        <v>0</v>
      </c>
      <c r="N6" s="39" t="s">
        <v>13</v>
      </c>
      <c r="O6" s="52">
        <f t="shared" si="4"/>
        <v>0</v>
      </c>
      <c r="P6" s="96">
        <v>5</v>
      </c>
      <c r="Q6" s="52">
        <f t="shared" si="1"/>
        <v>0</v>
      </c>
    </row>
    <row r="7" spans="1:17" ht="12.75" customHeight="1">
      <c r="A7" s="9">
        <v>4</v>
      </c>
      <c r="B7" s="87" t="s">
        <v>18</v>
      </c>
      <c r="C7" s="2" t="s">
        <v>19</v>
      </c>
      <c r="D7" s="3" t="s">
        <v>12</v>
      </c>
      <c r="E7" s="31">
        <v>138</v>
      </c>
      <c r="F7" s="55">
        <v>0</v>
      </c>
      <c r="G7" s="3" t="s">
        <v>13</v>
      </c>
      <c r="H7" s="7">
        <f t="shared" si="2"/>
        <v>0</v>
      </c>
      <c r="I7" s="94">
        <v>5</v>
      </c>
      <c r="J7" s="7">
        <f t="shared" si="3"/>
        <v>0</v>
      </c>
      <c r="K7" s="37" t="e">
        <f>#REF!*0.4</f>
        <v>#REF!</v>
      </c>
      <c r="L7" s="31">
        <v>138</v>
      </c>
      <c r="M7" s="55">
        <f t="shared" si="0"/>
        <v>0</v>
      </c>
      <c r="N7" s="39" t="s">
        <v>13</v>
      </c>
      <c r="O7" s="52">
        <f t="shared" si="4"/>
        <v>0</v>
      </c>
      <c r="P7" s="96">
        <v>5</v>
      </c>
      <c r="Q7" s="52">
        <f t="shared" si="1"/>
        <v>0</v>
      </c>
    </row>
    <row r="8" spans="1:17" ht="12.75" customHeight="1">
      <c r="A8" s="9">
        <v>5</v>
      </c>
      <c r="B8" s="87" t="s">
        <v>20</v>
      </c>
      <c r="C8" s="2" t="s">
        <v>21</v>
      </c>
      <c r="D8" s="3" t="s">
        <v>12</v>
      </c>
      <c r="E8" s="31">
        <v>174</v>
      </c>
      <c r="F8" s="55">
        <v>0</v>
      </c>
      <c r="G8" s="3" t="s">
        <v>13</v>
      </c>
      <c r="H8" s="7">
        <f t="shared" si="2"/>
        <v>0</v>
      </c>
      <c r="I8" s="94">
        <v>5</v>
      </c>
      <c r="J8" s="7">
        <f t="shared" si="3"/>
        <v>0</v>
      </c>
      <c r="K8" s="37" t="e">
        <f>#REF!*0.4</f>
        <v>#REF!</v>
      </c>
      <c r="L8" s="31">
        <v>174</v>
      </c>
      <c r="M8" s="55">
        <f t="shared" si="0"/>
        <v>0</v>
      </c>
      <c r="N8" s="39" t="s">
        <v>13</v>
      </c>
      <c r="O8" s="52">
        <f t="shared" si="4"/>
        <v>0</v>
      </c>
      <c r="P8" s="96">
        <v>5</v>
      </c>
      <c r="Q8" s="52">
        <f t="shared" si="1"/>
        <v>0</v>
      </c>
    </row>
    <row r="9" spans="1:17" ht="12.75" customHeight="1">
      <c r="A9" s="9">
        <v>6</v>
      </c>
      <c r="B9" s="87" t="s">
        <v>326</v>
      </c>
      <c r="C9" s="2" t="s">
        <v>317</v>
      </c>
      <c r="D9" s="3" t="s">
        <v>12</v>
      </c>
      <c r="E9" s="31">
        <v>6</v>
      </c>
      <c r="F9" s="55">
        <v>0</v>
      </c>
      <c r="G9" s="3" t="s">
        <v>13</v>
      </c>
      <c r="H9" s="7">
        <f t="shared" si="2"/>
        <v>0</v>
      </c>
      <c r="I9" s="94">
        <v>5</v>
      </c>
      <c r="J9" s="7">
        <f t="shared" si="3"/>
        <v>0</v>
      </c>
      <c r="K9" s="37" t="e">
        <f>#REF!*0.4</f>
        <v>#REF!</v>
      </c>
      <c r="L9" s="31">
        <v>6</v>
      </c>
      <c r="M9" s="55">
        <f t="shared" si="0"/>
        <v>0</v>
      </c>
      <c r="N9" s="39" t="s">
        <v>13</v>
      </c>
      <c r="O9" s="52">
        <f t="shared" si="4"/>
        <v>0</v>
      </c>
      <c r="P9" s="96">
        <v>5</v>
      </c>
      <c r="Q9" s="52">
        <f t="shared" si="1"/>
        <v>0</v>
      </c>
    </row>
    <row r="10" spans="1:17" ht="12.75" customHeight="1">
      <c r="A10" s="9">
        <v>7</v>
      </c>
      <c r="B10" s="87" t="s">
        <v>327</v>
      </c>
      <c r="C10" s="2" t="s">
        <v>318</v>
      </c>
      <c r="D10" s="3" t="s">
        <v>12</v>
      </c>
      <c r="E10" s="31">
        <v>6</v>
      </c>
      <c r="F10" s="55">
        <v>0</v>
      </c>
      <c r="G10" s="3" t="s">
        <v>13</v>
      </c>
      <c r="H10" s="7">
        <f t="shared" si="2"/>
        <v>0</v>
      </c>
      <c r="I10" s="94">
        <v>5</v>
      </c>
      <c r="J10" s="7">
        <f t="shared" si="3"/>
        <v>0</v>
      </c>
      <c r="K10" s="37"/>
      <c r="L10" s="31">
        <v>6</v>
      </c>
      <c r="M10" s="55">
        <f t="shared" si="0"/>
        <v>0</v>
      </c>
      <c r="N10" s="39" t="s">
        <v>13</v>
      </c>
      <c r="O10" s="52">
        <f t="shared" si="4"/>
        <v>0</v>
      </c>
      <c r="P10" s="96">
        <v>5</v>
      </c>
      <c r="Q10" s="52">
        <f t="shared" si="1"/>
        <v>0</v>
      </c>
    </row>
    <row r="11" spans="1:17" ht="12.75" customHeight="1">
      <c r="A11" s="9">
        <v>8</v>
      </c>
      <c r="B11" s="87" t="s">
        <v>328</v>
      </c>
      <c r="C11" s="2" t="s">
        <v>319</v>
      </c>
      <c r="D11" s="3" t="s">
        <v>12</v>
      </c>
      <c r="E11" s="31">
        <v>6</v>
      </c>
      <c r="F11" s="55">
        <v>0</v>
      </c>
      <c r="G11" s="3" t="s">
        <v>13</v>
      </c>
      <c r="H11" s="7">
        <f t="shared" si="2"/>
        <v>0</v>
      </c>
      <c r="I11" s="94">
        <v>5</v>
      </c>
      <c r="J11" s="7">
        <f t="shared" si="3"/>
        <v>0</v>
      </c>
      <c r="K11" s="37"/>
      <c r="L11" s="31">
        <v>6</v>
      </c>
      <c r="M11" s="55">
        <f t="shared" si="0"/>
        <v>0</v>
      </c>
      <c r="N11" s="39" t="s">
        <v>13</v>
      </c>
      <c r="O11" s="52">
        <f t="shared" si="4"/>
        <v>0</v>
      </c>
      <c r="P11" s="96">
        <v>5</v>
      </c>
      <c r="Q11" s="52">
        <f t="shared" si="1"/>
        <v>0</v>
      </c>
    </row>
    <row r="12" spans="1:17" ht="12.75" customHeight="1">
      <c r="A12" s="9">
        <v>9</v>
      </c>
      <c r="B12" s="87" t="s">
        <v>22</v>
      </c>
      <c r="C12" s="2" t="s">
        <v>23</v>
      </c>
      <c r="D12" s="3" t="s">
        <v>12</v>
      </c>
      <c r="E12" s="31">
        <v>402</v>
      </c>
      <c r="F12" s="55">
        <v>0</v>
      </c>
      <c r="G12" s="3" t="s">
        <v>13</v>
      </c>
      <c r="H12" s="7">
        <f t="shared" si="2"/>
        <v>0</v>
      </c>
      <c r="I12" s="94">
        <v>5</v>
      </c>
      <c r="J12" s="7">
        <f t="shared" si="3"/>
        <v>0</v>
      </c>
      <c r="K12" s="37" t="e">
        <f>#REF!*0.4</f>
        <v>#REF!</v>
      </c>
      <c r="L12" s="31">
        <v>402</v>
      </c>
      <c r="M12" s="55">
        <f t="shared" si="0"/>
        <v>0</v>
      </c>
      <c r="N12" s="39" t="s">
        <v>13</v>
      </c>
      <c r="O12" s="52">
        <f t="shared" si="4"/>
        <v>0</v>
      </c>
      <c r="P12" s="96">
        <v>5</v>
      </c>
      <c r="Q12" s="52">
        <f t="shared" si="1"/>
        <v>0</v>
      </c>
    </row>
    <row r="13" spans="1:17" ht="12.75" customHeight="1">
      <c r="A13" s="9">
        <v>10</v>
      </c>
      <c r="B13" s="87" t="s">
        <v>24</v>
      </c>
      <c r="C13" s="2" t="s">
        <v>25</v>
      </c>
      <c r="D13" s="3" t="s">
        <v>12</v>
      </c>
      <c r="E13" s="31">
        <v>4170</v>
      </c>
      <c r="F13" s="55">
        <v>0</v>
      </c>
      <c r="G13" s="3" t="s">
        <v>13</v>
      </c>
      <c r="H13" s="7">
        <f t="shared" si="2"/>
        <v>0</v>
      </c>
      <c r="I13" s="94">
        <v>5</v>
      </c>
      <c r="J13" s="7">
        <f t="shared" si="3"/>
        <v>0</v>
      </c>
      <c r="K13" s="37" t="e">
        <f>#REF!*0.4</f>
        <v>#REF!</v>
      </c>
      <c r="L13" s="31">
        <v>4170</v>
      </c>
      <c r="M13" s="55">
        <f t="shared" si="0"/>
        <v>0</v>
      </c>
      <c r="N13" s="39" t="s">
        <v>13</v>
      </c>
      <c r="O13" s="52">
        <f t="shared" si="4"/>
        <v>0</v>
      </c>
      <c r="P13" s="96">
        <v>5</v>
      </c>
      <c r="Q13" s="52">
        <f t="shared" si="1"/>
        <v>0</v>
      </c>
    </row>
    <row r="14" spans="1:17" ht="12.75" customHeight="1">
      <c r="A14" s="9">
        <v>11</v>
      </c>
      <c r="B14" s="87" t="s">
        <v>329</v>
      </c>
      <c r="C14" s="2" t="s">
        <v>320</v>
      </c>
      <c r="D14" s="3" t="s">
        <v>12</v>
      </c>
      <c r="E14" s="31">
        <v>6</v>
      </c>
      <c r="F14" s="55">
        <v>0</v>
      </c>
      <c r="G14" s="3" t="s">
        <v>13</v>
      </c>
      <c r="H14" s="7">
        <f t="shared" si="2"/>
        <v>0</v>
      </c>
      <c r="I14" s="94">
        <v>5</v>
      </c>
      <c r="J14" s="7">
        <f t="shared" si="3"/>
        <v>0</v>
      </c>
      <c r="K14" s="37"/>
      <c r="L14" s="31">
        <v>6</v>
      </c>
      <c r="M14" s="55">
        <f t="shared" si="0"/>
        <v>0</v>
      </c>
      <c r="N14" s="39" t="s">
        <v>13</v>
      </c>
      <c r="O14" s="52">
        <f t="shared" si="4"/>
        <v>0</v>
      </c>
      <c r="P14" s="96">
        <v>5</v>
      </c>
      <c r="Q14" s="52">
        <f t="shared" si="1"/>
        <v>0</v>
      </c>
    </row>
    <row r="15" spans="1:17" ht="12.75" customHeight="1">
      <c r="A15" s="9">
        <v>12</v>
      </c>
      <c r="B15" s="87" t="s">
        <v>330</v>
      </c>
      <c r="C15" s="2" t="s">
        <v>321</v>
      </c>
      <c r="D15" s="3" t="s">
        <v>12</v>
      </c>
      <c r="E15" s="31">
        <v>6</v>
      </c>
      <c r="F15" s="55">
        <v>0</v>
      </c>
      <c r="G15" s="3" t="s">
        <v>13</v>
      </c>
      <c r="H15" s="7">
        <f t="shared" si="2"/>
        <v>0</v>
      </c>
      <c r="I15" s="94">
        <v>5</v>
      </c>
      <c r="J15" s="7">
        <f t="shared" si="3"/>
        <v>0</v>
      </c>
      <c r="K15" s="37"/>
      <c r="L15" s="31">
        <v>6</v>
      </c>
      <c r="M15" s="55">
        <f t="shared" si="0"/>
        <v>0</v>
      </c>
      <c r="N15" s="39" t="s">
        <v>13</v>
      </c>
      <c r="O15" s="52">
        <f t="shared" si="4"/>
        <v>0</v>
      </c>
      <c r="P15" s="96">
        <v>5</v>
      </c>
      <c r="Q15" s="52">
        <f t="shared" si="1"/>
        <v>0</v>
      </c>
    </row>
    <row r="16" spans="1:17" ht="12.75" customHeight="1">
      <c r="A16" s="9">
        <v>13</v>
      </c>
      <c r="B16" s="87" t="s">
        <v>331</v>
      </c>
      <c r="C16" s="2" t="s">
        <v>322</v>
      </c>
      <c r="D16" s="3" t="s">
        <v>12</v>
      </c>
      <c r="E16" s="31">
        <v>6</v>
      </c>
      <c r="F16" s="55">
        <v>0</v>
      </c>
      <c r="G16" s="3" t="s">
        <v>13</v>
      </c>
      <c r="H16" s="7">
        <f t="shared" si="2"/>
        <v>0</v>
      </c>
      <c r="I16" s="94">
        <v>5</v>
      </c>
      <c r="J16" s="7">
        <f t="shared" si="3"/>
        <v>0</v>
      </c>
      <c r="K16" s="37"/>
      <c r="L16" s="31">
        <v>6</v>
      </c>
      <c r="M16" s="55">
        <f t="shared" si="0"/>
        <v>0</v>
      </c>
      <c r="N16" s="39" t="s">
        <v>13</v>
      </c>
      <c r="O16" s="52">
        <f t="shared" si="4"/>
        <v>0</v>
      </c>
      <c r="P16" s="96">
        <v>5</v>
      </c>
      <c r="Q16" s="52">
        <f t="shared" si="1"/>
        <v>0</v>
      </c>
    </row>
    <row r="17" spans="1:17" ht="12.75" customHeight="1">
      <c r="A17" s="9">
        <v>14</v>
      </c>
      <c r="B17" s="87" t="s">
        <v>26</v>
      </c>
      <c r="C17" s="2" t="s">
        <v>27</v>
      </c>
      <c r="D17" s="3" t="s">
        <v>12</v>
      </c>
      <c r="E17" s="31">
        <v>390</v>
      </c>
      <c r="F17" s="55">
        <v>0</v>
      </c>
      <c r="G17" s="3" t="s">
        <v>13</v>
      </c>
      <c r="H17" s="7">
        <f t="shared" si="2"/>
        <v>0</v>
      </c>
      <c r="I17" s="94">
        <v>5</v>
      </c>
      <c r="J17" s="7">
        <f t="shared" si="3"/>
        <v>0</v>
      </c>
      <c r="K17" s="37" t="e">
        <f>#REF!*0.4</f>
        <v>#REF!</v>
      </c>
      <c r="L17" s="31">
        <v>390</v>
      </c>
      <c r="M17" s="55">
        <f t="shared" si="0"/>
        <v>0</v>
      </c>
      <c r="N17" s="39" t="s">
        <v>13</v>
      </c>
      <c r="O17" s="52">
        <f t="shared" si="4"/>
        <v>0</v>
      </c>
      <c r="P17" s="96">
        <v>5</v>
      </c>
      <c r="Q17" s="52">
        <f t="shared" si="1"/>
        <v>0</v>
      </c>
    </row>
    <row r="18" spans="1:17" ht="12.75" customHeight="1">
      <c r="A18" s="9">
        <v>15</v>
      </c>
      <c r="B18" s="87" t="s">
        <v>28</v>
      </c>
      <c r="C18" s="2" t="s">
        <v>29</v>
      </c>
      <c r="D18" s="3" t="s">
        <v>12</v>
      </c>
      <c r="E18" s="31">
        <v>4350</v>
      </c>
      <c r="F18" s="55">
        <v>0</v>
      </c>
      <c r="G18" s="3" t="s">
        <v>13</v>
      </c>
      <c r="H18" s="7">
        <f t="shared" si="2"/>
        <v>0</v>
      </c>
      <c r="I18" s="94">
        <v>5</v>
      </c>
      <c r="J18" s="7">
        <f t="shared" si="3"/>
        <v>0</v>
      </c>
      <c r="K18" s="37" t="e">
        <f>#REF!*0.4</f>
        <v>#REF!</v>
      </c>
      <c r="L18" s="31">
        <v>4350</v>
      </c>
      <c r="M18" s="55">
        <f t="shared" si="0"/>
        <v>0</v>
      </c>
      <c r="N18" s="39" t="s">
        <v>13</v>
      </c>
      <c r="O18" s="52">
        <f t="shared" si="4"/>
        <v>0</v>
      </c>
      <c r="P18" s="96">
        <v>5</v>
      </c>
      <c r="Q18" s="52">
        <f t="shared" si="1"/>
        <v>0</v>
      </c>
    </row>
    <row r="19" spans="1:17" ht="12.75" customHeight="1">
      <c r="A19" s="9">
        <v>16</v>
      </c>
      <c r="B19" s="87" t="s">
        <v>30</v>
      </c>
      <c r="C19" s="2" t="s">
        <v>31</v>
      </c>
      <c r="D19" s="3" t="s">
        <v>12</v>
      </c>
      <c r="E19" s="31">
        <v>4.8</v>
      </c>
      <c r="F19" s="55">
        <v>0</v>
      </c>
      <c r="G19" s="3" t="s">
        <v>13</v>
      </c>
      <c r="H19" s="7">
        <f t="shared" si="2"/>
        <v>0</v>
      </c>
      <c r="I19" s="94">
        <v>5</v>
      </c>
      <c r="J19" s="7">
        <f t="shared" si="3"/>
        <v>0</v>
      </c>
      <c r="K19" s="37" t="e">
        <f>#REF!*0.4</f>
        <v>#REF!</v>
      </c>
      <c r="L19" s="31">
        <v>4.8</v>
      </c>
      <c r="M19" s="55">
        <f t="shared" si="0"/>
        <v>0</v>
      </c>
      <c r="N19" s="39" t="s">
        <v>13</v>
      </c>
      <c r="O19" s="52">
        <f t="shared" si="4"/>
        <v>0</v>
      </c>
      <c r="P19" s="96">
        <v>5</v>
      </c>
      <c r="Q19" s="52">
        <f t="shared" si="1"/>
        <v>0</v>
      </c>
    </row>
    <row r="20" spans="1:17" ht="12.75" customHeight="1">
      <c r="A20" s="9">
        <v>17</v>
      </c>
      <c r="B20" s="87" t="s">
        <v>32</v>
      </c>
      <c r="C20" s="2" t="s">
        <v>33</v>
      </c>
      <c r="D20" s="3" t="s">
        <v>12</v>
      </c>
      <c r="E20" s="31">
        <v>12</v>
      </c>
      <c r="F20" s="55">
        <v>0</v>
      </c>
      <c r="G20" s="3" t="s">
        <v>13</v>
      </c>
      <c r="H20" s="7">
        <f t="shared" si="2"/>
        <v>0</v>
      </c>
      <c r="I20" s="94">
        <v>5</v>
      </c>
      <c r="J20" s="7">
        <f t="shared" si="3"/>
        <v>0</v>
      </c>
      <c r="K20" s="37" t="e">
        <f>#REF!*0.4</f>
        <v>#REF!</v>
      </c>
      <c r="L20" s="31">
        <v>12</v>
      </c>
      <c r="M20" s="55">
        <f t="shared" si="0"/>
        <v>0</v>
      </c>
      <c r="N20" s="39" t="s">
        <v>13</v>
      </c>
      <c r="O20" s="52">
        <f t="shared" si="4"/>
        <v>0</v>
      </c>
      <c r="P20" s="96">
        <v>5</v>
      </c>
      <c r="Q20" s="52">
        <f t="shared" si="1"/>
        <v>0</v>
      </c>
    </row>
    <row r="21" spans="1:17" ht="12.75" customHeight="1">
      <c r="A21" s="9">
        <v>18</v>
      </c>
      <c r="B21" s="87" t="s">
        <v>34</v>
      </c>
      <c r="C21" s="2" t="s">
        <v>35</v>
      </c>
      <c r="D21" s="3" t="s">
        <v>12</v>
      </c>
      <c r="E21" s="31">
        <v>6</v>
      </c>
      <c r="F21" s="55">
        <v>0</v>
      </c>
      <c r="G21" s="3" t="s">
        <v>13</v>
      </c>
      <c r="H21" s="7">
        <f t="shared" si="2"/>
        <v>0</v>
      </c>
      <c r="I21" s="94">
        <v>5</v>
      </c>
      <c r="J21" s="7">
        <f t="shared" si="3"/>
        <v>0</v>
      </c>
      <c r="K21" s="37" t="e">
        <f>#REF!*0.4</f>
        <v>#REF!</v>
      </c>
      <c r="L21" s="31">
        <v>6</v>
      </c>
      <c r="M21" s="55">
        <f t="shared" si="0"/>
        <v>0</v>
      </c>
      <c r="N21" s="39" t="s">
        <v>13</v>
      </c>
      <c r="O21" s="52">
        <f t="shared" si="4"/>
        <v>0</v>
      </c>
      <c r="P21" s="96">
        <v>5</v>
      </c>
      <c r="Q21" s="52">
        <f t="shared" si="1"/>
        <v>0</v>
      </c>
    </row>
    <row r="22" spans="1:17" ht="12.75" customHeight="1">
      <c r="A22" s="9">
        <v>19</v>
      </c>
      <c r="B22" s="87" t="s">
        <v>36</v>
      </c>
      <c r="C22" s="2" t="s">
        <v>37</v>
      </c>
      <c r="D22" s="3" t="s">
        <v>12</v>
      </c>
      <c r="E22" s="31">
        <v>15</v>
      </c>
      <c r="F22" s="55">
        <v>0</v>
      </c>
      <c r="G22" s="3" t="s">
        <v>13</v>
      </c>
      <c r="H22" s="7">
        <f t="shared" si="2"/>
        <v>0</v>
      </c>
      <c r="I22" s="94">
        <v>5</v>
      </c>
      <c r="J22" s="7">
        <f t="shared" si="3"/>
        <v>0</v>
      </c>
      <c r="K22" s="37" t="e">
        <f>#REF!*0.4</f>
        <v>#REF!</v>
      </c>
      <c r="L22" s="31">
        <v>15</v>
      </c>
      <c r="M22" s="55">
        <f t="shared" si="0"/>
        <v>0</v>
      </c>
      <c r="N22" s="39" t="s">
        <v>13</v>
      </c>
      <c r="O22" s="52">
        <f t="shared" si="4"/>
        <v>0</v>
      </c>
      <c r="P22" s="96">
        <v>5</v>
      </c>
      <c r="Q22" s="52">
        <f t="shared" si="1"/>
        <v>0</v>
      </c>
    </row>
    <row r="23" spans="1:17" ht="12.75" customHeight="1">
      <c r="A23" s="9">
        <v>20</v>
      </c>
      <c r="B23" s="87" t="s">
        <v>38</v>
      </c>
      <c r="C23" s="2" t="s">
        <v>39</v>
      </c>
      <c r="D23" s="3" t="s">
        <v>12</v>
      </c>
      <c r="E23" s="31">
        <v>90</v>
      </c>
      <c r="F23" s="55">
        <v>0</v>
      </c>
      <c r="G23" s="3" t="s">
        <v>13</v>
      </c>
      <c r="H23" s="7">
        <f t="shared" si="2"/>
        <v>0</v>
      </c>
      <c r="I23" s="94">
        <v>5</v>
      </c>
      <c r="J23" s="7">
        <f t="shared" si="3"/>
        <v>0</v>
      </c>
      <c r="K23" s="37" t="e">
        <f>#REF!*0.4</f>
        <v>#REF!</v>
      </c>
      <c r="L23" s="31">
        <v>90</v>
      </c>
      <c r="M23" s="55">
        <f t="shared" si="0"/>
        <v>0</v>
      </c>
      <c r="N23" s="39" t="s">
        <v>13</v>
      </c>
      <c r="O23" s="52">
        <f t="shared" si="4"/>
        <v>0</v>
      </c>
      <c r="P23" s="96">
        <v>5</v>
      </c>
      <c r="Q23" s="52">
        <f t="shared" si="1"/>
        <v>0</v>
      </c>
    </row>
    <row r="24" spans="1:17" ht="12.75" customHeight="1">
      <c r="A24" s="9">
        <v>21</v>
      </c>
      <c r="B24" s="87" t="s">
        <v>40</v>
      </c>
      <c r="C24" s="2" t="s">
        <v>41</v>
      </c>
      <c r="D24" s="3" t="s">
        <v>12</v>
      </c>
      <c r="E24" s="31">
        <v>54</v>
      </c>
      <c r="F24" s="55">
        <v>0</v>
      </c>
      <c r="G24" s="3" t="s">
        <v>13</v>
      </c>
      <c r="H24" s="7">
        <f t="shared" si="2"/>
        <v>0</v>
      </c>
      <c r="I24" s="94">
        <v>5</v>
      </c>
      <c r="J24" s="7">
        <f t="shared" si="3"/>
        <v>0</v>
      </c>
      <c r="K24" s="37" t="e">
        <f>#REF!*0.4</f>
        <v>#REF!</v>
      </c>
      <c r="L24" s="31">
        <v>54</v>
      </c>
      <c r="M24" s="55">
        <f t="shared" si="0"/>
        <v>0</v>
      </c>
      <c r="N24" s="39" t="s">
        <v>13</v>
      </c>
      <c r="O24" s="52">
        <f t="shared" si="4"/>
        <v>0</v>
      </c>
      <c r="P24" s="96">
        <v>5</v>
      </c>
      <c r="Q24" s="52">
        <f t="shared" si="1"/>
        <v>0</v>
      </c>
    </row>
    <row r="25" spans="1:17" ht="12.75" customHeight="1">
      <c r="A25" s="9">
        <v>22</v>
      </c>
      <c r="B25" s="87" t="s">
        <v>332</v>
      </c>
      <c r="C25" s="2" t="s">
        <v>323</v>
      </c>
      <c r="D25" s="3" t="s">
        <v>12</v>
      </c>
      <c r="E25" s="31">
        <v>6</v>
      </c>
      <c r="F25" s="55">
        <v>0</v>
      </c>
      <c r="G25" s="3" t="s">
        <v>13</v>
      </c>
      <c r="H25" s="7">
        <f t="shared" si="2"/>
        <v>0</v>
      </c>
      <c r="I25" s="94">
        <v>5</v>
      </c>
      <c r="J25" s="7">
        <f t="shared" si="3"/>
        <v>0</v>
      </c>
      <c r="K25" s="37" t="e">
        <f>#REF!*0.4</f>
        <v>#REF!</v>
      </c>
      <c r="L25" s="31">
        <v>6</v>
      </c>
      <c r="M25" s="55">
        <f t="shared" si="0"/>
        <v>0</v>
      </c>
      <c r="N25" s="39" t="s">
        <v>13</v>
      </c>
      <c r="O25" s="52">
        <f t="shared" si="4"/>
        <v>0</v>
      </c>
      <c r="P25" s="96">
        <v>5</v>
      </c>
      <c r="Q25" s="52">
        <f t="shared" si="1"/>
        <v>0</v>
      </c>
    </row>
    <row r="26" spans="1:17" ht="12.75" customHeight="1">
      <c r="A26" s="9">
        <v>23</v>
      </c>
      <c r="B26" s="87" t="s">
        <v>42</v>
      </c>
      <c r="C26" s="2" t="s">
        <v>43</v>
      </c>
      <c r="D26" s="3" t="s">
        <v>12</v>
      </c>
      <c r="E26" s="31">
        <v>48</v>
      </c>
      <c r="F26" s="55">
        <v>0</v>
      </c>
      <c r="G26" s="3" t="s">
        <v>13</v>
      </c>
      <c r="H26" s="7">
        <f t="shared" si="2"/>
        <v>0</v>
      </c>
      <c r="I26" s="94">
        <v>5</v>
      </c>
      <c r="J26" s="7">
        <f t="shared" si="3"/>
        <v>0</v>
      </c>
      <c r="K26" s="37" t="e">
        <f>#REF!*0.4</f>
        <v>#REF!</v>
      </c>
      <c r="L26" s="31">
        <v>48</v>
      </c>
      <c r="M26" s="55">
        <f t="shared" si="0"/>
        <v>0</v>
      </c>
      <c r="N26" s="39" t="s">
        <v>13</v>
      </c>
      <c r="O26" s="52">
        <f t="shared" si="4"/>
        <v>0</v>
      </c>
      <c r="P26" s="96">
        <v>5</v>
      </c>
      <c r="Q26" s="52">
        <f t="shared" si="1"/>
        <v>0</v>
      </c>
    </row>
    <row r="27" spans="1:17" ht="12.75" customHeight="1">
      <c r="A27" s="9">
        <v>24</v>
      </c>
      <c r="B27" s="87" t="s">
        <v>44</v>
      </c>
      <c r="C27" s="2" t="s">
        <v>45</v>
      </c>
      <c r="D27" s="3" t="s">
        <v>12</v>
      </c>
      <c r="E27" s="31">
        <v>78</v>
      </c>
      <c r="F27" s="55">
        <v>0</v>
      </c>
      <c r="G27" s="3" t="s">
        <v>13</v>
      </c>
      <c r="H27" s="7">
        <f t="shared" si="2"/>
        <v>0</v>
      </c>
      <c r="I27" s="94">
        <v>5</v>
      </c>
      <c r="J27" s="7">
        <f t="shared" si="3"/>
        <v>0</v>
      </c>
      <c r="K27" s="37" t="e">
        <f>#REF!*0.4</f>
        <v>#REF!</v>
      </c>
      <c r="L27" s="31">
        <v>78</v>
      </c>
      <c r="M27" s="55">
        <f t="shared" si="0"/>
        <v>0</v>
      </c>
      <c r="N27" s="39" t="s">
        <v>13</v>
      </c>
      <c r="O27" s="52">
        <f t="shared" si="4"/>
        <v>0</v>
      </c>
      <c r="P27" s="96">
        <v>5</v>
      </c>
      <c r="Q27" s="52">
        <f t="shared" si="1"/>
        <v>0</v>
      </c>
    </row>
    <row r="28" spans="1:17" ht="12.75" customHeight="1">
      <c r="A28" s="9">
        <v>25</v>
      </c>
      <c r="B28" s="87" t="s">
        <v>46</v>
      </c>
      <c r="C28" s="2" t="s">
        <v>47</v>
      </c>
      <c r="D28" s="3" t="s">
        <v>12</v>
      </c>
      <c r="E28" s="31">
        <v>6360</v>
      </c>
      <c r="F28" s="55">
        <v>0</v>
      </c>
      <c r="G28" s="3" t="s">
        <v>13</v>
      </c>
      <c r="H28" s="7">
        <f t="shared" si="2"/>
        <v>0</v>
      </c>
      <c r="I28" s="94">
        <v>5</v>
      </c>
      <c r="J28" s="7">
        <f t="shared" si="3"/>
        <v>0</v>
      </c>
      <c r="K28" s="37" t="e">
        <f>#REF!*0.4</f>
        <v>#REF!</v>
      </c>
      <c r="L28" s="31">
        <v>6360</v>
      </c>
      <c r="M28" s="55">
        <f t="shared" si="0"/>
        <v>0</v>
      </c>
      <c r="N28" s="39" t="s">
        <v>13</v>
      </c>
      <c r="O28" s="52">
        <f t="shared" si="4"/>
        <v>0</v>
      </c>
      <c r="P28" s="96">
        <v>5</v>
      </c>
      <c r="Q28" s="52">
        <f t="shared" si="1"/>
        <v>0</v>
      </c>
    </row>
    <row r="29" spans="1:17" ht="12.75" customHeight="1">
      <c r="A29" s="9">
        <v>26</v>
      </c>
      <c r="B29" s="87" t="s">
        <v>333</v>
      </c>
      <c r="C29" s="2" t="s">
        <v>324</v>
      </c>
      <c r="D29" s="3" t="s">
        <v>12</v>
      </c>
      <c r="E29" s="31">
        <v>6</v>
      </c>
      <c r="F29" s="55">
        <v>0</v>
      </c>
      <c r="G29" s="3" t="s">
        <v>13</v>
      </c>
      <c r="H29" s="7">
        <f t="shared" si="2"/>
        <v>0</v>
      </c>
      <c r="I29" s="94">
        <v>5</v>
      </c>
      <c r="J29" s="7">
        <f t="shared" si="3"/>
        <v>0</v>
      </c>
      <c r="K29" s="37" t="e">
        <f>#REF!*0.4</f>
        <v>#REF!</v>
      </c>
      <c r="L29" s="31">
        <v>6</v>
      </c>
      <c r="M29" s="55">
        <f t="shared" si="0"/>
        <v>0</v>
      </c>
      <c r="N29" s="39" t="s">
        <v>13</v>
      </c>
      <c r="O29" s="52">
        <f t="shared" si="4"/>
        <v>0</v>
      </c>
      <c r="P29" s="96">
        <v>5</v>
      </c>
      <c r="Q29" s="52">
        <f t="shared" si="1"/>
        <v>0</v>
      </c>
    </row>
    <row r="30" spans="1:17" ht="12.75" customHeight="1">
      <c r="A30" s="9">
        <v>28</v>
      </c>
      <c r="B30" s="87" t="s">
        <v>48</v>
      </c>
      <c r="C30" s="2" t="s">
        <v>49</v>
      </c>
      <c r="D30" s="3" t="s">
        <v>12</v>
      </c>
      <c r="E30" s="31">
        <v>30</v>
      </c>
      <c r="F30" s="55">
        <v>0</v>
      </c>
      <c r="G30" s="3" t="s">
        <v>13</v>
      </c>
      <c r="H30" s="7">
        <f t="shared" si="2"/>
        <v>0</v>
      </c>
      <c r="I30" s="94">
        <v>5</v>
      </c>
      <c r="J30" s="7">
        <f t="shared" si="3"/>
        <v>0</v>
      </c>
      <c r="K30" s="37" t="e">
        <f>#REF!*0.4</f>
        <v>#REF!</v>
      </c>
      <c r="L30" s="31">
        <v>30</v>
      </c>
      <c r="M30" s="55">
        <f t="shared" si="0"/>
        <v>0</v>
      </c>
      <c r="N30" s="39" t="s">
        <v>13</v>
      </c>
      <c r="O30" s="52">
        <f t="shared" si="4"/>
        <v>0</v>
      </c>
      <c r="P30" s="96">
        <v>5</v>
      </c>
      <c r="Q30" s="52">
        <f t="shared" si="1"/>
        <v>0</v>
      </c>
    </row>
    <row r="31" spans="1:17" ht="12.75" customHeight="1">
      <c r="A31" s="9">
        <v>29</v>
      </c>
      <c r="B31" s="87" t="s">
        <v>50</v>
      </c>
      <c r="C31" s="2" t="s">
        <v>51</v>
      </c>
      <c r="D31" s="3" t="s">
        <v>12</v>
      </c>
      <c r="E31" s="31">
        <v>1740</v>
      </c>
      <c r="F31" s="55">
        <v>0</v>
      </c>
      <c r="G31" s="3" t="s">
        <v>13</v>
      </c>
      <c r="H31" s="7">
        <f t="shared" si="2"/>
        <v>0</v>
      </c>
      <c r="I31" s="94">
        <v>5</v>
      </c>
      <c r="J31" s="7">
        <f t="shared" si="3"/>
        <v>0</v>
      </c>
      <c r="K31" s="37" t="e">
        <f>#REF!*0.4</f>
        <v>#REF!</v>
      </c>
      <c r="L31" s="31">
        <v>1740</v>
      </c>
      <c r="M31" s="55">
        <f t="shared" si="0"/>
        <v>0</v>
      </c>
      <c r="N31" s="39" t="s">
        <v>13</v>
      </c>
      <c r="O31" s="52">
        <f t="shared" si="4"/>
        <v>0</v>
      </c>
      <c r="P31" s="96">
        <v>5</v>
      </c>
      <c r="Q31" s="52">
        <f t="shared" si="1"/>
        <v>0</v>
      </c>
    </row>
    <row r="32" spans="1:17" ht="12.75" customHeight="1">
      <c r="A32" s="9">
        <v>30</v>
      </c>
      <c r="B32" s="87" t="s">
        <v>52</v>
      </c>
      <c r="C32" s="2" t="s">
        <v>53</v>
      </c>
      <c r="D32" s="3" t="s">
        <v>12</v>
      </c>
      <c r="E32" s="31">
        <v>522</v>
      </c>
      <c r="F32" s="55">
        <v>0</v>
      </c>
      <c r="G32" s="3" t="s">
        <v>13</v>
      </c>
      <c r="H32" s="7">
        <f t="shared" si="2"/>
        <v>0</v>
      </c>
      <c r="I32" s="94">
        <v>5</v>
      </c>
      <c r="J32" s="7">
        <f t="shared" si="3"/>
        <v>0</v>
      </c>
      <c r="K32" s="37" t="e">
        <f>#REF!*0.4</f>
        <v>#REF!</v>
      </c>
      <c r="L32" s="31">
        <v>522</v>
      </c>
      <c r="M32" s="55">
        <f t="shared" si="0"/>
        <v>0</v>
      </c>
      <c r="N32" s="39" t="s">
        <v>13</v>
      </c>
      <c r="O32" s="52">
        <f t="shared" si="4"/>
        <v>0</v>
      </c>
      <c r="P32" s="96">
        <v>5</v>
      </c>
      <c r="Q32" s="52">
        <f t="shared" si="1"/>
        <v>0</v>
      </c>
    </row>
    <row r="33" spans="1:17" ht="12.75" customHeight="1">
      <c r="A33" s="9">
        <v>31</v>
      </c>
      <c r="B33" s="87" t="s">
        <v>54</v>
      </c>
      <c r="C33" s="2" t="s">
        <v>55</v>
      </c>
      <c r="D33" s="3" t="s">
        <v>12</v>
      </c>
      <c r="E33" s="31">
        <v>3930</v>
      </c>
      <c r="F33" s="55">
        <v>0</v>
      </c>
      <c r="G33" s="3" t="s">
        <v>13</v>
      </c>
      <c r="H33" s="7">
        <f t="shared" si="2"/>
        <v>0</v>
      </c>
      <c r="I33" s="94">
        <v>5</v>
      </c>
      <c r="J33" s="7">
        <f t="shared" si="3"/>
        <v>0</v>
      </c>
      <c r="K33" s="37" t="e">
        <f>#REF!*0.4</f>
        <v>#REF!</v>
      </c>
      <c r="L33" s="31">
        <v>3930</v>
      </c>
      <c r="M33" s="55">
        <f t="shared" si="0"/>
        <v>0</v>
      </c>
      <c r="N33" s="39" t="s">
        <v>13</v>
      </c>
      <c r="O33" s="52">
        <f t="shared" si="4"/>
        <v>0</v>
      </c>
      <c r="P33" s="96">
        <v>5</v>
      </c>
      <c r="Q33" s="52">
        <f t="shared" si="1"/>
        <v>0</v>
      </c>
    </row>
    <row r="34" spans="1:17" ht="12.75" customHeight="1">
      <c r="A34" s="9">
        <v>32</v>
      </c>
      <c r="B34" s="87" t="s">
        <v>334</v>
      </c>
      <c r="C34" s="2" t="s">
        <v>325</v>
      </c>
      <c r="D34" s="3" t="s">
        <v>12</v>
      </c>
      <c r="E34" s="31">
        <v>6</v>
      </c>
      <c r="F34" s="55">
        <v>0</v>
      </c>
      <c r="G34" s="3" t="s">
        <v>13</v>
      </c>
      <c r="H34" s="7">
        <f t="shared" si="2"/>
        <v>0</v>
      </c>
      <c r="I34" s="94">
        <v>5</v>
      </c>
      <c r="J34" s="7">
        <f t="shared" si="3"/>
        <v>0</v>
      </c>
      <c r="K34" s="37" t="e">
        <f>#REF!*0.4</f>
        <v>#REF!</v>
      </c>
      <c r="L34" s="31">
        <v>6</v>
      </c>
      <c r="M34" s="55">
        <f t="shared" si="0"/>
        <v>0</v>
      </c>
      <c r="N34" s="39" t="s">
        <v>13</v>
      </c>
      <c r="O34" s="52">
        <f t="shared" si="4"/>
        <v>0</v>
      </c>
      <c r="P34" s="96">
        <v>5</v>
      </c>
      <c r="Q34" s="52">
        <f t="shared" si="1"/>
        <v>0</v>
      </c>
    </row>
    <row r="35" spans="1:17" ht="12.75" customHeight="1">
      <c r="A35" s="9">
        <v>33</v>
      </c>
      <c r="B35" s="87" t="s">
        <v>56</v>
      </c>
      <c r="C35" s="2" t="s">
        <v>57</v>
      </c>
      <c r="D35" s="3" t="s">
        <v>12</v>
      </c>
      <c r="E35" s="31">
        <v>360</v>
      </c>
      <c r="F35" s="55">
        <v>0</v>
      </c>
      <c r="G35" s="3" t="s">
        <v>13</v>
      </c>
      <c r="H35" s="7">
        <f t="shared" si="2"/>
        <v>0</v>
      </c>
      <c r="I35" s="94">
        <v>5</v>
      </c>
      <c r="J35" s="7">
        <f t="shared" si="3"/>
        <v>0</v>
      </c>
      <c r="K35" s="37" t="e">
        <f>#REF!*0.4</f>
        <v>#REF!</v>
      </c>
      <c r="L35" s="31">
        <v>360</v>
      </c>
      <c r="M35" s="55">
        <f t="shared" si="0"/>
        <v>0</v>
      </c>
      <c r="N35" s="39" t="s">
        <v>13</v>
      </c>
      <c r="O35" s="52">
        <f t="shared" si="4"/>
        <v>0</v>
      </c>
      <c r="P35" s="96">
        <v>5</v>
      </c>
      <c r="Q35" s="52">
        <f t="shared" si="1"/>
        <v>0</v>
      </c>
    </row>
    <row r="36" spans="1:17" ht="12.75" customHeight="1">
      <c r="A36" s="9">
        <v>34</v>
      </c>
      <c r="B36" s="87" t="s">
        <v>58</v>
      </c>
      <c r="C36" s="2" t="s">
        <v>59</v>
      </c>
      <c r="D36" s="3" t="s">
        <v>12</v>
      </c>
      <c r="E36" s="31">
        <v>4350</v>
      </c>
      <c r="F36" s="55">
        <v>0</v>
      </c>
      <c r="G36" s="3" t="s">
        <v>13</v>
      </c>
      <c r="H36" s="7">
        <f t="shared" si="2"/>
        <v>0</v>
      </c>
      <c r="I36" s="94">
        <v>5</v>
      </c>
      <c r="J36" s="7">
        <f t="shared" si="3"/>
        <v>0</v>
      </c>
      <c r="K36" s="37" t="e">
        <f>#REF!*0.4</f>
        <v>#REF!</v>
      </c>
      <c r="L36" s="31">
        <v>4350</v>
      </c>
      <c r="M36" s="55">
        <f t="shared" si="0"/>
        <v>0</v>
      </c>
      <c r="N36" s="39" t="s">
        <v>13</v>
      </c>
      <c r="O36" s="52">
        <f t="shared" si="4"/>
        <v>0</v>
      </c>
      <c r="P36" s="96">
        <v>5</v>
      </c>
      <c r="Q36" s="52">
        <f t="shared" si="1"/>
        <v>0</v>
      </c>
    </row>
    <row r="37" spans="1:17" ht="12.75" customHeight="1">
      <c r="A37" s="9">
        <v>35</v>
      </c>
      <c r="B37" s="87" t="s">
        <v>60</v>
      </c>
      <c r="C37" s="2" t="s">
        <v>61</v>
      </c>
      <c r="D37" s="3" t="s">
        <v>12</v>
      </c>
      <c r="E37" s="31">
        <v>3150</v>
      </c>
      <c r="F37" s="55">
        <v>0</v>
      </c>
      <c r="G37" s="3" t="s">
        <v>13</v>
      </c>
      <c r="H37" s="7">
        <f t="shared" si="2"/>
        <v>0</v>
      </c>
      <c r="I37" s="94">
        <v>5</v>
      </c>
      <c r="J37" s="7">
        <f t="shared" si="3"/>
        <v>0</v>
      </c>
      <c r="K37" s="37" t="e">
        <f>#REF!*0.4</f>
        <v>#REF!</v>
      </c>
      <c r="L37" s="31">
        <v>3150</v>
      </c>
      <c r="M37" s="55">
        <f t="shared" si="0"/>
        <v>0</v>
      </c>
      <c r="N37" s="39" t="s">
        <v>13</v>
      </c>
      <c r="O37" s="52">
        <f t="shared" si="4"/>
        <v>0</v>
      </c>
      <c r="P37" s="96">
        <v>5</v>
      </c>
      <c r="Q37" s="52">
        <f t="shared" si="1"/>
        <v>0</v>
      </c>
    </row>
    <row r="38" spans="1:17" ht="12.75" customHeight="1" thickBot="1">
      <c r="A38" s="9">
        <v>36</v>
      </c>
      <c r="B38" s="88" t="s">
        <v>62</v>
      </c>
      <c r="C38" s="45" t="s">
        <v>63</v>
      </c>
      <c r="D38" s="3" t="s">
        <v>12</v>
      </c>
      <c r="E38" s="31">
        <v>3990</v>
      </c>
      <c r="F38" s="55">
        <v>0</v>
      </c>
      <c r="G38" s="3" t="s">
        <v>13</v>
      </c>
      <c r="H38" s="7">
        <f t="shared" si="2"/>
        <v>0</v>
      </c>
      <c r="I38" s="94">
        <v>5</v>
      </c>
      <c r="J38" s="7">
        <f t="shared" si="3"/>
        <v>0</v>
      </c>
      <c r="K38" s="37" t="e">
        <f>#REF!*0.4</f>
        <v>#REF!</v>
      </c>
      <c r="L38" s="31">
        <v>3990</v>
      </c>
      <c r="M38" s="55">
        <f t="shared" si="0"/>
        <v>0</v>
      </c>
      <c r="N38" s="39" t="s">
        <v>13</v>
      </c>
      <c r="O38" s="52">
        <f t="shared" si="4"/>
        <v>0</v>
      </c>
      <c r="P38" s="96">
        <v>5</v>
      </c>
      <c r="Q38" s="52">
        <f t="shared" si="1"/>
        <v>0</v>
      </c>
    </row>
    <row r="39" spans="1:17" ht="15" thickBot="1">
      <c r="A39" s="41"/>
      <c r="B39" s="42"/>
      <c r="C39" s="43" t="s">
        <v>0</v>
      </c>
      <c r="D39" s="42"/>
      <c r="E39" s="44"/>
      <c r="F39" s="40"/>
      <c r="G39" s="40"/>
      <c r="H39" s="47">
        <f>SUM(H4:H38)</f>
        <v>0</v>
      </c>
      <c r="I39" s="79"/>
      <c r="J39" s="48">
        <f>SUM(J4:J38)</f>
        <v>0</v>
      </c>
      <c r="K39" s="49"/>
      <c r="L39" s="59"/>
      <c r="M39" s="59"/>
      <c r="N39" s="50"/>
      <c r="O39" s="70">
        <f>SUM(O4:O38)</f>
        <v>0</v>
      </c>
      <c r="P39" s="51"/>
      <c r="Q39" s="71">
        <f>SUM(Q4:Q38)</f>
        <v>0</v>
      </c>
    </row>
    <row r="40" spans="1:17" ht="15" thickBot="1">
      <c r="A40" s="41"/>
      <c r="B40" s="42"/>
      <c r="C40" s="43"/>
      <c r="D40" s="42"/>
      <c r="E40" s="44"/>
      <c r="F40" s="40"/>
      <c r="G40" s="40"/>
      <c r="H40" s="63"/>
      <c r="I40" s="80"/>
      <c r="J40" s="63"/>
      <c r="K40" s="49"/>
      <c r="L40" s="59"/>
      <c r="M40" s="59"/>
      <c r="N40" s="50"/>
      <c r="O40" s="65"/>
      <c r="P40" s="65"/>
      <c r="Q40" s="64"/>
    </row>
    <row r="41" spans="1:22" s="67" customFormat="1" ht="30" customHeight="1" thickBot="1">
      <c r="A41" s="115" t="s">
        <v>64</v>
      </c>
      <c r="B41" s="116"/>
      <c r="C41" s="116"/>
      <c r="D41" s="116"/>
      <c r="E41" s="109" t="s">
        <v>315</v>
      </c>
      <c r="F41" s="110"/>
      <c r="G41" s="110"/>
      <c r="H41" s="110"/>
      <c r="I41" s="110"/>
      <c r="J41" s="111"/>
      <c r="K41" s="89"/>
      <c r="L41" s="110" t="s">
        <v>316</v>
      </c>
      <c r="M41" s="110"/>
      <c r="N41" s="110"/>
      <c r="O41" s="110"/>
      <c r="P41" s="110"/>
      <c r="Q41" s="111"/>
      <c r="T41" s="69"/>
      <c r="U41" s="69"/>
      <c r="V41" s="69"/>
    </row>
    <row r="42" spans="1:22" s="67" customFormat="1" ht="81.75" customHeight="1" thickBot="1">
      <c r="A42" s="90" t="s">
        <v>2</v>
      </c>
      <c r="B42" s="90" t="s">
        <v>3</v>
      </c>
      <c r="C42" s="91" t="s">
        <v>4</v>
      </c>
      <c r="D42" s="92" t="s">
        <v>5</v>
      </c>
      <c r="E42" s="66" t="s">
        <v>314</v>
      </c>
      <c r="F42" s="84" t="s">
        <v>335</v>
      </c>
      <c r="G42" s="76" t="s">
        <v>6</v>
      </c>
      <c r="H42" s="27" t="s">
        <v>7</v>
      </c>
      <c r="I42" s="78" t="s">
        <v>8</v>
      </c>
      <c r="J42" s="28" t="s">
        <v>9</v>
      </c>
      <c r="K42" s="35" t="s">
        <v>267</v>
      </c>
      <c r="L42" s="35" t="s">
        <v>313</v>
      </c>
      <c r="M42" s="58" t="s">
        <v>335</v>
      </c>
      <c r="N42" s="36" t="s">
        <v>6</v>
      </c>
      <c r="O42" s="30" t="s">
        <v>7</v>
      </c>
      <c r="P42" s="30" t="s">
        <v>8</v>
      </c>
      <c r="Q42" s="28" t="s">
        <v>9</v>
      </c>
      <c r="T42" s="69"/>
      <c r="U42" s="69"/>
      <c r="V42" s="69"/>
    </row>
    <row r="43" spans="1:17" ht="12.75">
      <c r="A43" s="83">
        <v>1</v>
      </c>
      <c r="B43" s="82" t="s">
        <v>65</v>
      </c>
      <c r="C43" s="82" t="s">
        <v>66</v>
      </c>
      <c r="D43" s="83" t="s">
        <v>12</v>
      </c>
      <c r="E43" s="31">
        <v>30</v>
      </c>
      <c r="F43" s="56">
        <v>0</v>
      </c>
      <c r="G43" s="3" t="s">
        <v>13</v>
      </c>
      <c r="H43" s="4">
        <f>E43*F43</f>
        <v>0</v>
      </c>
      <c r="I43" s="95">
        <v>5</v>
      </c>
      <c r="J43" s="4">
        <f>H43+(H43*I43/100)</f>
        <v>0</v>
      </c>
      <c r="K43" s="37" t="e">
        <f>#REF!*0.4</f>
        <v>#REF!</v>
      </c>
      <c r="L43" s="31">
        <v>30</v>
      </c>
      <c r="M43" s="56">
        <f aca="true" t="shared" si="5" ref="M43:M58">SUM(F43)</f>
        <v>0</v>
      </c>
      <c r="N43" s="38" t="s">
        <v>13</v>
      </c>
      <c r="O43" s="72">
        <f>L43*M43</f>
        <v>0</v>
      </c>
      <c r="P43" s="96">
        <v>5</v>
      </c>
      <c r="Q43" s="72">
        <f>O43+(O43*P43/100)</f>
        <v>0</v>
      </c>
    </row>
    <row r="44" spans="1:17" ht="12.75">
      <c r="A44" s="3">
        <v>2</v>
      </c>
      <c r="B44" s="2" t="s">
        <v>67</v>
      </c>
      <c r="C44" s="2" t="s">
        <v>294</v>
      </c>
      <c r="D44" s="3" t="s">
        <v>12</v>
      </c>
      <c r="E44" s="31">
        <v>6000</v>
      </c>
      <c r="F44" s="56">
        <v>0</v>
      </c>
      <c r="G44" s="3" t="s">
        <v>13</v>
      </c>
      <c r="H44" s="4">
        <f aca="true" t="shared" si="6" ref="H44:H58">E44*F44</f>
        <v>0</v>
      </c>
      <c r="I44" s="95">
        <v>5</v>
      </c>
      <c r="J44" s="4">
        <f aca="true" t="shared" si="7" ref="J44:J58">H44+(H44*I44/100)</f>
        <v>0</v>
      </c>
      <c r="K44" s="37" t="e">
        <f>#REF!*0.4</f>
        <v>#REF!</v>
      </c>
      <c r="L44" s="31">
        <v>6000</v>
      </c>
      <c r="M44" s="56">
        <f t="shared" si="5"/>
        <v>0</v>
      </c>
      <c r="N44" s="39" t="s">
        <v>13</v>
      </c>
      <c r="O44" s="72">
        <f aca="true" t="shared" si="8" ref="O44:O58">L44*M44</f>
        <v>0</v>
      </c>
      <c r="P44" s="96">
        <v>5</v>
      </c>
      <c r="Q44" s="72">
        <f aca="true" t="shared" si="9" ref="Q44:Q58">O44+(O44*P44/100)</f>
        <v>0</v>
      </c>
    </row>
    <row r="45" spans="1:17" ht="12.75">
      <c r="A45" s="3">
        <v>3</v>
      </c>
      <c r="B45" s="2" t="s">
        <v>68</v>
      </c>
      <c r="C45" s="2" t="s">
        <v>295</v>
      </c>
      <c r="D45" s="3" t="s">
        <v>12</v>
      </c>
      <c r="E45" s="31">
        <v>5520</v>
      </c>
      <c r="F45" s="56">
        <v>0</v>
      </c>
      <c r="G45" s="3" t="s">
        <v>13</v>
      </c>
      <c r="H45" s="4">
        <f t="shared" si="6"/>
        <v>0</v>
      </c>
      <c r="I45" s="95">
        <v>5</v>
      </c>
      <c r="J45" s="4">
        <f t="shared" si="7"/>
        <v>0</v>
      </c>
      <c r="K45" s="37" t="e">
        <f>#REF!*0.4</f>
        <v>#REF!</v>
      </c>
      <c r="L45" s="31">
        <v>5520</v>
      </c>
      <c r="M45" s="56">
        <f t="shared" si="5"/>
        <v>0</v>
      </c>
      <c r="N45" s="39" t="s">
        <v>13</v>
      </c>
      <c r="O45" s="72">
        <f t="shared" si="8"/>
        <v>0</v>
      </c>
      <c r="P45" s="96">
        <v>5</v>
      </c>
      <c r="Q45" s="72">
        <f t="shared" si="9"/>
        <v>0</v>
      </c>
    </row>
    <row r="46" spans="1:17" ht="12.75">
      <c r="A46" s="3">
        <v>4</v>
      </c>
      <c r="B46" s="2" t="s">
        <v>69</v>
      </c>
      <c r="C46" s="2" t="s">
        <v>70</v>
      </c>
      <c r="D46" s="3" t="s">
        <v>12</v>
      </c>
      <c r="E46" s="31">
        <v>6</v>
      </c>
      <c r="F46" s="56">
        <v>0</v>
      </c>
      <c r="G46" s="3" t="s">
        <v>13</v>
      </c>
      <c r="H46" s="4">
        <f t="shared" si="6"/>
        <v>0</v>
      </c>
      <c r="I46" s="95">
        <v>5</v>
      </c>
      <c r="J46" s="4">
        <f t="shared" si="7"/>
        <v>0</v>
      </c>
      <c r="K46" s="37" t="e">
        <f>#REF!*0.4</f>
        <v>#REF!</v>
      </c>
      <c r="L46" s="31">
        <v>6</v>
      </c>
      <c r="M46" s="56">
        <f t="shared" si="5"/>
        <v>0</v>
      </c>
      <c r="N46" s="39" t="s">
        <v>13</v>
      </c>
      <c r="O46" s="72">
        <f t="shared" si="8"/>
        <v>0</v>
      </c>
      <c r="P46" s="96">
        <v>5</v>
      </c>
      <c r="Q46" s="72">
        <f t="shared" si="9"/>
        <v>0</v>
      </c>
    </row>
    <row r="47" spans="1:17" ht="12.75">
      <c r="A47" s="3">
        <v>5</v>
      </c>
      <c r="B47" s="2" t="s">
        <v>71</v>
      </c>
      <c r="C47" s="2" t="s">
        <v>72</v>
      </c>
      <c r="D47" s="3" t="s">
        <v>12</v>
      </c>
      <c r="E47" s="31">
        <v>6</v>
      </c>
      <c r="F47" s="56">
        <v>0</v>
      </c>
      <c r="G47" s="3" t="s">
        <v>13</v>
      </c>
      <c r="H47" s="4">
        <f t="shared" si="6"/>
        <v>0</v>
      </c>
      <c r="I47" s="95">
        <v>5</v>
      </c>
      <c r="J47" s="4">
        <f t="shared" si="7"/>
        <v>0</v>
      </c>
      <c r="K47" s="37" t="e">
        <f>#REF!*0.4</f>
        <v>#REF!</v>
      </c>
      <c r="L47" s="31">
        <v>6</v>
      </c>
      <c r="M47" s="56">
        <f t="shared" si="5"/>
        <v>0</v>
      </c>
      <c r="N47" s="39" t="s">
        <v>13</v>
      </c>
      <c r="O47" s="72">
        <f t="shared" si="8"/>
        <v>0</v>
      </c>
      <c r="P47" s="96">
        <v>5</v>
      </c>
      <c r="Q47" s="72">
        <f t="shared" si="9"/>
        <v>0</v>
      </c>
    </row>
    <row r="48" spans="1:17" ht="12.75">
      <c r="A48" s="3">
        <v>6</v>
      </c>
      <c r="B48" s="2" t="s">
        <v>73</v>
      </c>
      <c r="C48" s="2" t="s">
        <v>74</v>
      </c>
      <c r="D48" s="3" t="s">
        <v>12</v>
      </c>
      <c r="E48" s="31">
        <v>6</v>
      </c>
      <c r="F48" s="56">
        <v>0</v>
      </c>
      <c r="G48" s="3" t="s">
        <v>13</v>
      </c>
      <c r="H48" s="4">
        <f t="shared" si="6"/>
        <v>0</v>
      </c>
      <c r="I48" s="95">
        <v>5</v>
      </c>
      <c r="J48" s="4">
        <f t="shared" si="7"/>
        <v>0</v>
      </c>
      <c r="K48" s="37" t="e">
        <f>#REF!*0.4</f>
        <v>#REF!</v>
      </c>
      <c r="L48" s="31">
        <v>6</v>
      </c>
      <c r="M48" s="56">
        <f t="shared" si="5"/>
        <v>0</v>
      </c>
      <c r="N48" s="39" t="s">
        <v>13</v>
      </c>
      <c r="O48" s="72">
        <f t="shared" si="8"/>
        <v>0</v>
      </c>
      <c r="P48" s="96">
        <v>5</v>
      </c>
      <c r="Q48" s="72">
        <f t="shared" si="9"/>
        <v>0</v>
      </c>
    </row>
    <row r="49" spans="1:17" ht="12.75">
      <c r="A49" s="3">
        <v>7</v>
      </c>
      <c r="B49" s="2" t="s">
        <v>75</v>
      </c>
      <c r="C49" s="2" t="s">
        <v>76</v>
      </c>
      <c r="D49" s="3" t="s">
        <v>12</v>
      </c>
      <c r="E49" s="31">
        <v>6</v>
      </c>
      <c r="F49" s="56">
        <v>0</v>
      </c>
      <c r="G49" s="3" t="s">
        <v>13</v>
      </c>
      <c r="H49" s="4">
        <f t="shared" si="6"/>
        <v>0</v>
      </c>
      <c r="I49" s="95">
        <v>5</v>
      </c>
      <c r="J49" s="4">
        <f t="shared" si="7"/>
        <v>0</v>
      </c>
      <c r="K49" s="37" t="e">
        <f>#REF!*0.4</f>
        <v>#REF!</v>
      </c>
      <c r="L49" s="31">
        <v>6</v>
      </c>
      <c r="M49" s="56">
        <f t="shared" si="5"/>
        <v>0</v>
      </c>
      <c r="N49" s="39" t="s">
        <v>13</v>
      </c>
      <c r="O49" s="72">
        <f t="shared" si="8"/>
        <v>0</v>
      </c>
      <c r="P49" s="96">
        <v>5</v>
      </c>
      <c r="Q49" s="72">
        <f t="shared" si="9"/>
        <v>0</v>
      </c>
    </row>
    <row r="50" spans="1:17" ht="12.75">
      <c r="A50" s="3">
        <v>8</v>
      </c>
      <c r="B50" s="2" t="s">
        <v>77</v>
      </c>
      <c r="C50" s="2" t="s">
        <v>298</v>
      </c>
      <c r="D50" s="3" t="s">
        <v>12</v>
      </c>
      <c r="E50" s="31">
        <v>1920</v>
      </c>
      <c r="F50" s="56">
        <v>0</v>
      </c>
      <c r="G50" s="3" t="s">
        <v>13</v>
      </c>
      <c r="H50" s="4">
        <f t="shared" si="6"/>
        <v>0</v>
      </c>
      <c r="I50" s="95">
        <v>5</v>
      </c>
      <c r="J50" s="4">
        <f t="shared" si="7"/>
        <v>0</v>
      </c>
      <c r="K50" s="37" t="e">
        <f>#REF!*0.4</f>
        <v>#REF!</v>
      </c>
      <c r="L50" s="31">
        <v>1920</v>
      </c>
      <c r="M50" s="56">
        <f t="shared" si="5"/>
        <v>0</v>
      </c>
      <c r="N50" s="39" t="s">
        <v>13</v>
      </c>
      <c r="O50" s="72">
        <f t="shared" si="8"/>
        <v>0</v>
      </c>
      <c r="P50" s="96">
        <v>5</v>
      </c>
      <c r="Q50" s="72">
        <f t="shared" si="9"/>
        <v>0</v>
      </c>
    </row>
    <row r="51" spans="1:17" ht="12.75">
      <c r="A51" s="3">
        <v>9</v>
      </c>
      <c r="B51" s="2" t="s">
        <v>78</v>
      </c>
      <c r="C51" s="2" t="s">
        <v>79</v>
      </c>
      <c r="D51" s="3" t="s">
        <v>12</v>
      </c>
      <c r="E51" s="31">
        <v>240</v>
      </c>
      <c r="F51" s="56">
        <v>0</v>
      </c>
      <c r="G51" s="3" t="s">
        <v>13</v>
      </c>
      <c r="H51" s="4">
        <f t="shared" si="6"/>
        <v>0</v>
      </c>
      <c r="I51" s="95">
        <v>5</v>
      </c>
      <c r="J51" s="4">
        <f t="shared" si="7"/>
        <v>0</v>
      </c>
      <c r="K51" s="37" t="e">
        <f>#REF!*0.4</f>
        <v>#REF!</v>
      </c>
      <c r="L51" s="31">
        <v>240</v>
      </c>
      <c r="M51" s="56">
        <f t="shared" si="5"/>
        <v>0</v>
      </c>
      <c r="N51" s="39" t="s">
        <v>13</v>
      </c>
      <c r="O51" s="72">
        <f t="shared" si="8"/>
        <v>0</v>
      </c>
      <c r="P51" s="96">
        <v>5</v>
      </c>
      <c r="Q51" s="72">
        <f t="shared" si="9"/>
        <v>0</v>
      </c>
    </row>
    <row r="52" spans="1:17" ht="12.75">
      <c r="A52" s="3">
        <v>10</v>
      </c>
      <c r="B52" s="2" t="s">
        <v>80</v>
      </c>
      <c r="C52" s="2" t="s">
        <v>296</v>
      </c>
      <c r="D52" s="3" t="s">
        <v>12</v>
      </c>
      <c r="E52" s="31">
        <v>12600</v>
      </c>
      <c r="F52" s="56">
        <v>0</v>
      </c>
      <c r="G52" s="3" t="s">
        <v>13</v>
      </c>
      <c r="H52" s="4">
        <f t="shared" si="6"/>
        <v>0</v>
      </c>
      <c r="I52" s="95">
        <v>5</v>
      </c>
      <c r="J52" s="4">
        <f t="shared" si="7"/>
        <v>0</v>
      </c>
      <c r="K52" s="37" t="e">
        <f>#REF!*0.4</f>
        <v>#REF!</v>
      </c>
      <c r="L52" s="31">
        <v>12600</v>
      </c>
      <c r="M52" s="56">
        <f t="shared" si="5"/>
        <v>0</v>
      </c>
      <c r="N52" s="39" t="s">
        <v>13</v>
      </c>
      <c r="O52" s="72">
        <f t="shared" si="8"/>
        <v>0</v>
      </c>
      <c r="P52" s="96">
        <v>5</v>
      </c>
      <c r="Q52" s="72">
        <f t="shared" si="9"/>
        <v>0</v>
      </c>
    </row>
    <row r="53" spans="1:17" ht="12.75">
      <c r="A53" s="3">
        <v>11</v>
      </c>
      <c r="B53" s="2" t="s">
        <v>81</v>
      </c>
      <c r="C53" s="2" t="s">
        <v>297</v>
      </c>
      <c r="D53" s="3" t="s">
        <v>12</v>
      </c>
      <c r="E53" s="31">
        <v>660</v>
      </c>
      <c r="F53" s="56">
        <v>0</v>
      </c>
      <c r="G53" s="3" t="s">
        <v>13</v>
      </c>
      <c r="H53" s="4">
        <f t="shared" si="6"/>
        <v>0</v>
      </c>
      <c r="I53" s="95">
        <v>5</v>
      </c>
      <c r="J53" s="4">
        <f t="shared" si="7"/>
        <v>0</v>
      </c>
      <c r="K53" s="37" t="e">
        <f>#REF!*0.4</f>
        <v>#REF!</v>
      </c>
      <c r="L53" s="31">
        <v>660</v>
      </c>
      <c r="M53" s="56">
        <f t="shared" si="5"/>
        <v>0</v>
      </c>
      <c r="N53" s="39" t="s">
        <v>13</v>
      </c>
      <c r="O53" s="72">
        <f t="shared" si="8"/>
        <v>0</v>
      </c>
      <c r="P53" s="96">
        <v>5</v>
      </c>
      <c r="Q53" s="72">
        <f t="shared" si="9"/>
        <v>0</v>
      </c>
    </row>
    <row r="54" spans="1:17" ht="12.75">
      <c r="A54" s="3">
        <v>12</v>
      </c>
      <c r="B54" s="2" t="s">
        <v>82</v>
      </c>
      <c r="C54" s="2" t="s">
        <v>83</v>
      </c>
      <c r="D54" s="3" t="s">
        <v>12</v>
      </c>
      <c r="E54" s="31">
        <v>720</v>
      </c>
      <c r="F54" s="56">
        <v>0</v>
      </c>
      <c r="G54" s="3" t="s">
        <v>13</v>
      </c>
      <c r="H54" s="4">
        <f t="shared" si="6"/>
        <v>0</v>
      </c>
      <c r="I54" s="95">
        <v>5</v>
      </c>
      <c r="J54" s="4">
        <f t="shared" si="7"/>
        <v>0</v>
      </c>
      <c r="K54" s="37" t="e">
        <f>#REF!*0.4</f>
        <v>#REF!</v>
      </c>
      <c r="L54" s="31">
        <v>720</v>
      </c>
      <c r="M54" s="56">
        <f t="shared" si="5"/>
        <v>0</v>
      </c>
      <c r="N54" s="39" t="s">
        <v>13</v>
      </c>
      <c r="O54" s="72">
        <f t="shared" si="8"/>
        <v>0</v>
      </c>
      <c r="P54" s="96">
        <v>5</v>
      </c>
      <c r="Q54" s="72">
        <f t="shared" si="9"/>
        <v>0</v>
      </c>
    </row>
    <row r="55" spans="1:17" ht="12.75">
      <c r="A55" s="3">
        <v>13</v>
      </c>
      <c r="B55" s="2" t="s">
        <v>84</v>
      </c>
      <c r="C55" s="2" t="s">
        <v>85</v>
      </c>
      <c r="D55" s="3" t="s">
        <v>12</v>
      </c>
      <c r="E55" s="31">
        <v>300</v>
      </c>
      <c r="F55" s="56">
        <v>0</v>
      </c>
      <c r="G55" s="3" t="s">
        <v>13</v>
      </c>
      <c r="H55" s="4">
        <f t="shared" si="6"/>
        <v>0</v>
      </c>
      <c r="I55" s="95">
        <v>5</v>
      </c>
      <c r="J55" s="4">
        <f t="shared" si="7"/>
        <v>0</v>
      </c>
      <c r="K55" s="37" t="e">
        <f>#REF!*0.4</f>
        <v>#REF!</v>
      </c>
      <c r="L55" s="31">
        <v>300</v>
      </c>
      <c r="M55" s="56">
        <f t="shared" si="5"/>
        <v>0</v>
      </c>
      <c r="N55" s="39" t="s">
        <v>13</v>
      </c>
      <c r="O55" s="72">
        <f t="shared" si="8"/>
        <v>0</v>
      </c>
      <c r="P55" s="96">
        <v>5</v>
      </c>
      <c r="Q55" s="72">
        <f t="shared" si="9"/>
        <v>0</v>
      </c>
    </row>
    <row r="56" spans="1:17" ht="12.75">
      <c r="A56" s="3">
        <v>14</v>
      </c>
      <c r="B56" s="2" t="s">
        <v>86</v>
      </c>
      <c r="C56" s="2" t="s">
        <v>87</v>
      </c>
      <c r="D56" s="3" t="s">
        <v>12</v>
      </c>
      <c r="E56" s="31">
        <v>180</v>
      </c>
      <c r="F56" s="56">
        <v>0</v>
      </c>
      <c r="G56" s="3" t="s">
        <v>13</v>
      </c>
      <c r="H56" s="4">
        <f t="shared" si="6"/>
        <v>0</v>
      </c>
      <c r="I56" s="95">
        <v>5</v>
      </c>
      <c r="J56" s="4">
        <f t="shared" si="7"/>
        <v>0</v>
      </c>
      <c r="K56" s="37" t="e">
        <f>#REF!*0.4</f>
        <v>#REF!</v>
      </c>
      <c r="L56" s="31">
        <v>180</v>
      </c>
      <c r="M56" s="56">
        <f t="shared" si="5"/>
        <v>0</v>
      </c>
      <c r="N56" s="39" t="s">
        <v>13</v>
      </c>
      <c r="O56" s="72">
        <f t="shared" si="8"/>
        <v>0</v>
      </c>
      <c r="P56" s="96">
        <v>5</v>
      </c>
      <c r="Q56" s="72">
        <f t="shared" si="9"/>
        <v>0</v>
      </c>
    </row>
    <row r="57" spans="1:17" ht="12.75">
      <c r="A57" s="3">
        <v>15</v>
      </c>
      <c r="B57" s="2" t="s">
        <v>88</v>
      </c>
      <c r="C57" s="2" t="s">
        <v>89</v>
      </c>
      <c r="D57" s="3" t="s">
        <v>12</v>
      </c>
      <c r="E57" s="31">
        <v>180</v>
      </c>
      <c r="F57" s="56">
        <v>0</v>
      </c>
      <c r="G57" s="3" t="s">
        <v>13</v>
      </c>
      <c r="H57" s="4">
        <f t="shared" si="6"/>
        <v>0</v>
      </c>
      <c r="I57" s="95">
        <v>5</v>
      </c>
      <c r="J57" s="4">
        <f t="shared" si="7"/>
        <v>0</v>
      </c>
      <c r="K57" s="37" t="e">
        <f>#REF!*0.4</f>
        <v>#REF!</v>
      </c>
      <c r="L57" s="31">
        <v>180</v>
      </c>
      <c r="M57" s="56">
        <f t="shared" si="5"/>
        <v>0</v>
      </c>
      <c r="N57" s="39" t="s">
        <v>13</v>
      </c>
      <c r="O57" s="72">
        <f t="shared" si="8"/>
        <v>0</v>
      </c>
      <c r="P57" s="96">
        <v>5</v>
      </c>
      <c r="Q57" s="72">
        <f t="shared" si="9"/>
        <v>0</v>
      </c>
    </row>
    <row r="58" spans="1:17" ht="13.5" thickBot="1">
      <c r="A58" s="46">
        <v>16</v>
      </c>
      <c r="B58" s="45" t="s">
        <v>90</v>
      </c>
      <c r="C58" s="45" t="s">
        <v>91</v>
      </c>
      <c r="D58" s="46" t="s">
        <v>12</v>
      </c>
      <c r="E58" s="31">
        <v>180</v>
      </c>
      <c r="F58" s="56">
        <v>0</v>
      </c>
      <c r="G58" s="3" t="s">
        <v>13</v>
      </c>
      <c r="H58" s="4">
        <f t="shared" si="6"/>
        <v>0</v>
      </c>
      <c r="I58" s="95">
        <v>5</v>
      </c>
      <c r="J58" s="4">
        <f t="shared" si="7"/>
        <v>0</v>
      </c>
      <c r="K58" s="37" t="e">
        <f>#REF!*0.4</f>
        <v>#REF!</v>
      </c>
      <c r="L58" s="31">
        <v>180</v>
      </c>
      <c r="M58" s="56">
        <f t="shared" si="5"/>
        <v>0</v>
      </c>
      <c r="N58" s="39" t="s">
        <v>13</v>
      </c>
      <c r="O58" s="72">
        <f t="shared" si="8"/>
        <v>0</v>
      </c>
      <c r="P58" s="96">
        <v>5</v>
      </c>
      <c r="Q58" s="72">
        <f t="shared" si="9"/>
        <v>0</v>
      </c>
    </row>
    <row r="59" spans="1:17" ht="15" thickBot="1">
      <c r="A59" s="41"/>
      <c r="B59" s="42"/>
      <c r="C59" s="43" t="s">
        <v>0</v>
      </c>
      <c r="D59" s="42"/>
      <c r="E59" s="29"/>
      <c r="F59" s="40"/>
      <c r="G59" s="1"/>
      <c r="H59" s="47">
        <f>SUM(H43:H58)</f>
        <v>0</v>
      </c>
      <c r="I59" s="79"/>
      <c r="J59" s="48">
        <f>SUM(J43:J58)</f>
        <v>0</v>
      </c>
      <c r="K59" s="49"/>
      <c r="L59" s="59"/>
      <c r="M59" s="59"/>
      <c r="N59" s="50"/>
      <c r="O59" s="70">
        <f>SUM(O43:O58)</f>
        <v>0</v>
      </c>
      <c r="P59" s="51"/>
      <c r="Q59" s="71">
        <f>SUM(Q43:Q58)</f>
        <v>0</v>
      </c>
    </row>
    <row r="60" spans="1:17" ht="15" thickBot="1">
      <c r="A60" s="41"/>
      <c r="B60" s="42"/>
      <c r="C60" s="43"/>
      <c r="D60" s="42"/>
      <c r="E60" s="29"/>
      <c r="F60" s="40"/>
      <c r="G60" s="1"/>
      <c r="H60" s="63"/>
      <c r="I60" s="80"/>
      <c r="J60" s="63"/>
      <c r="K60" s="49"/>
      <c r="L60" s="59"/>
      <c r="M60" s="59"/>
      <c r="N60" s="50"/>
      <c r="O60" s="65"/>
      <c r="P60" s="65"/>
      <c r="Q60" s="64"/>
    </row>
    <row r="61" spans="1:22" s="67" customFormat="1" ht="30" customHeight="1" thickBot="1">
      <c r="A61" s="115" t="s">
        <v>92</v>
      </c>
      <c r="B61" s="116"/>
      <c r="C61" s="116"/>
      <c r="D61" s="116"/>
      <c r="E61" s="109" t="s">
        <v>315</v>
      </c>
      <c r="F61" s="110"/>
      <c r="G61" s="110"/>
      <c r="H61" s="110"/>
      <c r="I61" s="110"/>
      <c r="J61" s="111"/>
      <c r="K61" s="89"/>
      <c r="L61" s="110" t="s">
        <v>316</v>
      </c>
      <c r="M61" s="110"/>
      <c r="N61" s="110"/>
      <c r="O61" s="110"/>
      <c r="P61" s="110"/>
      <c r="Q61" s="111"/>
      <c r="T61" s="69"/>
      <c r="U61" s="69"/>
      <c r="V61" s="69"/>
    </row>
    <row r="62" spans="1:22" s="67" customFormat="1" ht="83.25" customHeight="1" thickBot="1">
      <c r="A62" s="90" t="s">
        <v>2</v>
      </c>
      <c r="B62" s="90" t="s">
        <v>3</v>
      </c>
      <c r="C62" s="90" t="s">
        <v>4</v>
      </c>
      <c r="D62" s="93" t="s">
        <v>5</v>
      </c>
      <c r="E62" s="66" t="s">
        <v>314</v>
      </c>
      <c r="F62" s="104" t="s">
        <v>335</v>
      </c>
      <c r="G62" s="76" t="s">
        <v>6</v>
      </c>
      <c r="H62" s="27" t="s">
        <v>7</v>
      </c>
      <c r="I62" s="78" t="s">
        <v>8</v>
      </c>
      <c r="J62" s="28" t="s">
        <v>9</v>
      </c>
      <c r="K62" s="35" t="s">
        <v>267</v>
      </c>
      <c r="L62" s="35" t="s">
        <v>313</v>
      </c>
      <c r="M62" s="58" t="s">
        <v>335</v>
      </c>
      <c r="N62" s="36" t="s">
        <v>6</v>
      </c>
      <c r="O62" s="30" t="s">
        <v>7</v>
      </c>
      <c r="P62" s="30" t="s">
        <v>8</v>
      </c>
      <c r="Q62" s="28" t="s">
        <v>9</v>
      </c>
      <c r="T62" s="69"/>
      <c r="U62" s="69"/>
      <c r="V62" s="69"/>
    </row>
    <row r="63" spans="1:17" ht="12.75">
      <c r="A63" s="83">
        <v>1</v>
      </c>
      <c r="B63" s="82" t="s">
        <v>93</v>
      </c>
      <c r="C63" s="82" t="s">
        <v>94</v>
      </c>
      <c r="D63" s="6" t="s">
        <v>12</v>
      </c>
      <c r="E63" s="32">
        <v>618</v>
      </c>
      <c r="F63" s="56">
        <v>0</v>
      </c>
      <c r="G63" s="3" t="s">
        <v>13</v>
      </c>
      <c r="H63" s="4">
        <f>E63*F63</f>
        <v>0</v>
      </c>
      <c r="I63" s="95">
        <v>5</v>
      </c>
      <c r="J63" s="4">
        <f>H63+(H63*I63/100)</f>
        <v>0</v>
      </c>
      <c r="K63" s="37" t="e">
        <f>#REF!*0.4</f>
        <v>#REF!</v>
      </c>
      <c r="L63" s="32">
        <v>618</v>
      </c>
      <c r="M63" s="56">
        <f aca="true" t="shared" si="10" ref="M63:M94">SUM(F63)</f>
        <v>0</v>
      </c>
      <c r="N63" s="38" t="s">
        <v>13</v>
      </c>
      <c r="O63" s="72">
        <f>L63*M63</f>
        <v>0</v>
      </c>
      <c r="P63" s="96">
        <v>5</v>
      </c>
      <c r="Q63" s="72">
        <f>O63+O63*P63/100</f>
        <v>0</v>
      </c>
    </row>
    <row r="64" spans="1:17" ht="12.75">
      <c r="A64" s="3">
        <v>2</v>
      </c>
      <c r="B64" s="2" t="s">
        <v>95</v>
      </c>
      <c r="C64" s="2" t="s">
        <v>96</v>
      </c>
      <c r="D64" s="3" t="s">
        <v>12</v>
      </c>
      <c r="E64" s="32">
        <v>9</v>
      </c>
      <c r="F64" s="56">
        <v>0</v>
      </c>
      <c r="G64" s="3" t="s">
        <v>13</v>
      </c>
      <c r="H64" s="4">
        <f aca="true" t="shared" si="11" ref="H64:H127">E64*F64</f>
        <v>0</v>
      </c>
      <c r="I64" s="95">
        <v>5</v>
      </c>
      <c r="J64" s="4">
        <f aca="true" t="shared" si="12" ref="J64:J127">H64+(H64*I64/100)</f>
        <v>0</v>
      </c>
      <c r="K64" s="37" t="e">
        <f>#REF!*0.4</f>
        <v>#REF!</v>
      </c>
      <c r="L64" s="32">
        <v>9</v>
      </c>
      <c r="M64" s="56">
        <f t="shared" si="10"/>
        <v>0</v>
      </c>
      <c r="N64" s="38" t="s">
        <v>13</v>
      </c>
      <c r="O64" s="72">
        <f aca="true" t="shared" si="13" ref="O64:O127">L64*M64</f>
        <v>0</v>
      </c>
      <c r="P64" s="96">
        <v>5</v>
      </c>
      <c r="Q64" s="72">
        <f aca="true" t="shared" si="14" ref="Q64:Q126">O64+O64*P64/100</f>
        <v>0</v>
      </c>
    </row>
    <row r="65" spans="1:17" ht="12.75">
      <c r="A65" s="3">
        <v>3</v>
      </c>
      <c r="B65" s="2" t="s">
        <v>97</v>
      </c>
      <c r="C65" s="2" t="s">
        <v>98</v>
      </c>
      <c r="D65" s="3" t="s">
        <v>12</v>
      </c>
      <c r="E65" s="32">
        <v>300</v>
      </c>
      <c r="F65" s="56">
        <v>0</v>
      </c>
      <c r="G65" s="3" t="s">
        <v>13</v>
      </c>
      <c r="H65" s="4">
        <f t="shared" si="11"/>
        <v>0</v>
      </c>
      <c r="I65" s="95">
        <v>5</v>
      </c>
      <c r="J65" s="4">
        <f t="shared" si="12"/>
        <v>0</v>
      </c>
      <c r="K65" s="37" t="e">
        <f>#REF!*0.4</f>
        <v>#REF!</v>
      </c>
      <c r="L65" s="32">
        <v>300</v>
      </c>
      <c r="M65" s="56">
        <f t="shared" si="10"/>
        <v>0</v>
      </c>
      <c r="N65" s="38" t="s">
        <v>13</v>
      </c>
      <c r="O65" s="72">
        <f t="shared" si="13"/>
        <v>0</v>
      </c>
      <c r="P65" s="96">
        <v>5</v>
      </c>
      <c r="Q65" s="72">
        <f t="shared" si="14"/>
        <v>0</v>
      </c>
    </row>
    <row r="66" spans="1:17" ht="12.75">
      <c r="A66" s="3">
        <v>4</v>
      </c>
      <c r="B66" s="2" t="s">
        <v>99</v>
      </c>
      <c r="C66" s="2" t="s">
        <v>100</v>
      </c>
      <c r="D66" s="3" t="s">
        <v>12</v>
      </c>
      <c r="E66" s="32">
        <v>2070</v>
      </c>
      <c r="F66" s="56">
        <v>0</v>
      </c>
      <c r="G66" s="3" t="s">
        <v>13</v>
      </c>
      <c r="H66" s="4">
        <f t="shared" si="11"/>
        <v>0</v>
      </c>
      <c r="I66" s="95">
        <v>5</v>
      </c>
      <c r="J66" s="4">
        <f t="shared" si="12"/>
        <v>0</v>
      </c>
      <c r="K66" s="37" t="e">
        <f>#REF!*0.4</f>
        <v>#REF!</v>
      </c>
      <c r="L66" s="32">
        <v>2070</v>
      </c>
      <c r="M66" s="56">
        <f t="shared" si="10"/>
        <v>0</v>
      </c>
      <c r="N66" s="38" t="s">
        <v>13</v>
      </c>
      <c r="O66" s="72">
        <f t="shared" si="13"/>
        <v>0</v>
      </c>
      <c r="P66" s="96">
        <v>5</v>
      </c>
      <c r="Q66" s="72">
        <f t="shared" si="14"/>
        <v>0</v>
      </c>
    </row>
    <row r="67" spans="1:17" ht="12.75">
      <c r="A67" s="3">
        <v>5</v>
      </c>
      <c r="B67" s="2" t="s">
        <v>101</v>
      </c>
      <c r="C67" s="2" t="s">
        <v>102</v>
      </c>
      <c r="D67" s="3" t="s">
        <v>12</v>
      </c>
      <c r="E67" s="32">
        <v>96</v>
      </c>
      <c r="F67" s="56">
        <v>0</v>
      </c>
      <c r="G67" s="3" t="s">
        <v>13</v>
      </c>
      <c r="H67" s="4">
        <f t="shared" si="11"/>
        <v>0</v>
      </c>
      <c r="I67" s="95">
        <v>5</v>
      </c>
      <c r="J67" s="4">
        <f t="shared" si="12"/>
        <v>0</v>
      </c>
      <c r="K67" s="37" t="e">
        <f>#REF!*0.4</f>
        <v>#REF!</v>
      </c>
      <c r="L67" s="32">
        <v>96</v>
      </c>
      <c r="M67" s="56">
        <f t="shared" si="10"/>
        <v>0</v>
      </c>
      <c r="N67" s="38" t="s">
        <v>13</v>
      </c>
      <c r="O67" s="72">
        <f t="shared" si="13"/>
        <v>0</v>
      </c>
      <c r="P67" s="96">
        <v>5</v>
      </c>
      <c r="Q67" s="72">
        <f t="shared" si="14"/>
        <v>0</v>
      </c>
    </row>
    <row r="68" spans="1:17" ht="12.75">
      <c r="A68" s="3">
        <v>6</v>
      </c>
      <c r="B68" s="2" t="s">
        <v>103</v>
      </c>
      <c r="C68" s="2" t="s">
        <v>104</v>
      </c>
      <c r="D68" s="3" t="s">
        <v>12</v>
      </c>
      <c r="E68" s="32">
        <v>33</v>
      </c>
      <c r="F68" s="56">
        <v>0</v>
      </c>
      <c r="G68" s="3" t="s">
        <v>13</v>
      </c>
      <c r="H68" s="4">
        <f t="shared" si="11"/>
        <v>0</v>
      </c>
      <c r="I68" s="95">
        <v>5</v>
      </c>
      <c r="J68" s="4">
        <f t="shared" si="12"/>
        <v>0</v>
      </c>
      <c r="K68" s="37" t="e">
        <f>#REF!*0.4</f>
        <v>#REF!</v>
      </c>
      <c r="L68" s="32">
        <v>33</v>
      </c>
      <c r="M68" s="56">
        <f t="shared" si="10"/>
        <v>0</v>
      </c>
      <c r="N68" s="38" t="s">
        <v>13</v>
      </c>
      <c r="O68" s="72">
        <f t="shared" si="13"/>
        <v>0</v>
      </c>
      <c r="P68" s="96">
        <v>5</v>
      </c>
      <c r="Q68" s="72">
        <f t="shared" si="14"/>
        <v>0</v>
      </c>
    </row>
    <row r="69" spans="1:17" ht="12.75">
      <c r="A69" s="3">
        <v>7</v>
      </c>
      <c r="B69" s="2" t="s">
        <v>105</v>
      </c>
      <c r="C69" s="2" t="s">
        <v>106</v>
      </c>
      <c r="D69" s="3" t="s">
        <v>12</v>
      </c>
      <c r="E69" s="32">
        <v>588</v>
      </c>
      <c r="F69" s="56">
        <v>0</v>
      </c>
      <c r="G69" s="3" t="s">
        <v>13</v>
      </c>
      <c r="H69" s="4">
        <f t="shared" si="11"/>
        <v>0</v>
      </c>
      <c r="I69" s="95">
        <v>5</v>
      </c>
      <c r="J69" s="4">
        <f t="shared" si="12"/>
        <v>0</v>
      </c>
      <c r="K69" s="37" t="e">
        <f>#REF!*0.4</f>
        <v>#REF!</v>
      </c>
      <c r="L69" s="32">
        <v>588</v>
      </c>
      <c r="M69" s="56">
        <f t="shared" si="10"/>
        <v>0</v>
      </c>
      <c r="N69" s="38" t="s">
        <v>13</v>
      </c>
      <c r="O69" s="72">
        <f t="shared" si="13"/>
        <v>0</v>
      </c>
      <c r="P69" s="96">
        <v>5</v>
      </c>
      <c r="Q69" s="72">
        <f t="shared" si="14"/>
        <v>0</v>
      </c>
    </row>
    <row r="70" spans="1:17" ht="12.75">
      <c r="A70" s="3">
        <v>8</v>
      </c>
      <c r="B70" s="2" t="s">
        <v>107</v>
      </c>
      <c r="C70" s="2" t="s">
        <v>108</v>
      </c>
      <c r="D70" s="3" t="s">
        <v>12</v>
      </c>
      <c r="E70" s="32">
        <v>66</v>
      </c>
      <c r="F70" s="56">
        <v>0</v>
      </c>
      <c r="G70" s="3" t="s">
        <v>13</v>
      </c>
      <c r="H70" s="4">
        <f t="shared" si="11"/>
        <v>0</v>
      </c>
      <c r="I70" s="95">
        <v>5</v>
      </c>
      <c r="J70" s="4">
        <f t="shared" si="12"/>
        <v>0</v>
      </c>
      <c r="K70" s="37" t="e">
        <f>#REF!*0.4</f>
        <v>#REF!</v>
      </c>
      <c r="L70" s="32">
        <v>66</v>
      </c>
      <c r="M70" s="56">
        <f t="shared" si="10"/>
        <v>0</v>
      </c>
      <c r="N70" s="38" t="s">
        <v>13</v>
      </c>
      <c r="O70" s="72">
        <f t="shared" si="13"/>
        <v>0</v>
      </c>
      <c r="P70" s="96">
        <v>5</v>
      </c>
      <c r="Q70" s="72">
        <f t="shared" si="14"/>
        <v>0</v>
      </c>
    </row>
    <row r="71" spans="1:17" ht="12.75">
      <c r="A71" s="3">
        <v>9</v>
      </c>
      <c r="B71" s="2" t="s">
        <v>109</v>
      </c>
      <c r="C71" s="2" t="s">
        <v>110</v>
      </c>
      <c r="D71" s="3" t="s">
        <v>12</v>
      </c>
      <c r="E71" s="32">
        <v>1200</v>
      </c>
      <c r="F71" s="56">
        <v>0</v>
      </c>
      <c r="G71" s="3" t="s">
        <v>13</v>
      </c>
      <c r="H71" s="4">
        <f t="shared" si="11"/>
        <v>0</v>
      </c>
      <c r="I71" s="95">
        <v>5</v>
      </c>
      <c r="J71" s="4">
        <f t="shared" si="12"/>
        <v>0</v>
      </c>
      <c r="K71" s="37" t="e">
        <f>#REF!*0.4</f>
        <v>#REF!</v>
      </c>
      <c r="L71" s="32">
        <v>1200</v>
      </c>
      <c r="M71" s="56">
        <f t="shared" si="10"/>
        <v>0</v>
      </c>
      <c r="N71" s="38" t="s">
        <v>13</v>
      </c>
      <c r="O71" s="72">
        <f t="shared" si="13"/>
        <v>0</v>
      </c>
      <c r="P71" s="96">
        <v>5</v>
      </c>
      <c r="Q71" s="72">
        <f t="shared" si="14"/>
        <v>0</v>
      </c>
    </row>
    <row r="72" spans="1:17" ht="12.75">
      <c r="A72" s="3">
        <v>10</v>
      </c>
      <c r="B72" s="2" t="s">
        <v>111</v>
      </c>
      <c r="C72" s="2" t="s">
        <v>112</v>
      </c>
      <c r="D72" s="3" t="s">
        <v>12</v>
      </c>
      <c r="E72" s="32">
        <v>1500</v>
      </c>
      <c r="F72" s="56">
        <v>0</v>
      </c>
      <c r="G72" s="3" t="s">
        <v>13</v>
      </c>
      <c r="H72" s="4">
        <f t="shared" si="11"/>
        <v>0</v>
      </c>
      <c r="I72" s="95">
        <v>5</v>
      </c>
      <c r="J72" s="4">
        <f t="shared" si="12"/>
        <v>0</v>
      </c>
      <c r="K72" s="37" t="e">
        <f>#REF!*0.4</f>
        <v>#REF!</v>
      </c>
      <c r="L72" s="32">
        <v>1500</v>
      </c>
      <c r="M72" s="56">
        <f t="shared" si="10"/>
        <v>0</v>
      </c>
      <c r="N72" s="38" t="s">
        <v>13</v>
      </c>
      <c r="O72" s="72">
        <f t="shared" si="13"/>
        <v>0</v>
      </c>
      <c r="P72" s="96">
        <v>5</v>
      </c>
      <c r="Q72" s="72">
        <f t="shared" si="14"/>
        <v>0</v>
      </c>
    </row>
    <row r="73" spans="1:17" ht="12.75">
      <c r="A73" s="3">
        <v>11</v>
      </c>
      <c r="B73" s="2" t="s">
        <v>113</v>
      </c>
      <c r="C73" s="2" t="s">
        <v>114</v>
      </c>
      <c r="D73" s="3" t="s">
        <v>12</v>
      </c>
      <c r="E73" s="32">
        <v>84</v>
      </c>
      <c r="F73" s="56">
        <v>0</v>
      </c>
      <c r="G73" s="3" t="s">
        <v>13</v>
      </c>
      <c r="H73" s="4">
        <f t="shared" si="11"/>
        <v>0</v>
      </c>
      <c r="I73" s="95">
        <v>5</v>
      </c>
      <c r="J73" s="4">
        <f t="shared" si="12"/>
        <v>0</v>
      </c>
      <c r="K73" s="37" t="e">
        <f>#REF!*0.4</f>
        <v>#REF!</v>
      </c>
      <c r="L73" s="32">
        <v>84</v>
      </c>
      <c r="M73" s="56">
        <f t="shared" si="10"/>
        <v>0</v>
      </c>
      <c r="N73" s="38" t="s">
        <v>13</v>
      </c>
      <c r="O73" s="72">
        <f t="shared" si="13"/>
        <v>0</v>
      </c>
      <c r="P73" s="96">
        <v>5</v>
      </c>
      <c r="Q73" s="72">
        <f t="shared" si="14"/>
        <v>0</v>
      </c>
    </row>
    <row r="74" spans="1:17" ht="12.75">
      <c r="A74" s="3">
        <v>12</v>
      </c>
      <c r="B74" s="2" t="s">
        <v>115</v>
      </c>
      <c r="C74" s="2" t="s">
        <v>116</v>
      </c>
      <c r="D74" s="3" t="s">
        <v>12</v>
      </c>
      <c r="E74" s="32">
        <v>300</v>
      </c>
      <c r="F74" s="56">
        <v>0</v>
      </c>
      <c r="G74" s="3" t="s">
        <v>13</v>
      </c>
      <c r="H74" s="4">
        <f t="shared" si="11"/>
        <v>0</v>
      </c>
      <c r="I74" s="95">
        <v>5</v>
      </c>
      <c r="J74" s="4">
        <f t="shared" si="12"/>
        <v>0</v>
      </c>
      <c r="K74" s="37" t="e">
        <f>#REF!*0.4</f>
        <v>#REF!</v>
      </c>
      <c r="L74" s="32">
        <v>300</v>
      </c>
      <c r="M74" s="56">
        <f t="shared" si="10"/>
        <v>0</v>
      </c>
      <c r="N74" s="38" t="s">
        <v>13</v>
      </c>
      <c r="O74" s="72">
        <f t="shared" si="13"/>
        <v>0</v>
      </c>
      <c r="P74" s="96">
        <v>5</v>
      </c>
      <c r="Q74" s="72">
        <f t="shared" si="14"/>
        <v>0</v>
      </c>
    </row>
    <row r="75" spans="1:17" ht="12.75">
      <c r="A75" s="3">
        <v>13</v>
      </c>
      <c r="B75" s="2" t="s">
        <v>117</v>
      </c>
      <c r="C75" s="2" t="s">
        <v>118</v>
      </c>
      <c r="D75" s="3" t="s">
        <v>12</v>
      </c>
      <c r="E75" s="32">
        <v>1080</v>
      </c>
      <c r="F75" s="56">
        <v>0</v>
      </c>
      <c r="G75" s="3" t="s">
        <v>13</v>
      </c>
      <c r="H75" s="4">
        <f t="shared" si="11"/>
        <v>0</v>
      </c>
      <c r="I75" s="95">
        <v>5</v>
      </c>
      <c r="J75" s="4">
        <f t="shared" si="12"/>
        <v>0</v>
      </c>
      <c r="K75" s="37" t="e">
        <f>#REF!*0.4</f>
        <v>#REF!</v>
      </c>
      <c r="L75" s="32">
        <v>1080</v>
      </c>
      <c r="M75" s="56">
        <f t="shared" si="10"/>
        <v>0</v>
      </c>
      <c r="N75" s="38" t="s">
        <v>13</v>
      </c>
      <c r="O75" s="72">
        <f t="shared" si="13"/>
        <v>0</v>
      </c>
      <c r="P75" s="96">
        <v>5</v>
      </c>
      <c r="Q75" s="72">
        <f t="shared" si="14"/>
        <v>0</v>
      </c>
    </row>
    <row r="76" spans="1:17" ht="12.75">
      <c r="A76" s="3">
        <v>14</v>
      </c>
      <c r="B76" s="2" t="s">
        <v>119</v>
      </c>
      <c r="C76" s="2" t="s">
        <v>120</v>
      </c>
      <c r="D76" s="3" t="s">
        <v>12</v>
      </c>
      <c r="E76" s="32">
        <v>24</v>
      </c>
      <c r="F76" s="56">
        <v>0</v>
      </c>
      <c r="G76" s="3" t="s">
        <v>13</v>
      </c>
      <c r="H76" s="4">
        <f t="shared" si="11"/>
        <v>0</v>
      </c>
      <c r="I76" s="95">
        <v>5</v>
      </c>
      <c r="J76" s="4">
        <f t="shared" si="12"/>
        <v>0</v>
      </c>
      <c r="K76" s="37" t="e">
        <f>#REF!*0.4</f>
        <v>#REF!</v>
      </c>
      <c r="L76" s="32">
        <v>24</v>
      </c>
      <c r="M76" s="56">
        <f t="shared" si="10"/>
        <v>0</v>
      </c>
      <c r="N76" s="38" t="s">
        <v>13</v>
      </c>
      <c r="O76" s="72">
        <f t="shared" si="13"/>
        <v>0</v>
      </c>
      <c r="P76" s="96">
        <v>5</v>
      </c>
      <c r="Q76" s="72">
        <f t="shared" si="14"/>
        <v>0</v>
      </c>
    </row>
    <row r="77" spans="1:17" ht="12.75">
      <c r="A77" s="3">
        <v>15</v>
      </c>
      <c r="B77" s="2" t="s">
        <v>121</v>
      </c>
      <c r="C77" s="2" t="s">
        <v>122</v>
      </c>
      <c r="D77" s="3" t="s">
        <v>12</v>
      </c>
      <c r="E77" s="32">
        <v>840</v>
      </c>
      <c r="F77" s="56">
        <v>0</v>
      </c>
      <c r="G77" s="3" t="s">
        <v>13</v>
      </c>
      <c r="H77" s="4">
        <f t="shared" si="11"/>
        <v>0</v>
      </c>
      <c r="I77" s="95">
        <v>5</v>
      </c>
      <c r="J77" s="4">
        <f t="shared" si="12"/>
        <v>0</v>
      </c>
      <c r="K77" s="37" t="e">
        <f>#REF!*0.4</f>
        <v>#REF!</v>
      </c>
      <c r="L77" s="32">
        <v>840</v>
      </c>
      <c r="M77" s="56">
        <f t="shared" si="10"/>
        <v>0</v>
      </c>
      <c r="N77" s="38" t="s">
        <v>13</v>
      </c>
      <c r="O77" s="72">
        <f t="shared" si="13"/>
        <v>0</v>
      </c>
      <c r="P77" s="96">
        <v>5</v>
      </c>
      <c r="Q77" s="72">
        <f t="shared" si="14"/>
        <v>0</v>
      </c>
    </row>
    <row r="78" spans="1:17" ht="12.75">
      <c r="A78" s="3">
        <v>16</v>
      </c>
      <c r="B78" s="2" t="s">
        <v>123</v>
      </c>
      <c r="C78" s="2" t="s">
        <v>124</v>
      </c>
      <c r="D78" s="3" t="s">
        <v>12</v>
      </c>
      <c r="E78" s="32">
        <v>918</v>
      </c>
      <c r="F78" s="56">
        <v>0</v>
      </c>
      <c r="G78" s="3" t="s">
        <v>13</v>
      </c>
      <c r="H78" s="4">
        <f t="shared" si="11"/>
        <v>0</v>
      </c>
      <c r="I78" s="95">
        <v>5</v>
      </c>
      <c r="J78" s="4">
        <f t="shared" si="12"/>
        <v>0</v>
      </c>
      <c r="K78" s="37" t="e">
        <f>#REF!*0.4</f>
        <v>#REF!</v>
      </c>
      <c r="L78" s="32">
        <v>918</v>
      </c>
      <c r="M78" s="56">
        <f t="shared" si="10"/>
        <v>0</v>
      </c>
      <c r="N78" s="38" t="s">
        <v>13</v>
      </c>
      <c r="O78" s="72">
        <f t="shared" si="13"/>
        <v>0</v>
      </c>
      <c r="P78" s="96">
        <v>5</v>
      </c>
      <c r="Q78" s="72">
        <f t="shared" si="14"/>
        <v>0</v>
      </c>
    </row>
    <row r="79" spans="1:17" ht="12.75">
      <c r="A79" s="3">
        <v>17</v>
      </c>
      <c r="B79" s="2" t="s">
        <v>125</v>
      </c>
      <c r="C79" s="2" t="s">
        <v>126</v>
      </c>
      <c r="D79" s="3" t="s">
        <v>12</v>
      </c>
      <c r="E79" s="32">
        <v>930</v>
      </c>
      <c r="F79" s="56">
        <v>0</v>
      </c>
      <c r="G79" s="3" t="s">
        <v>13</v>
      </c>
      <c r="H79" s="4">
        <f t="shared" si="11"/>
        <v>0</v>
      </c>
      <c r="I79" s="95">
        <v>5</v>
      </c>
      <c r="J79" s="4">
        <f t="shared" si="12"/>
        <v>0</v>
      </c>
      <c r="K79" s="37" t="e">
        <f>#REF!*0.4</f>
        <v>#REF!</v>
      </c>
      <c r="L79" s="32">
        <v>930</v>
      </c>
      <c r="M79" s="56">
        <f t="shared" si="10"/>
        <v>0</v>
      </c>
      <c r="N79" s="38" t="s">
        <v>13</v>
      </c>
      <c r="O79" s="72">
        <f t="shared" si="13"/>
        <v>0</v>
      </c>
      <c r="P79" s="96">
        <v>5</v>
      </c>
      <c r="Q79" s="72">
        <f t="shared" si="14"/>
        <v>0</v>
      </c>
    </row>
    <row r="80" spans="1:17" ht="12.75">
      <c r="A80" s="3">
        <v>18</v>
      </c>
      <c r="B80" s="2" t="s">
        <v>127</v>
      </c>
      <c r="C80" s="2" t="s">
        <v>128</v>
      </c>
      <c r="D80" s="3" t="s">
        <v>12</v>
      </c>
      <c r="E80" s="32">
        <v>36</v>
      </c>
      <c r="F80" s="56">
        <v>0</v>
      </c>
      <c r="G80" s="3" t="s">
        <v>13</v>
      </c>
      <c r="H80" s="4">
        <f t="shared" si="11"/>
        <v>0</v>
      </c>
      <c r="I80" s="95">
        <v>5</v>
      </c>
      <c r="J80" s="4">
        <f t="shared" si="12"/>
        <v>0</v>
      </c>
      <c r="K80" s="37" t="e">
        <f>#REF!*0.4</f>
        <v>#REF!</v>
      </c>
      <c r="L80" s="32">
        <v>36</v>
      </c>
      <c r="M80" s="56">
        <f t="shared" si="10"/>
        <v>0</v>
      </c>
      <c r="N80" s="38" t="s">
        <v>13</v>
      </c>
      <c r="O80" s="72">
        <f t="shared" si="13"/>
        <v>0</v>
      </c>
      <c r="P80" s="96">
        <v>5</v>
      </c>
      <c r="Q80" s="72">
        <f t="shared" si="14"/>
        <v>0</v>
      </c>
    </row>
    <row r="81" spans="1:17" ht="12.75">
      <c r="A81" s="3">
        <v>19</v>
      </c>
      <c r="B81" s="2" t="s">
        <v>129</v>
      </c>
      <c r="C81" s="2" t="s">
        <v>130</v>
      </c>
      <c r="D81" s="3" t="s">
        <v>12</v>
      </c>
      <c r="E81" s="32">
        <v>1128</v>
      </c>
      <c r="F81" s="56">
        <v>0</v>
      </c>
      <c r="G81" s="3" t="s">
        <v>13</v>
      </c>
      <c r="H81" s="4">
        <f t="shared" si="11"/>
        <v>0</v>
      </c>
      <c r="I81" s="95">
        <v>5</v>
      </c>
      <c r="J81" s="4">
        <f t="shared" si="12"/>
        <v>0</v>
      </c>
      <c r="K81" s="37" t="e">
        <f>#REF!*0.4</f>
        <v>#REF!</v>
      </c>
      <c r="L81" s="32">
        <v>1128</v>
      </c>
      <c r="M81" s="56">
        <f t="shared" si="10"/>
        <v>0</v>
      </c>
      <c r="N81" s="38" t="s">
        <v>13</v>
      </c>
      <c r="O81" s="72">
        <f t="shared" si="13"/>
        <v>0</v>
      </c>
      <c r="P81" s="96">
        <v>5</v>
      </c>
      <c r="Q81" s="72">
        <f t="shared" si="14"/>
        <v>0</v>
      </c>
    </row>
    <row r="82" spans="1:17" ht="12.75">
      <c r="A82" s="3">
        <v>20</v>
      </c>
      <c r="B82" s="2" t="s">
        <v>131</v>
      </c>
      <c r="C82" s="2" t="s">
        <v>132</v>
      </c>
      <c r="D82" s="3" t="s">
        <v>12</v>
      </c>
      <c r="E82" s="32">
        <v>360</v>
      </c>
      <c r="F82" s="56">
        <v>0</v>
      </c>
      <c r="G82" s="3" t="s">
        <v>13</v>
      </c>
      <c r="H82" s="4">
        <f t="shared" si="11"/>
        <v>0</v>
      </c>
      <c r="I82" s="95">
        <v>5</v>
      </c>
      <c r="J82" s="4">
        <f t="shared" si="12"/>
        <v>0</v>
      </c>
      <c r="K82" s="37" t="e">
        <f>#REF!*0.4</f>
        <v>#REF!</v>
      </c>
      <c r="L82" s="32">
        <v>360</v>
      </c>
      <c r="M82" s="56">
        <f t="shared" si="10"/>
        <v>0</v>
      </c>
      <c r="N82" s="38" t="s">
        <v>13</v>
      </c>
      <c r="O82" s="72">
        <f t="shared" si="13"/>
        <v>0</v>
      </c>
      <c r="P82" s="96">
        <v>5</v>
      </c>
      <c r="Q82" s="72">
        <f t="shared" si="14"/>
        <v>0</v>
      </c>
    </row>
    <row r="83" spans="1:17" ht="12.75">
      <c r="A83" s="3">
        <v>21</v>
      </c>
      <c r="B83" s="2" t="s">
        <v>133</v>
      </c>
      <c r="C83" s="2" t="s">
        <v>134</v>
      </c>
      <c r="D83" s="3" t="s">
        <v>12</v>
      </c>
      <c r="E83" s="32">
        <v>558</v>
      </c>
      <c r="F83" s="56">
        <v>0</v>
      </c>
      <c r="G83" s="3" t="s">
        <v>13</v>
      </c>
      <c r="H83" s="4">
        <f t="shared" si="11"/>
        <v>0</v>
      </c>
      <c r="I83" s="95">
        <v>5</v>
      </c>
      <c r="J83" s="4">
        <f t="shared" si="12"/>
        <v>0</v>
      </c>
      <c r="K83" s="37" t="e">
        <f>#REF!*0.4</f>
        <v>#REF!</v>
      </c>
      <c r="L83" s="32">
        <v>558</v>
      </c>
      <c r="M83" s="56">
        <f t="shared" si="10"/>
        <v>0</v>
      </c>
      <c r="N83" s="38" t="s">
        <v>13</v>
      </c>
      <c r="O83" s="72">
        <f t="shared" si="13"/>
        <v>0</v>
      </c>
      <c r="P83" s="96">
        <v>5</v>
      </c>
      <c r="Q83" s="72">
        <f t="shared" si="14"/>
        <v>0</v>
      </c>
    </row>
    <row r="84" spans="1:17" ht="12.75">
      <c r="A84" s="3">
        <v>22</v>
      </c>
      <c r="B84" s="2" t="s">
        <v>135</v>
      </c>
      <c r="C84" s="2" t="s">
        <v>136</v>
      </c>
      <c r="D84" s="3" t="s">
        <v>12</v>
      </c>
      <c r="E84" s="32">
        <v>720</v>
      </c>
      <c r="F84" s="56">
        <v>0</v>
      </c>
      <c r="G84" s="3" t="s">
        <v>13</v>
      </c>
      <c r="H84" s="4">
        <f t="shared" si="11"/>
        <v>0</v>
      </c>
      <c r="I84" s="95">
        <v>5</v>
      </c>
      <c r="J84" s="4">
        <f t="shared" si="12"/>
        <v>0</v>
      </c>
      <c r="K84" s="37" t="e">
        <f>#REF!*0.4</f>
        <v>#REF!</v>
      </c>
      <c r="L84" s="32">
        <v>720</v>
      </c>
      <c r="M84" s="56">
        <f t="shared" si="10"/>
        <v>0</v>
      </c>
      <c r="N84" s="38" t="s">
        <v>13</v>
      </c>
      <c r="O84" s="72">
        <f t="shared" si="13"/>
        <v>0</v>
      </c>
      <c r="P84" s="96">
        <v>5</v>
      </c>
      <c r="Q84" s="72">
        <f t="shared" si="14"/>
        <v>0</v>
      </c>
    </row>
    <row r="85" spans="1:17" ht="12.75">
      <c r="A85" s="3">
        <v>23</v>
      </c>
      <c r="B85" s="2" t="s">
        <v>137</v>
      </c>
      <c r="C85" s="2" t="s">
        <v>138</v>
      </c>
      <c r="D85" s="3" t="s">
        <v>12</v>
      </c>
      <c r="E85" s="32">
        <v>990</v>
      </c>
      <c r="F85" s="56">
        <v>0</v>
      </c>
      <c r="G85" s="3" t="s">
        <v>13</v>
      </c>
      <c r="H85" s="4">
        <f t="shared" si="11"/>
        <v>0</v>
      </c>
      <c r="I85" s="95">
        <v>5</v>
      </c>
      <c r="J85" s="4">
        <f t="shared" si="12"/>
        <v>0</v>
      </c>
      <c r="K85" s="37" t="e">
        <f>#REF!*0.4</f>
        <v>#REF!</v>
      </c>
      <c r="L85" s="32">
        <v>990</v>
      </c>
      <c r="M85" s="56">
        <f t="shared" si="10"/>
        <v>0</v>
      </c>
      <c r="N85" s="38" t="s">
        <v>13</v>
      </c>
      <c r="O85" s="72">
        <f t="shared" si="13"/>
        <v>0</v>
      </c>
      <c r="P85" s="96">
        <v>5</v>
      </c>
      <c r="Q85" s="72">
        <f t="shared" si="14"/>
        <v>0</v>
      </c>
    </row>
    <row r="86" spans="1:17" ht="12.75">
      <c r="A86" s="3">
        <v>24</v>
      </c>
      <c r="B86" s="2" t="s">
        <v>139</v>
      </c>
      <c r="C86" s="2" t="s">
        <v>140</v>
      </c>
      <c r="D86" s="3" t="s">
        <v>12</v>
      </c>
      <c r="E86" s="32">
        <v>798</v>
      </c>
      <c r="F86" s="56">
        <v>0</v>
      </c>
      <c r="G86" s="3" t="s">
        <v>13</v>
      </c>
      <c r="H86" s="4">
        <f t="shared" si="11"/>
        <v>0</v>
      </c>
      <c r="I86" s="95">
        <v>5</v>
      </c>
      <c r="J86" s="4">
        <f t="shared" si="12"/>
        <v>0</v>
      </c>
      <c r="K86" s="37" t="e">
        <f>#REF!*0.4</f>
        <v>#REF!</v>
      </c>
      <c r="L86" s="32">
        <v>798</v>
      </c>
      <c r="M86" s="56">
        <f t="shared" si="10"/>
        <v>0</v>
      </c>
      <c r="N86" s="38" t="s">
        <v>13</v>
      </c>
      <c r="O86" s="72">
        <f t="shared" si="13"/>
        <v>0</v>
      </c>
      <c r="P86" s="96">
        <v>5</v>
      </c>
      <c r="Q86" s="72">
        <f t="shared" si="14"/>
        <v>0</v>
      </c>
    </row>
    <row r="87" spans="1:17" ht="12.75">
      <c r="A87" s="3">
        <v>25</v>
      </c>
      <c r="B87" s="2" t="s">
        <v>141</v>
      </c>
      <c r="C87" s="2" t="s">
        <v>142</v>
      </c>
      <c r="D87" s="3" t="s">
        <v>12</v>
      </c>
      <c r="E87" s="32">
        <v>852</v>
      </c>
      <c r="F87" s="56">
        <v>0</v>
      </c>
      <c r="G87" s="3" t="s">
        <v>13</v>
      </c>
      <c r="H87" s="4">
        <f t="shared" si="11"/>
        <v>0</v>
      </c>
      <c r="I87" s="95">
        <v>5</v>
      </c>
      <c r="J87" s="4">
        <f t="shared" si="12"/>
        <v>0</v>
      </c>
      <c r="K87" s="37" t="e">
        <f>#REF!*0.4</f>
        <v>#REF!</v>
      </c>
      <c r="L87" s="32">
        <v>852</v>
      </c>
      <c r="M87" s="56">
        <f t="shared" si="10"/>
        <v>0</v>
      </c>
      <c r="N87" s="38" t="s">
        <v>13</v>
      </c>
      <c r="O87" s="72">
        <f t="shared" si="13"/>
        <v>0</v>
      </c>
      <c r="P87" s="96">
        <v>5</v>
      </c>
      <c r="Q87" s="72">
        <f t="shared" si="14"/>
        <v>0</v>
      </c>
    </row>
    <row r="88" spans="1:17" ht="12.75">
      <c r="A88" s="3">
        <v>26</v>
      </c>
      <c r="B88" s="2" t="s">
        <v>143</v>
      </c>
      <c r="C88" s="2" t="s">
        <v>144</v>
      </c>
      <c r="D88" s="3" t="s">
        <v>12</v>
      </c>
      <c r="E88" s="32">
        <v>738</v>
      </c>
      <c r="F88" s="56">
        <v>0</v>
      </c>
      <c r="G88" s="3" t="s">
        <v>13</v>
      </c>
      <c r="H88" s="4">
        <f t="shared" si="11"/>
        <v>0</v>
      </c>
      <c r="I88" s="95">
        <v>5</v>
      </c>
      <c r="J88" s="4">
        <f t="shared" si="12"/>
        <v>0</v>
      </c>
      <c r="K88" s="37" t="e">
        <f>#REF!*0.4</f>
        <v>#REF!</v>
      </c>
      <c r="L88" s="32">
        <v>738</v>
      </c>
      <c r="M88" s="56">
        <f t="shared" si="10"/>
        <v>0</v>
      </c>
      <c r="N88" s="38" t="s">
        <v>13</v>
      </c>
      <c r="O88" s="72">
        <f t="shared" si="13"/>
        <v>0</v>
      </c>
      <c r="P88" s="96">
        <v>5</v>
      </c>
      <c r="Q88" s="72">
        <f t="shared" si="14"/>
        <v>0</v>
      </c>
    </row>
    <row r="89" spans="1:17" ht="12.75">
      <c r="A89" s="3">
        <v>27</v>
      </c>
      <c r="B89" s="2" t="s">
        <v>145</v>
      </c>
      <c r="C89" s="2" t="s">
        <v>146</v>
      </c>
      <c r="D89" s="3" t="s">
        <v>12</v>
      </c>
      <c r="E89" s="32">
        <v>732</v>
      </c>
      <c r="F89" s="56">
        <v>0</v>
      </c>
      <c r="G89" s="3" t="s">
        <v>13</v>
      </c>
      <c r="H89" s="4">
        <f t="shared" si="11"/>
        <v>0</v>
      </c>
      <c r="I89" s="95">
        <v>5</v>
      </c>
      <c r="J89" s="4">
        <f t="shared" si="12"/>
        <v>0</v>
      </c>
      <c r="K89" s="37" t="e">
        <f>#REF!*0.4</f>
        <v>#REF!</v>
      </c>
      <c r="L89" s="32">
        <v>732</v>
      </c>
      <c r="M89" s="56">
        <f t="shared" si="10"/>
        <v>0</v>
      </c>
      <c r="N89" s="38" t="s">
        <v>13</v>
      </c>
      <c r="O89" s="72">
        <f t="shared" si="13"/>
        <v>0</v>
      </c>
      <c r="P89" s="96">
        <v>5</v>
      </c>
      <c r="Q89" s="72">
        <f t="shared" si="14"/>
        <v>0</v>
      </c>
    </row>
    <row r="90" spans="1:17" ht="12.75">
      <c r="A90" s="3">
        <v>28</v>
      </c>
      <c r="B90" s="2" t="s">
        <v>147</v>
      </c>
      <c r="C90" s="2" t="s">
        <v>148</v>
      </c>
      <c r="D90" s="3" t="s">
        <v>12</v>
      </c>
      <c r="E90" s="32">
        <v>1440</v>
      </c>
      <c r="F90" s="56">
        <v>0</v>
      </c>
      <c r="G90" s="3" t="s">
        <v>13</v>
      </c>
      <c r="H90" s="4">
        <f t="shared" si="11"/>
        <v>0</v>
      </c>
      <c r="I90" s="95">
        <v>5</v>
      </c>
      <c r="J90" s="4">
        <f t="shared" si="12"/>
        <v>0</v>
      </c>
      <c r="K90" s="37" t="e">
        <f>#REF!*0.4</f>
        <v>#REF!</v>
      </c>
      <c r="L90" s="32">
        <v>1440</v>
      </c>
      <c r="M90" s="56">
        <f t="shared" si="10"/>
        <v>0</v>
      </c>
      <c r="N90" s="38" t="s">
        <v>13</v>
      </c>
      <c r="O90" s="72">
        <f t="shared" si="13"/>
        <v>0</v>
      </c>
      <c r="P90" s="96">
        <v>5</v>
      </c>
      <c r="Q90" s="72">
        <f t="shared" si="14"/>
        <v>0</v>
      </c>
    </row>
    <row r="91" spans="1:17" ht="12.75">
      <c r="A91" s="3">
        <v>29</v>
      </c>
      <c r="B91" s="2" t="s">
        <v>149</v>
      </c>
      <c r="C91" s="2" t="s">
        <v>150</v>
      </c>
      <c r="D91" s="3" t="s">
        <v>12</v>
      </c>
      <c r="E91" s="32">
        <v>450</v>
      </c>
      <c r="F91" s="56">
        <v>0</v>
      </c>
      <c r="G91" s="3" t="s">
        <v>13</v>
      </c>
      <c r="H91" s="4">
        <f t="shared" si="11"/>
        <v>0</v>
      </c>
      <c r="I91" s="95">
        <v>5</v>
      </c>
      <c r="J91" s="4">
        <f t="shared" si="12"/>
        <v>0</v>
      </c>
      <c r="K91" s="37" t="e">
        <f>#REF!*0.4</f>
        <v>#REF!</v>
      </c>
      <c r="L91" s="32">
        <v>450</v>
      </c>
      <c r="M91" s="56">
        <f t="shared" si="10"/>
        <v>0</v>
      </c>
      <c r="N91" s="38" t="s">
        <v>13</v>
      </c>
      <c r="O91" s="72">
        <f t="shared" si="13"/>
        <v>0</v>
      </c>
      <c r="P91" s="96">
        <v>5</v>
      </c>
      <c r="Q91" s="72">
        <f t="shared" si="14"/>
        <v>0</v>
      </c>
    </row>
    <row r="92" spans="1:17" ht="12.75">
      <c r="A92" s="3">
        <v>30</v>
      </c>
      <c r="B92" s="2" t="s">
        <v>151</v>
      </c>
      <c r="C92" s="2" t="s">
        <v>152</v>
      </c>
      <c r="D92" s="3" t="s">
        <v>12</v>
      </c>
      <c r="E92" s="32">
        <v>450</v>
      </c>
      <c r="F92" s="56">
        <v>0</v>
      </c>
      <c r="G92" s="3" t="s">
        <v>13</v>
      </c>
      <c r="H92" s="4">
        <f t="shared" si="11"/>
        <v>0</v>
      </c>
      <c r="I92" s="95">
        <v>5</v>
      </c>
      <c r="J92" s="4">
        <f t="shared" si="12"/>
        <v>0</v>
      </c>
      <c r="K92" s="37" t="e">
        <f>#REF!*0.4</f>
        <v>#REF!</v>
      </c>
      <c r="L92" s="32">
        <v>450</v>
      </c>
      <c r="M92" s="56">
        <f t="shared" si="10"/>
        <v>0</v>
      </c>
      <c r="N92" s="38" t="s">
        <v>13</v>
      </c>
      <c r="O92" s="72">
        <f t="shared" si="13"/>
        <v>0</v>
      </c>
      <c r="P92" s="96">
        <v>5</v>
      </c>
      <c r="Q92" s="72">
        <f t="shared" si="14"/>
        <v>0</v>
      </c>
    </row>
    <row r="93" spans="1:17" ht="12.75">
      <c r="A93" s="3">
        <v>31</v>
      </c>
      <c r="B93" s="2" t="s">
        <v>153</v>
      </c>
      <c r="C93" s="2" t="s">
        <v>154</v>
      </c>
      <c r="D93" s="3" t="s">
        <v>12</v>
      </c>
      <c r="E93" s="32">
        <v>558</v>
      </c>
      <c r="F93" s="56">
        <v>0</v>
      </c>
      <c r="G93" s="3" t="s">
        <v>13</v>
      </c>
      <c r="H93" s="4">
        <f t="shared" si="11"/>
        <v>0</v>
      </c>
      <c r="I93" s="95">
        <v>5</v>
      </c>
      <c r="J93" s="4">
        <f t="shared" si="12"/>
        <v>0</v>
      </c>
      <c r="K93" s="37" t="e">
        <f>#REF!*0.4</f>
        <v>#REF!</v>
      </c>
      <c r="L93" s="32">
        <v>558</v>
      </c>
      <c r="M93" s="56">
        <f t="shared" si="10"/>
        <v>0</v>
      </c>
      <c r="N93" s="38" t="s">
        <v>13</v>
      </c>
      <c r="O93" s="72">
        <f t="shared" si="13"/>
        <v>0</v>
      </c>
      <c r="P93" s="96">
        <v>5</v>
      </c>
      <c r="Q93" s="72">
        <f t="shared" si="14"/>
        <v>0</v>
      </c>
    </row>
    <row r="94" spans="1:17" ht="12.75">
      <c r="A94" s="3">
        <v>32</v>
      </c>
      <c r="B94" s="2" t="s">
        <v>155</v>
      </c>
      <c r="C94" s="2" t="s">
        <v>156</v>
      </c>
      <c r="D94" s="3" t="s">
        <v>12</v>
      </c>
      <c r="E94" s="32">
        <v>12</v>
      </c>
      <c r="F94" s="56">
        <v>0</v>
      </c>
      <c r="G94" s="3" t="s">
        <v>13</v>
      </c>
      <c r="H94" s="4">
        <f t="shared" si="11"/>
        <v>0</v>
      </c>
      <c r="I94" s="95">
        <v>5</v>
      </c>
      <c r="J94" s="4">
        <f t="shared" si="12"/>
        <v>0</v>
      </c>
      <c r="K94" s="37" t="e">
        <f>#REF!*0.4</f>
        <v>#REF!</v>
      </c>
      <c r="L94" s="32">
        <v>12</v>
      </c>
      <c r="M94" s="56">
        <f t="shared" si="10"/>
        <v>0</v>
      </c>
      <c r="N94" s="38" t="s">
        <v>13</v>
      </c>
      <c r="O94" s="72">
        <f t="shared" si="13"/>
        <v>0</v>
      </c>
      <c r="P94" s="96">
        <v>5</v>
      </c>
      <c r="Q94" s="72">
        <f t="shared" si="14"/>
        <v>0</v>
      </c>
    </row>
    <row r="95" spans="1:17" ht="12.75">
      <c r="A95" s="3">
        <v>33</v>
      </c>
      <c r="B95" s="2" t="s">
        <v>157</v>
      </c>
      <c r="C95" s="2" t="s">
        <v>158</v>
      </c>
      <c r="D95" s="3" t="s">
        <v>12</v>
      </c>
      <c r="E95" s="32">
        <v>21</v>
      </c>
      <c r="F95" s="56">
        <v>0</v>
      </c>
      <c r="G95" s="3" t="s">
        <v>13</v>
      </c>
      <c r="H95" s="4">
        <f t="shared" si="11"/>
        <v>0</v>
      </c>
      <c r="I95" s="95">
        <v>5</v>
      </c>
      <c r="J95" s="4">
        <f t="shared" si="12"/>
        <v>0</v>
      </c>
      <c r="K95" s="37" t="e">
        <f>#REF!*0.4</f>
        <v>#REF!</v>
      </c>
      <c r="L95" s="32">
        <v>21</v>
      </c>
      <c r="M95" s="56">
        <f aca="true" t="shared" si="15" ref="M95:M127">SUM(F95)</f>
        <v>0</v>
      </c>
      <c r="N95" s="38" t="s">
        <v>13</v>
      </c>
      <c r="O95" s="72">
        <f t="shared" si="13"/>
        <v>0</v>
      </c>
      <c r="P95" s="96">
        <v>5</v>
      </c>
      <c r="Q95" s="72">
        <f t="shared" si="14"/>
        <v>0</v>
      </c>
    </row>
    <row r="96" spans="1:17" ht="12.75">
      <c r="A96" s="3">
        <v>34</v>
      </c>
      <c r="B96" s="2" t="s">
        <v>159</v>
      </c>
      <c r="C96" s="2" t="s">
        <v>160</v>
      </c>
      <c r="D96" s="3" t="s">
        <v>12</v>
      </c>
      <c r="E96" s="32">
        <v>12</v>
      </c>
      <c r="F96" s="56">
        <v>0</v>
      </c>
      <c r="G96" s="3" t="s">
        <v>13</v>
      </c>
      <c r="H96" s="4">
        <f t="shared" si="11"/>
        <v>0</v>
      </c>
      <c r="I96" s="95">
        <v>5</v>
      </c>
      <c r="J96" s="4">
        <f t="shared" si="12"/>
        <v>0</v>
      </c>
      <c r="K96" s="37" t="e">
        <f>#REF!*0.4</f>
        <v>#REF!</v>
      </c>
      <c r="L96" s="32">
        <v>12</v>
      </c>
      <c r="M96" s="56">
        <f t="shared" si="15"/>
        <v>0</v>
      </c>
      <c r="N96" s="38" t="s">
        <v>13</v>
      </c>
      <c r="O96" s="72">
        <f t="shared" si="13"/>
        <v>0</v>
      </c>
      <c r="P96" s="96">
        <v>5</v>
      </c>
      <c r="Q96" s="72">
        <f t="shared" si="14"/>
        <v>0</v>
      </c>
    </row>
    <row r="97" spans="1:17" ht="12.75">
      <c r="A97" s="3">
        <v>35</v>
      </c>
      <c r="B97" s="2" t="s">
        <v>161</v>
      </c>
      <c r="C97" s="2" t="s">
        <v>162</v>
      </c>
      <c r="D97" s="3" t="s">
        <v>12</v>
      </c>
      <c r="E97" s="32">
        <v>1578</v>
      </c>
      <c r="F97" s="56">
        <v>0</v>
      </c>
      <c r="G97" s="3" t="s">
        <v>13</v>
      </c>
      <c r="H97" s="4">
        <f t="shared" si="11"/>
        <v>0</v>
      </c>
      <c r="I97" s="95">
        <v>5</v>
      </c>
      <c r="J97" s="4">
        <f t="shared" si="12"/>
        <v>0</v>
      </c>
      <c r="K97" s="37" t="e">
        <f>#REF!*0.4</f>
        <v>#REF!</v>
      </c>
      <c r="L97" s="32">
        <v>1578</v>
      </c>
      <c r="M97" s="56">
        <f t="shared" si="15"/>
        <v>0</v>
      </c>
      <c r="N97" s="38" t="s">
        <v>13</v>
      </c>
      <c r="O97" s="72">
        <f t="shared" si="13"/>
        <v>0</v>
      </c>
      <c r="P97" s="96">
        <v>5</v>
      </c>
      <c r="Q97" s="72">
        <f t="shared" si="14"/>
        <v>0</v>
      </c>
    </row>
    <row r="98" spans="1:17" ht="12.75">
      <c r="A98" s="3">
        <v>36</v>
      </c>
      <c r="B98" s="2" t="s">
        <v>163</v>
      </c>
      <c r="C98" s="2" t="s">
        <v>164</v>
      </c>
      <c r="D98" s="3" t="s">
        <v>12</v>
      </c>
      <c r="E98" s="32">
        <v>36</v>
      </c>
      <c r="F98" s="56">
        <v>0</v>
      </c>
      <c r="G98" s="3" t="s">
        <v>13</v>
      </c>
      <c r="H98" s="4">
        <f t="shared" si="11"/>
        <v>0</v>
      </c>
      <c r="I98" s="95">
        <v>5</v>
      </c>
      <c r="J98" s="4">
        <f t="shared" si="12"/>
        <v>0</v>
      </c>
      <c r="K98" s="37" t="e">
        <f>#REF!*0.4</f>
        <v>#REF!</v>
      </c>
      <c r="L98" s="32">
        <v>36</v>
      </c>
      <c r="M98" s="56">
        <f t="shared" si="15"/>
        <v>0</v>
      </c>
      <c r="N98" s="38" t="s">
        <v>13</v>
      </c>
      <c r="O98" s="72">
        <f t="shared" si="13"/>
        <v>0</v>
      </c>
      <c r="P98" s="96">
        <v>5</v>
      </c>
      <c r="Q98" s="72">
        <f t="shared" si="14"/>
        <v>0</v>
      </c>
    </row>
    <row r="99" spans="1:17" ht="12.75">
      <c r="A99" s="3">
        <v>37</v>
      </c>
      <c r="B99" s="2" t="s">
        <v>165</v>
      </c>
      <c r="C99" s="2" t="s">
        <v>166</v>
      </c>
      <c r="D99" s="3" t="s">
        <v>12</v>
      </c>
      <c r="E99" s="32">
        <v>36</v>
      </c>
      <c r="F99" s="56">
        <v>0</v>
      </c>
      <c r="G99" s="3" t="s">
        <v>13</v>
      </c>
      <c r="H99" s="4">
        <f t="shared" si="11"/>
        <v>0</v>
      </c>
      <c r="I99" s="95">
        <v>5</v>
      </c>
      <c r="J99" s="4">
        <f t="shared" si="12"/>
        <v>0</v>
      </c>
      <c r="K99" s="37" t="e">
        <f>#REF!*0.4</f>
        <v>#REF!</v>
      </c>
      <c r="L99" s="32">
        <v>36</v>
      </c>
      <c r="M99" s="56">
        <f t="shared" si="15"/>
        <v>0</v>
      </c>
      <c r="N99" s="38" t="s">
        <v>13</v>
      </c>
      <c r="O99" s="72">
        <f t="shared" si="13"/>
        <v>0</v>
      </c>
      <c r="P99" s="96">
        <v>5</v>
      </c>
      <c r="Q99" s="72">
        <f t="shared" si="14"/>
        <v>0</v>
      </c>
    </row>
    <row r="100" spans="1:17" ht="12.75">
      <c r="A100" s="3">
        <v>38</v>
      </c>
      <c r="B100" s="2" t="s">
        <v>167</v>
      </c>
      <c r="C100" s="2" t="s">
        <v>168</v>
      </c>
      <c r="D100" s="3" t="s">
        <v>12</v>
      </c>
      <c r="E100" s="32">
        <v>1530</v>
      </c>
      <c r="F100" s="56">
        <v>0</v>
      </c>
      <c r="G100" s="3" t="s">
        <v>13</v>
      </c>
      <c r="H100" s="4">
        <f t="shared" si="11"/>
        <v>0</v>
      </c>
      <c r="I100" s="95">
        <v>5</v>
      </c>
      <c r="J100" s="4">
        <f t="shared" si="12"/>
        <v>0</v>
      </c>
      <c r="K100" s="37" t="e">
        <f>#REF!*0.4</f>
        <v>#REF!</v>
      </c>
      <c r="L100" s="32">
        <v>1530</v>
      </c>
      <c r="M100" s="56">
        <f t="shared" si="15"/>
        <v>0</v>
      </c>
      <c r="N100" s="38" t="s">
        <v>13</v>
      </c>
      <c r="O100" s="72">
        <f t="shared" si="13"/>
        <v>0</v>
      </c>
      <c r="P100" s="96">
        <v>5</v>
      </c>
      <c r="Q100" s="72">
        <f t="shared" si="14"/>
        <v>0</v>
      </c>
    </row>
    <row r="101" spans="1:17" ht="12.75">
      <c r="A101" s="3">
        <v>39</v>
      </c>
      <c r="B101" s="2" t="s">
        <v>169</v>
      </c>
      <c r="C101" s="2" t="s">
        <v>170</v>
      </c>
      <c r="D101" s="3" t="s">
        <v>12</v>
      </c>
      <c r="E101" s="32">
        <v>870</v>
      </c>
      <c r="F101" s="56">
        <v>0</v>
      </c>
      <c r="G101" s="3" t="s">
        <v>13</v>
      </c>
      <c r="H101" s="4">
        <f t="shared" si="11"/>
        <v>0</v>
      </c>
      <c r="I101" s="95">
        <v>5</v>
      </c>
      <c r="J101" s="4">
        <f t="shared" si="12"/>
        <v>0</v>
      </c>
      <c r="K101" s="37" t="e">
        <f>#REF!*0.4</f>
        <v>#REF!</v>
      </c>
      <c r="L101" s="32">
        <v>870</v>
      </c>
      <c r="M101" s="56">
        <f t="shared" si="15"/>
        <v>0</v>
      </c>
      <c r="N101" s="38" t="s">
        <v>13</v>
      </c>
      <c r="O101" s="72">
        <f t="shared" si="13"/>
        <v>0</v>
      </c>
      <c r="P101" s="96">
        <v>5</v>
      </c>
      <c r="Q101" s="72">
        <f t="shared" si="14"/>
        <v>0</v>
      </c>
    </row>
    <row r="102" spans="1:17" ht="12.75">
      <c r="A102" s="3">
        <v>40</v>
      </c>
      <c r="B102" s="2" t="s">
        <v>171</v>
      </c>
      <c r="C102" s="2" t="s">
        <v>172</v>
      </c>
      <c r="D102" s="3" t="s">
        <v>12</v>
      </c>
      <c r="E102" s="32">
        <v>90</v>
      </c>
      <c r="F102" s="56">
        <v>0</v>
      </c>
      <c r="G102" s="3" t="s">
        <v>13</v>
      </c>
      <c r="H102" s="4">
        <f t="shared" si="11"/>
        <v>0</v>
      </c>
      <c r="I102" s="95">
        <v>5</v>
      </c>
      <c r="J102" s="4">
        <f t="shared" si="12"/>
        <v>0</v>
      </c>
      <c r="K102" s="37" t="e">
        <f>#REF!*0.4</f>
        <v>#REF!</v>
      </c>
      <c r="L102" s="32">
        <v>90</v>
      </c>
      <c r="M102" s="56">
        <f t="shared" si="15"/>
        <v>0</v>
      </c>
      <c r="N102" s="38" t="s">
        <v>13</v>
      </c>
      <c r="O102" s="72">
        <f t="shared" si="13"/>
        <v>0</v>
      </c>
      <c r="P102" s="96">
        <v>5</v>
      </c>
      <c r="Q102" s="72">
        <f t="shared" si="14"/>
        <v>0</v>
      </c>
    </row>
    <row r="103" spans="1:17" ht="12.75">
      <c r="A103" s="3">
        <v>41</v>
      </c>
      <c r="B103" s="2" t="s">
        <v>173</v>
      </c>
      <c r="C103" s="2" t="s">
        <v>174</v>
      </c>
      <c r="D103" s="3" t="s">
        <v>12</v>
      </c>
      <c r="E103" s="32">
        <v>18</v>
      </c>
      <c r="F103" s="56">
        <v>0</v>
      </c>
      <c r="G103" s="3" t="s">
        <v>13</v>
      </c>
      <c r="H103" s="4">
        <f t="shared" si="11"/>
        <v>0</v>
      </c>
      <c r="I103" s="95">
        <v>5</v>
      </c>
      <c r="J103" s="4">
        <f t="shared" si="12"/>
        <v>0</v>
      </c>
      <c r="K103" s="37" t="e">
        <f>#REF!*0.4</f>
        <v>#REF!</v>
      </c>
      <c r="L103" s="32">
        <v>18</v>
      </c>
      <c r="M103" s="56">
        <f t="shared" si="15"/>
        <v>0</v>
      </c>
      <c r="N103" s="38" t="s">
        <v>13</v>
      </c>
      <c r="O103" s="72">
        <f t="shared" si="13"/>
        <v>0</v>
      </c>
      <c r="P103" s="96">
        <v>5</v>
      </c>
      <c r="Q103" s="72">
        <f t="shared" si="14"/>
        <v>0</v>
      </c>
    </row>
    <row r="104" spans="1:17" ht="12.75">
      <c r="A104" s="3">
        <v>42</v>
      </c>
      <c r="B104" s="2" t="s">
        <v>175</v>
      </c>
      <c r="C104" s="2" t="s">
        <v>176</v>
      </c>
      <c r="D104" s="3" t="s">
        <v>12</v>
      </c>
      <c r="E104" s="32">
        <v>30</v>
      </c>
      <c r="F104" s="56">
        <v>0</v>
      </c>
      <c r="G104" s="3" t="s">
        <v>13</v>
      </c>
      <c r="H104" s="4">
        <f t="shared" si="11"/>
        <v>0</v>
      </c>
      <c r="I104" s="95">
        <v>5</v>
      </c>
      <c r="J104" s="4">
        <f t="shared" si="12"/>
        <v>0</v>
      </c>
      <c r="K104" s="37" t="e">
        <f>#REF!*0.4</f>
        <v>#REF!</v>
      </c>
      <c r="L104" s="32">
        <v>30</v>
      </c>
      <c r="M104" s="56">
        <f t="shared" si="15"/>
        <v>0</v>
      </c>
      <c r="N104" s="38" t="s">
        <v>13</v>
      </c>
      <c r="O104" s="72">
        <f t="shared" si="13"/>
        <v>0</v>
      </c>
      <c r="P104" s="96">
        <v>5</v>
      </c>
      <c r="Q104" s="72">
        <f t="shared" si="14"/>
        <v>0</v>
      </c>
    </row>
    <row r="105" spans="1:17" ht="12.75">
      <c r="A105" s="3">
        <v>43</v>
      </c>
      <c r="B105" s="2" t="s">
        <v>177</v>
      </c>
      <c r="C105" s="2" t="s">
        <v>178</v>
      </c>
      <c r="D105" s="3" t="s">
        <v>12</v>
      </c>
      <c r="E105" s="32">
        <v>24</v>
      </c>
      <c r="F105" s="56">
        <v>0</v>
      </c>
      <c r="G105" s="3" t="s">
        <v>13</v>
      </c>
      <c r="H105" s="4">
        <f t="shared" si="11"/>
        <v>0</v>
      </c>
      <c r="I105" s="95">
        <v>5</v>
      </c>
      <c r="J105" s="4">
        <f t="shared" si="12"/>
        <v>0</v>
      </c>
      <c r="K105" s="37" t="e">
        <f>#REF!*0.4</f>
        <v>#REF!</v>
      </c>
      <c r="L105" s="32">
        <v>24</v>
      </c>
      <c r="M105" s="56">
        <f t="shared" si="15"/>
        <v>0</v>
      </c>
      <c r="N105" s="38" t="s">
        <v>13</v>
      </c>
      <c r="O105" s="72">
        <f t="shared" si="13"/>
        <v>0</v>
      </c>
      <c r="P105" s="96">
        <v>5</v>
      </c>
      <c r="Q105" s="72">
        <f t="shared" si="14"/>
        <v>0</v>
      </c>
    </row>
    <row r="106" spans="1:17" ht="12.75">
      <c r="A106" s="3">
        <v>44</v>
      </c>
      <c r="B106" s="2" t="s">
        <v>179</v>
      </c>
      <c r="C106" s="2" t="s">
        <v>180</v>
      </c>
      <c r="D106" s="3" t="s">
        <v>12</v>
      </c>
      <c r="E106" s="32">
        <v>240</v>
      </c>
      <c r="F106" s="56">
        <v>0</v>
      </c>
      <c r="G106" s="3" t="s">
        <v>13</v>
      </c>
      <c r="H106" s="4">
        <f t="shared" si="11"/>
        <v>0</v>
      </c>
      <c r="I106" s="95">
        <v>5</v>
      </c>
      <c r="J106" s="4">
        <f t="shared" si="12"/>
        <v>0</v>
      </c>
      <c r="K106" s="37" t="e">
        <f>#REF!*0.4</f>
        <v>#REF!</v>
      </c>
      <c r="L106" s="32">
        <v>240</v>
      </c>
      <c r="M106" s="56">
        <f t="shared" si="15"/>
        <v>0</v>
      </c>
      <c r="N106" s="38" t="s">
        <v>13</v>
      </c>
      <c r="O106" s="72">
        <f t="shared" si="13"/>
        <v>0</v>
      </c>
      <c r="P106" s="96">
        <v>5</v>
      </c>
      <c r="Q106" s="72">
        <f t="shared" si="14"/>
        <v>0</v>
      </c>
    </row>
    <row r="107" spans="1:17" ht="12.75">
      <c r="A107" s="3">
        <v>45</v>
      </c>
      <c r="B107" s="2" t="s">
        <v>181</v>
      </c>
      <c r="C107" s="2" t="s">
        <v>182</v>
      </c>
      <c r="D107" s="3" t="s">
        <v>12</v>
      </c>
      <c r="E107" s="32">
        <v>1152</v>
      </c>
      <c r="F107" s="56">
        <v>0</v>
      </c>
      <c r="G107" s="3" t="s">
        <v>13</v>
      </c>
      <c r="H107" s="4">
        <f t="shared" si="11"/>
        <v>0</v>
      </c>
      <c r="I107" s="95">
        <v>5</v>
      </c>
      <c r="J107" s="4">
        <f t="shared" si="12"/>
        <v>0</v>
      </c>
      <c r="K107" s="37" t="e">
        <f>#REF!*0.4</f>
        <v>#REF!</v>
      </c>
      <c r="L107" s="32">
        <v>1152</v>
      </c>
      <c r="M107" s="56">
        <f t="shared" si="15"/>
        <v>0</v>
      </c>
      <c r="N107" s="38" t="s">
        <v>13</v>
      </c>
      <c r="O107" s="72">
        <f t="shared" si="13"/>
        <v>0</v>
      </c>
      <c r="P107" s="96">
        <v>5</v>
      </c>
      <c r="Q107" s="72">
        <f t="shared" si="14"/>
        <v>0</v>
      </c>
    </row>
    <row r="108" spans="1:17" ht="12.75">
      <c r="A108" s="3">
        <v>46</v>
      </c>
      <c r="B108" s="2" t="s">
        <v>183</v>
      </c>
      <c r="C108" s="2" t="s">
        <v>184</v>
      </c>
      <c r="D108" s="3" t="s">
        <v>12</v>
      </c>
      <c r="E108" s="32">
        <v>102</v>
      </c>
      <c r="F108" s="56">
        <v>0</v>
      </c>
      <c r="G108" s="3" t="s">
        <v>13</v>
      </c>
      <c r="H108" s="4">
        <f t="shared" si="11"/>
        <v>0</v>
      </c>
      <c r="I108" s="95">
        <v>5</v>
      </c>
      <c r="J108" s="4">
        <f t="shared" si="12"/>
        <v>0</v>
      </c>
      <c r="K108" s="37" t="e">
        <f>#REF!*0.4</f>
        <v>#REF!</v>
      </c>
      <c r="L108" s="32">
        <v>102</v>
      </c>
      <c r="M108" s="56">
        <f t="shared" si="15"/>
        <v>0</v>
      </c>
      <c r="N108" s="38" t="s">
        <v>13</v>
      </c>
      <c r="O108" s="72">
        <f t="shared" si="13"/>
        <v>0</v>
      </c>
      <c r="P108" s="96">
        <v>5</v>
      </c>
      <c r="Q108" s="72">
        <f t="shared" si="14"/>
        <v>0</v>
      </c>
    </row>
    <row r="109" spans="1:17" ht="12.75">
      <c r="A109" s="3">
        <v>47</v>
      </c>
      <c r="B109" s="2" t="s">
        <v>185</v>
      </c>
      <c r="C109" s="2" t="s">
        <v>186</v>
      </c>
      <c r="D109" s="3" t="s">
        <v>12</v>
      </c>
      <c r="E109" s="32">
        <v>498</v>
      </c>
      <c r="F109" s="56">
        <v>0</v>
      </c>
      <c r="G109" s="3" t="s">
        <v>13</v>
      </c>
      <c r="H109" s="4">
        <f t="shared" si="11"/>
        <v>0</v>
      </c>
      <c r="I109" s="95">
        <v>5</v>
      </c>
      <c r="J109" s="4">
        <f t="shared" si="12"/>
        <v>0</v>
      </c>
      <c r="K109" s="37" t="e">
        <f>#REF!*0.4</f>
        <v>#REF!</v>
      </c>
      <c r="L109" s="32">
        <v>498</v>
      </c>
      <c r="M109" s="56">
        <f t="shared" si="15"/>
        <v>0</v>
      </c>
      <c r="N109" s="38" t="s">
        <v>13</v>
      </c>
      <c r="O109" s="72">
        <f t="shared" si="13"/>
        <v>0</v>
      </c>
      <c r="P109" s="96">
        <v>5</v>
      </c>
      <c r="Q109" s="72">
        <f t="shared" si="14"/>
        <v>0</v>
      </c>
    </row>
    <row r="110" spans="1:17" ht="12.75">
      <c r="A110" s="3">
        <v>48</v>
      </c>
      <c r="B110" s="2" t="s">
        <v>187</v>
      </c>
      <c r="C110" s="2" t="s">
        <v>188</v>
      </c>
      <c r="D110" s="3" t="s">
        <v>12</v>
      </c>
      <c r="E110" s="32">
        <v>1110</v>
      </c>
      <c r="F110" s="56">
        <v>0</v>
      </c>
      <c r="G110" s="3" t="s">
        <v>13</v>
      </c>
      <c r="H110" s="4">
        <f t="shared" si="11"/>
        <v>0</v>
      </c>
      <c r="I110" s="95">
        <v>5</v>
      </c>
      <c r="J110" s="4">
        <f t="shared" si="12"/>
        <v>0</v>
      </c>
      <c r="K110" s="37" t="e">
        <f>#REF!*0.4</f>
        <v>#REF!</v>
      </c>
      <c r="L110" s="32">
        <v>1110</v>
      </c>
      <c r="M110" s="56">
        <f t="shared" si="15"/>
        <v>0</v>
      </c>
      <c r="N110" s="38" t="s">
        <v>13</v>
      </c>
      <c r="O110" s="72">
        <f t="shared" si="13"/>
        <v>0</v>
      </c>
      <c r="P110" s="96">
        <v>5</v>
      </c>
      <c r="Q110" s="72">
        <f t="shared" si="14"/>
        <v>0</v>
      </c>
    </row>
    <row r="111" spans="1:17" ht="12.75">
      <c r="A111" s="3">
        <v>49</v>
      </c>
      <c r="B111" s="2" t="s">
        <v>189</v>
      </c>
      <c r="C111" s="2" t="s">
        <v>190</v>
      </c>
      <c r="D111" s="3" t="s">
        <v>12</v>
      </c>
      <c r="E111" s="32">
        <v>30</v>
      </c>
      <c r="F111" s="56">
        <v>0</v>
      </c>
      <c r="G111" s="3" t="s">
        <v>13</v>
      </c>
      <c r="H111" s="4">
        <f t="shared" si="11"/>
        <v>0</v>
      </c>
      <c r="I111" s="95">
        <v>5</v>
      </c>
      <c r="J111" s="4">
        <f t="shared" si="12"/>
        <v>0</v>
      </c>
      <c r="K111" s="37" t="e">
        <f>#REF!*0.4</f>
        <v>#REF!</v>
      </c>
      <c r="L111" s="32">
        <v>30</v>
      </c>
      <c r="M111" s="56">
        <f t="shared" si="15"/>
        <v>0</v>
      </c>
      <c r="N111" s="38" t="s">
        <v>13</v>
      </c>
      <c r="O111" s="72">
        <f t="shared" si="13"/>
        <v>0</v>
      </c>
      <c r="P111" s="96">
        <v>5</v>
      </c>
      <c r="Q111" s="72">
        <f t="shared" si="14"/>
        <v>0</v>
      </c>
    </row>
    <row r="112" spans="1:17" ht="12.75">
      <c r="A112" s="3">
        <v>50</v>
      </c>
      <c r="B112" s="2" t="s">
        <v>191</v>
      </c>
      <c r="C112" s="2" t="s">
        <v>192</v>
      </c>
      <c r="D112" s="3" t="s">
        <v>12</v>
      </c>
      <c r="E112" s="32">
        <v>720</v>
      </c>
      <c r="F112" s="56">
        <v>0</v>
      </c>
      <c r="G112" s="3" t="s">
        <v>13</v>
      </c>
      <c r="H112" s="4">
        <f t="shared" si="11"/>
        <v>0</v>
      </c>
      <c r="I112" s="95">
        <v>5</v>
      </c>
      <c r="J112" s="4">
        <f t="shared" si="12"/>
        <v>0</v>
      </c>
      <c r="K112" s="37" t="e">
        <f>#REF!*0.4</f>
        <v>#REF!</v>
      </c>
      <c r="L112" s="32">
        <v>720</v>
      </c>
      <c r="M112" s="56">
        <f t="shared" si="15"/>
        <v>0</v>
      </c>
      <c r="N112" s="38" t="s">
        <v>13</v>
      </c>
      <c r="O112" s="72">
        <f t="shared" si="13"/>
        <v>0</v>
      </c>
      <c r="P112" s="96">
        <v>5</v>
      </c>
      <c r="Q112" s="72">
        <f t="shared" si="14"/>
        <v>0</v>
      </c>
    </row>
    <row r="113" spans="1:17" ht="12.75">
      <c r="A113" s="3">
        <v>51</v>
      </c>
      <c r="B113" s="2" t="s">
        <v>193</v>
      </c>
      <c r="C113" s="2" t="s">
        <v>194</v>
      </c>
      <c r="D113" s="3" t="s">
        <v>12</v>
      </c>
      <c r="E113" s="32">
        <v>312</v>
      </c>
      <c r="F113" s="56">
        <v>0</v>
      </c>
      <c r="G113" s="3" t="s">
        <v>13</v>
      </c>
      <c r="H113" s="4">
        <f t="shared" si="11"/>
        <v>0</v>
      </c>
      <c r="I113" s="95">
        <v>5</v>
      </c>
      <c r="J113" s="4">
        <f t="shared" si="12"/>
        <v>0</v>
      </c>
      <c r="K113" s="37" t="e">
        <f>#REF!*0.4</f>
        <v>#REF!</v>
      </c>
      <c r="L113" s="32">
        <v>312</v>
      </c>
      <c r="M113" s="56">
        <f t="shared" si="15"/>
        <v>0</v>
      </c>
      <c r="N113" s="38" t="s">
        <v>13</v>
      </c>
      <c r="O113" s="72">
        <f t="shared" si="13"/>
        <v>0</v>
      </c>
      <c r="P113" s="96">
        <v>5</v>
      </c>
      <c r="Q113" s="72">
        <f t="shared" si="14"/>
        <v>0</v>
      </c>
    </row>
    <row r="114" spans="1:17" ht="12.75">
      <c r="A114" s="3">
        <v>52</v>
      </c>
      <c r="B114" s="2" t="s">
        <v>195</v>
      </c>
      <c r="C114" s="2" t="s">
        <v>196</v>
      </c>
      <c r="D114" s="3" t="s">
        <v>12</v>
      </c>
      <c r="E114" s="32">
        <v>606</v>
      </c>
      <c r="F114" s="56">
        <v>0</v>
      </c>
      <c r="G114" s="3" t="s">
        <v>13</v>
      </c>
      <c r="H114" s="4">
        <f t="shared" si="11"/>
        <v>0</v>
      </c>
      <c r="I114" s="95">
        <v>5</v>
      </c>
      <c r="J114" s="4">
        <f t="shared" si="12"/>
        <v>0</v>
      </c>
      <c r="K114" s="37" t="e">
        <f>#REF!*0.4</f>
        <v>#REF!</v>
      </c>
      <c r="L114" s="32">
        <v>606</v>
      </c>
      <c r="M114" s="56">
        <f t="shared" si="15"/>
        <v>0</v>
      </c>
      <c r="N114" s="38" t="s">
        <v>13</v>
      </c>
      <c r="O114" s="72">
        <f t="shared" si="13"/>
        <v>0</v>
      </c>
      <c r="P114" s="96">
        <v>5</v>
      </c>
      <c r="Q114" s="72">
        <f t="shared" si="14"/>
        <v>0</v>
      </c>
    </row>
    <row r="115" spans="1:17" ht="12.75">
      <c r="A115" s="3">
        <v>53</v>
      </c>
      <c r="B115" s="2" t="s">
        <v>197</v>
      </c>
      <c r="C115" s="2" t="s">
        <v>198</v>
      </c>
      <c r="D115" s="3" t="s">
        <v>12</v>
      </c>
      <c r="E115" s="32">
        <v>498</v>
      </c>
      <c r="F115" s="56">
        <v>0</v>
      </c>
      <c r="G115" s="3" t="s">
        <v>13</v>
      </c>
      <c r="H115" s="4">
        <f t="shared" si="11"/>
        <v>0</v>
      </c>
      <c r="I115" s="95">
        <v>5</v>
      </c>
      <c r="J115" s="4">
        <f t="shared" si="12"/>
        <v>0</v>
      </c>
      <c r="K115" s="37" t="e">
        <f>#REF!*0.4</f>
        <v>#REF!</v>
      </c>
      <c r="L115" s="32">
        <v>498</v>
      </c>
      <c r="M115" s="56">
        <f t="shared" si="15"/>
        <v>0</v>
      </c>
      <c r="N115" s="38" t="s">
        <v>13</v>
      </c>
      <c r="O115" s="72">
        <f t="shared" si="13"/>
        <v>0</v>
      </c>
      <c r="P115" s="96">
        <v>5</v>
      </c>
      <c r="Q115" s="72">
        <f t="shared" si="14"/>
        <v>0</v>
      </c>
    </row>
    <row r="116" spans="1:17" ht="12.75">
      <c r="A116" s="3">
        <v>54</v>
      </c>
      <c r="B116" s="2" t="s">
        <v>199</v>
      </c>
      <c r="C116" s="2" t="s">
        <v>200</v>
      </c>
      <c r="D116" s="3" t="s">
        <v>12</v>
      </c>
      <c r="E116" s="32">
        <v>648</v>
      </c>
      <c r="F116" s="56">
        <v>0</v>
      </c>
      <c r="G116" s="3" t="s">
        <v>13</v>
      </c>
      <c r="H116" s="4">
        <f t="shared" si="11"/>
        <v>0</v>
      </c>
      <c r="I116" s="95">
        <v>5</v>
      </c>
      <c r="J116" s="4">
        <f t="shared" si="12"/>
        <v>0</v>
      </c>
      <c r="K116" s="37" t="e">
        <f>#REF!*0.4</f>
        <v>#REF!</v>
      </c>
      <c r="L116" s="32">
        <v>648</v>
      </c>
      <c r="M116" s="56">
        <f t="shared" si="15"/>
        <v>0</v>
      </c>
      <c r="N116" s="38" t="s">
        <v>13</v>
      </c>
      <c r="O116" s="72">
        <f t="shared" si="13"/>
        <v>0</v>
      </c>
      <c r="P116" s="96">
        <v>5</v>
      </c>
      <c r="Q116" s="72">
        <f t="shared" si="14"/>
        <v>0</v>
      </c>
    </row>
    <row r="117" spans="1:17" ht="12.75">
      <c r="A117" s="3">
        <v>55</v>
      </c>
      <c r="B117" s="2" t="s">
        <v>201</v>
      </c>
      <c r="C117" s="2" t="s">
        <v>202</v>
      </c>
      <c r="D117" s="3" t="s">
        <v>12</v>
      </c>
      <c r="E117" s="32">
        <v>744</v>
      </c>
      <c r="F117" s="56">
        <v>0</v>
      </c>
      <c r="G117" s="3" t="s">
        <v>13</v>
      </c>
      <c r="H117" s="4">
        <f t="shared" si="11"/>
        <v>0</v>
      </c>
      <c r="I117" s="95">
        <v>5</v>
      </c>
      <c r="J117" s="4">
        <f t="shared" si="12"/>
        <v>0</v>
      </c>
      <c r="K117" s="37" t="e">
        <f>#REF!*0.4</f>
        <v>#REF!</v>
      </c>
      <c r="L117" s="32">
        <v>744</v>
      </c>
      <c r="M117" s="56">
        <f t="shared" si="15"/>
        <v>0</v>
      </c>
      <c r="N117" s="38" t="s">
        <v>13</v>
      </c>
      <c r="O117" s="72">
        <f t="shared" si="13"/>
        <v>0</v>
      </c>
      <c r="P117" s="96">
        <v>5</v>
      </c>
      <c r="Q117" s="72">
        <f t="shared" si="14"/>
        <v>0</v>
      </c>
    </row>
    <row r="118" spans="1:17" ht="12.75">
      <c r="A118" s="3">
        <v>56</v>
      </c>
      <c r="B118" s="2" t="s">
        <v>203</v>
      </c>
      <c r="C118" s="2" t="s">
        <v>204</v>
      </c>
      <c r="D118" s="3" t="s">
        <v>12</v>
      </c>
      <c r="E118" s="32">
        <v>912</v>
      </c>
      <c r="F118" s="56">
        <v>0</v>
      </c>
      <c r="G118" s="3" t="s">
        <v>13</v>
      </c>
      <c r="H118" s="4">
        <f t="shared" si="11"/>
        <v>0</v>
      </c>
      <c r="I118" s="95">
        <v>5</v>
      </c>
      <c r="J118" s="4">
        <f t="shared" si="12"/>
        <v>0</v>
      </c>
      <c r="K118" s="37" t="e">
        <f>#REF!*0.4</f>
        <v>#REF!</v>
      </c>
      <c r="L118" s="32">
        <v>912</v>
      </c>
      <c r="M118" s="56">
        <f t="shared" si="15"/>
        <v>0</v>
      </c>
      <c r="N118" s="38" t="s">
        <v>13</v>
      </c>
      <c r="O118" s="72">
        <f t="shared" si="13"/>
        <v>0</v>
      </c>
      <c r="P118" s="96">
        <v>5</v>
      </c>
      <c r="Q118" s="72">
        <f t="shared" si="14"/>
        <v>0</v>
      </c>
    </row>
    <row r="119" spans="1:17" ht="12.75">
      <c r="A119" s="3">
        <v>57</v>
      </c>
      <c r="B119" s="2" t="s">
        <v>205</v>
      </c>
      <c r="C119" s="2" t="s">
        <v>206</v>
      </c>
      <c r="D119" s="3" t="s">
        <v>12</v>
      </c>
      <c r="E119" s="32">
        <v>240</v>
      </c>
      <c r="F119" s="56">
        <v>0</v>
      </c>
      <c r="G119" s="3" t="s">
        <v>13</v>
      </c>
      <c r="H119" s="4">
        <f t="shared" si="11"/>
        <v>0</v>
      </c>
      <c r="I119" s="95">
        <v>5</v>
      </c>
      <c r="J119" s="4">
        <f t="shared" si="12"/>
        <v>0</v>
      </c>
      <c r="K119" s="37" t="e">
        <f>#REF!*0.4</f>
        <v>#REF!</v>
      </c>
      <c r="L119" s="32">
        <v>240</v>
      </c>
      <c r="M119" s="56">
        <f t="shared" si="15"/>
        <v>0</v>
      </c>
      <c r="N119" s="38" t="s">
        <v>13</v>
      </c>
      <c r="O119" s="72">
        <f t="shared" si="13"/>
        <v>0</v>
      </c>
      <c r="P119" s="96">
        <v>5</v>
      </c>
      <c r="Q119" s="72">
        <f t="shared" si="14"/>
        <v>0</v>
      </c>
    </row>
    <row r="120" spans="1:17" ht="12.75">
      <c r="A120" s="3">
        <v>58</v>
      </c>
      <c r="B120" s="2" t="s">
        <v>207</v>
      </c>
      <c r="C120" s="2" t="s">
        <v>208</v>
      </c>
      <c r="D120" s="3" t="s">
        <v>12</v>
      </c>
      <c r="E120" s="32">
        <v>1578</v>
      </c>
      <c r="F120" s="56">
        <v>0</v>
      </c>
      <c r="G120" s="3" t="s">
        <v>13</v>
      </c>
      <c r="H120" s="4">
        <f t="shared" si="11"/>
        <v>0</v>
      </c>
      <c r="I120" s="95">
        <v>5</v>
      </c>
      <c r="J120" s="4">
        <f t="shared" si="12"/>
        <v>0</v>
      </c>
      <c r="K120" s="37" t="e">
        <f>#REF!*0.4</f>
        <v>#REF!</v>
      </c>
      <c r="L120" s="32">
        <v>1578</v>
      </c>
      <c r="M120" s="56">
        <f t="shared" si="15"/>
        <v>0</v>
      </c>
      <c r="N120" s="38" t="s">
        <v>13</v>
      </c>
      <c r="O120" s="72">
        <f t="shared" si="13"/>
        <v>0</v>
      </c>
      <c r="P120" s="96">
        <v>5</v>
      </c>
      <c r="Q120" s="72">
        <f t="shared" si="14"/>
        <v>0</v>
      </c>
    </row>
    <row r="121" spans="1:17" ht="12.75">
      <c r="A121" s="3">
        <v>59</v>
      </c>
      <c r="B121" s="2" t="s">
        <v>209</v>
      </c>
      <c r="C121" s="2" t="s">
        <v>210</v>
      </c>
      <c r="D121" s="3" t="s">
        <v>12</v>
      </c>
      <c r="E121" s="32">
        <v>36</v>
      </c>
      <c r="F121" s="56">
        <v>0</v>
      </c>
      <c r="G121" s="3" t="s">
        <v>13</v>
      </c>
      <c r="H121" s="4">
        <f t="shared" si="11"/>
        <v>0</v>
      </c>
      <c r="I121" s="95">
        <v>5</v>
      </c>
      <c r="J121" s="4">
        <f t="shared" si="12"/>
        <v>0</v>
      </c>
      <c r="K121" s="37" t="e">
        <f>#REF!*0.4</f>
        <v>#REF!</v>
      </c>
      <c r="L121" s="32">
        <v>36</v>
      </c>
      <c r="M121" s="56">
        <f t="shared" si="15"/>
        <v>0</v>
      </c>
      <c r="N121" s="38" t="s">
        <v>13</v>
      </c>
      <c r="O121" s="72">
        <f t="shared" si="13"/>
        <v>0</v>
      </c>
      <c r="P121" s="96">
        <v>5</v>
      </c>
      <c r="Q121" s="72">
        <f t="shared" si="14"/>
        <v>0</v>
      </c>
    </row>
    <row r="122" spans="1:17" ht="12.75">
      <c r="A122" s="3">
        <v>60</v>
      </c>
      <c r="B122" s="2" t="s">
        <v>211</v>
      </c>
      <c r="C122" s="2" t="s">
        <v>212</v>
      </c>
      <c r="D122" s="3" t="s">
        <v>12</v>
      </c>
      <c r="E122" s="32">
        <v>156</v>
      </c>
      <c r="F122" s="56">
        <v>0</v>
      </c>
      <c r="G122" s="3" t="s">
        <v>13</v>
      </c>
      <c r="H122" s="4">
        <f t="shared" si="11"/>
        <v>0</v>
      </c>
      <c r="I122" s="95">
        <v>5</v>
      </c>
      <c r="J122" s="4">
        <f t="shared" si="12"/>
        <v>0</v>
      </c>
      <c r="K122" s="37" t="e">
        <f>#REF!*0.4</f>
        <v>#REF!</v>
      </c>
      <c r="L122" s="32">
        <v>156</v>
      </c>
      <c r="M122" s="56">
        <f t="shared" si="15"/>
        <v>0</v>
      </c>
      <c r="N122" s="38" t="s">
        <v>13</v>
      </c>
      <c r="O122" s="72">
        <f t="shared" si="13"/>
        <v>0</v>
      </c>
      <c r="P122" s="96">
        <v>5</v>
      </c>
      <c r="Q122" s="72">
        <f t="shared" si="14"/>
        <v>0</v>
      </c>
    </row>
    <row r="123" spans="1:17" ht="12.75">
      <c r="A123" s="3">
        <v>61</v>
      </c>
      <c r="B123" s="2" t="s">
        <v>213</v>
      </c>
      <c r="C123" s="2" t="s">
        <v>214</v>
      </c>
      <c r="D123" s="3" t="s">
        <v>12</v>
      </c>
      <c r="E123" s="32">
        <v>144</v>
      </c>
      <c r="F123" s="56">
        <v>0</v>
      </c>
      <c r="G123" s="3" t="s">
        <v>13</v>
      </c>
      <c r="H123" s="4">
        <f t="shared" si="11"/>
        <v>0</v>
      </c>
      <c r="I123" s="95">
        <v>5</v>
      </c>
      <c r="J123" s="4">
        <f t="shared" si="12"/>
        <v>0</v>
      </c>
      <c r="K123" s="37" t="e">
        <f>#REF!*0.4</f>
        <v>#REF!</v>
      </c>
      <c r="L123" s="32">
        <v>144</v>
      </c>
      <c r="M123" s="56">
        <f t="shared" si="15"/>
        <v>0</v>
      </c>
      <c r="N123" s="38" t="s">
        <v>13</v>
      </c>
      <c r="O123" s="72">
        <f t="shared" si="13"/>
        <v>0</v>
      </c>
      <c r="P123" s="96">
        <v>5</v>
      </c>
      <c r="Q123" s="72">
        <f t="shared" si="14"/>
        <v>0</v>
      </c>
    </row>
    <row r="124" spans="1:17" ht="12.75">
      <c r="A124" s="3">
        <v>62</v>
      </c>
      <c r="B124" s="2" t="s">
        <v>215</v>
      </c>
      <c r="C124" s="2" t="s">
        <v>216</v>
      </c>
      <c r="D124" s="3" t="s">
        <v>12</v>
      </c>
      <c r="E124" s="32">
        <v>546</v>
      </c>
      <c r="F124" s="56">
        <v>0</v>
      </c>
      <c r="G124" s="3" t="s">
        <v>13</v>
      </c>
      <c r="H124" s="4">
        <f t="shared" si="11"/>
        <v>0</v>
      </c>
      <c r="I124" s="95">
        <v>5</v>
      </c>
      <c r="J124" s="4">
        <f t="shared" si="12"/>
        <v>0</v>
      </c>
      <c r="K124" s="37" t="e">
        <f>#REF!*0.4</f>
        <v>#REF!</v>
      </c>
      <c r="L124" s="32">
        <v>546</v>
      </c>
      <c r="M124" s="56">
        <f t="shared" si="15"/>
        <v>0</v>
      </c>
      <c r="N124" s="38" t="s">
        <v>13</v>
      </c>
      <c r="O124" s="72">
        <f t="shared" si="13"/>
        <v>0</v>
      </c>
      <c r="P124" s="96">
        <v>5</v>
      </c>
      <c r="Q124" s="72">
        <f t="shared" si="14"/>
        <v>0</v>
      </c>
    </row>
    <row r="125" spans="1:17" ht="12.75">
      <c r="A125" s="3">
        <v>63</v>
      </c>
      <c r="B125" s="2" t="s">
        <v>217</v>
      </c>
      <c r="C125" s="2" t="s">
        <v>218</v>
      </c>
      <c r="D125" s="3" t="s">
        <v>12</v>
      </c>
      <c r="E125" s="32">
        <v>12</v>
      </c>
      <c r="F125" s="56">
        <v>0</v>
      </c>
      <c r="G125" s="3" t="s">
        <v>13</v>
      </c>
      <c r="H125" s="4">
        <f t="shared" si="11"/>
        <v>0</v>
      </c>
      <c r="I125" s="95">
        <v>5</v>
      </c>
      <c r="J125" s="4">
        <f t="shared" si="12"/>
        <v>0</v>
      </c>
      <c r="K125" s="37" t="e">
        <f>#REF!*0.4</f>
        <v>#REF!</v>
      </c>
      <c r="L125" s="32">
        <v>12</v>
      </c>
      <c r="M125" s="56">
        <f t="shared" si="15"/>
        <v>0</v>
      </c>
      <c r="N125" s="38" t="s">
        <v>13</v>
      </c>
      <c r="O125" s="72">
        <f t="shared" si="13"/>
        <v>0</v>
      </c>
      <c r="P125" s="96">
        <v>5</v>
      </c>
      <c r="Q125" s="72">
        <f t="shared" si="14"/>
        <v>0</v>
      </c>
    </row>
    <row r="126" spans="1:17" ht="12.75">
      <c r="A126" s="3">
        <v>64</v>
      </c>
      <c r="B126" s="2" t="s">
        <v>219</v>
      </c>
      <c r="C126" s="2" t="s">
        <v>220</v>
      </c>
      <c r="D126" s="3" t="s">
        <v>12</v>
      </c>
      <c r="E126" s="32">
        <v>240</v>
      </c>
      <c r="F126" s="56">
        <v>0</v>
      </c>
      <c r="G126" s="3" t="s">
        <v>13</v>
      </c>
      <c r="H126" s="4">
        <f t="shared" si="11"/>
        <v>0</v>
      </c>
      <c r="I126" s="95">
        <v>5</v>
      </c>
      <c r="J126" s="4">
        <f t="shared" si="12"/>
        <v>0</v>
      </c>
      <c r="K126" s="37" t="e">
        <f>#REF!*0.4</f>
        <v>#REF!</v>
      </c>
      <c r="L126" s="32">
        <v>240</v>
      </c>
      <c r="M126" s="56">
        <f t="shared" si="15"/>
        <v>0</v>
      </c>
      <c r="N126" s="38" t="s">
        <v>13</v>
      </c>
      <c r="O126" s="72">
        <f t="shared" si="13"/>
        <v>0</v>
      </c>
      <c r="P126" s="96">
        <v>5</v>
      </c>
      <c r="Q126" s="72">
        <f t="shared" si="14"/>
        <v>0</v>
      </c>
    </row>
    <row r="127" spans="1:17" ht="12.75">
      <c r="A127" s="3">
        <v>65</v>
      </c>
      <c r="B127" s="2" t="s">
        <v>221</v>
      </c>
      <c r="C127" s="2" t="s">
        <v>222</v>
      </c>
      <c r="D127" s="3" t="s">
        <v>12</v>
      </c>
      <c r="E127" s="32">
        <v>240</v>
      </c>
      <c r="F127" s="56">
        <v>0</v>
      </c>
      <c r="G127" s="3" t="s">
        <v>13</v>
      </c>
      <c r="H127" s="4">
        <f t="shared" si="11"/>
        <v>0</v>
      </c>
      <c r="I127" s="95">
        <v>5</v>
      </c>
      <c r="J127" s="4">
        <f t="shared" si="12"/>
        <v>0</v>
      </c>
      <c r="K127" s="37" t="e">
        <f>#REF!*0.4</f>
        <v>#REF!</v>
      </c>
      <c r="L127" s="32">
        <v>240</v>
      </c>
      <c r="M127" s="56">
        <f t="shared" si="15"/>
        <v>0</v>
      </c>
      <c r="N127" s="38" t="s">
        <v>13</v>
      </c>
      <c r="O127" s="72">
        <f t="shared" si="13"/>
        <v>0</v>
      </c>
      <c r="P127" s="96">
        <v>5</v>
      </c>
      <c r="Q127" s="72">
        <f aca="true" t="shared" si="16" ref="Q127:Q149">O127+O127*P127/100</f>
        <v>0</v>
      </c>
    </row>
    <row r="128" spans="1:17" ht="12.75">
      <c r="A128" s="3">
        <v>66</v>
      </c>
      <c r="B128" s="2" t="s">
        <v>223</v>
      </c>
      <c r="C128" s="2" t="s">
        <v>224</v>
      </c>
      <c r="D128" s="3" t="s">
        <v>12</v>
      </c>
      <c r="E128" s="32">
        <v>360</v>
      </c>
      <c r="F128" s="56">
        <v>0</v>
      </c>
      <c r="G128" s="3" t="s">
        <v>13</v>
      </c>
      <c r="H128" s="4">
        <f aca="true" t="shared" si="17" ref="H128:H149">E128*F128</f>
        <v>0</v>
      </c>
      <c r="I128" s="95">
        <v>5</v>
      </c>
      <c r="J128" s="4">
        <f aca="true" t="shared" si="18" ref="J128:J149">H128+(H128*I128/100)</f>
        <v>0</v>
      </c>
      <c r="K128" s="37" t="e">
        <f>#REF!*0.4</f>
        <v>#REF!</v>
      </c>
      <c r="L128" s="32">
        <v>360</v>
      </c>
      <c r="M128" s="56">
        <f aca="true" t="shared" si="19" ref="M128:M149">SUM(F128)</f>
        <v>0</v>
      </c>
      <c r="N128" s="38" t="s">
        <v>13</v>
      </c>
      <c r="O128" s="72">
        <f aca="true" t="shared" si="20" ref="O128:O149">L128*M128</f>
        <v>0</v>
      </c>
      <c r="P128" s="96">
        <v>5</v>
      </c>
      <c r="Q128" s="72">
        <f t="shared" si="16"/>
        <v>0</v>
      </c>
    </row>
    <row r="129" spans="1:17" ht="12.75">
      <c r="A129" s="3">
        <v>67</v>
      </c>
      <c r="B129" s="2" t="s">
        <v>225</v>
      </c>
      <c r="C129" s="2" t="s">
        <v>226</v>
      </c>
      <c r="D129" s="3" t="s">
        <v>12</v>
      </c>
      <c r="E129" s="32">
        <v>1530</v>
      </c>
      <c r="F129" s="56">
        <v>0</v>
      </c>
      <c r="G129" s="3" t="s">
        <v>13</v>
      </c>
      <c r="H129" s="4">
        <f t="shared" si="17"/>
        <v>0</v>
      </c>
      <c r="I129" s="95">
        <v>5</v>
      </c>
      <c r="J129" s="4">
        <f t="shared" si="18"/>
        <v>0</v>
      </c>
      <c r="K129" s="37" t="e">
        <f>#REF!*0.4</f>
        <v>#REF!</v>
      </c>
      <c r="L129" s="32">
        <v>1530</v>
      </c>
      <c r="M129" s="56">
        <f t="shared" si="19"/>
        <v>0</v>
      </c>
      <c r="N129" s="38" t="s">
        <v>13</v>
      </c>
      <c r="O129" s="72">
        <f t="shared" si="20"/>
        <v>0</v>
      </c>
      <c r="P129" s="96">
        <v>5</v>
      </c>
      <c r="Q129" s="72">
        <f t="shared" si="16"/>
        <v>0</v>
      </c>
    </row>
    <row r="130" spans="1:17" ht="12.75">
      <c r="A130" s="3">
        <v>68</v>
      </c>
      <c r="B130" s="2" t="s">
        <v>227</v>
      </c>
      <c r="C130" s="2" t="s">
        <v>228</v>
      </c>
      <c r="D130" s="3" t="s">
        <v>12</v>
      </c>
      <c r="E130" s="32">
        <v>990</v>
      </c>
      <c r="F130" s="56">
        <v>0</v>
      </c>
      <c r="G130" s="3" t="s">
        <v>13</v>
      </c>
      <c r="H130" s="4">
        <f t="shared" si="17"/>
        <v>0</v>
      </c>
      <c r="I130" s="95">
        <v>5</v>
      </c>
      <c r="J130" s="4">
        <f t="shared" si="18"/>
        <v>0</v>
      </c>
      <c r="K130" s="37" t="e">
        <f>#REF!*0.4</f>
        <v>#REF!</v>
      </c>
      <c r="L130" s="32">
        <v>990</v>
      </c>
      <c r="M130" s="56">
        <f t="shared" si="19"/>
        <v>0</v>
      </c>
      <c r="N130" s="38" t="s">
        <v>13</v>
      </c>
      <c r="O130" s="72">
        <f t="shared" si="20"/>
        <v>0</v>
      </c>
      <c r="P130" s="96">
        <v>5</v>
      </c>
      <c r="Q130" s="72">
        <f t="shared" si="16"/>
        <v>0</v>
      </c>
    </row>
    <row r="131" spans="1:17" ht="12.75">
      <c r="A131" s="3">
        <v>69</v>
      </c>
      <c r="B131" s="2" t="s">
        <v>229</v>
      </c>
      <c r="C131" s="2" t="s">
        <v>230</v>
      </c>
      <c r="D131" s="3" t="s">
        <v>12</v>
      </c>
      <c r="E131" s="32">
        <v>564</v>
      </c>
      <c r="F131" s="56">
        <v>0</v>
      </c>
      <c r="G131" s="3" t="s">
        <v>13</v>
      </c>
      <c r="H131" s="4">
        <f t="shared" si="17"/>
        <v>0</v>
      </c>
      <c r="I131" s="95">
        <v>5</v>
      </c>
      <c r="J131" s="4">
        <f t="shared" si="18"/>
        <v>0</v>
      </c>
      <c r="K131" s="37" t="e">
        <f>#REF!*0.4</f>
        <v>#REF!</v>
      </c>
      <c r="L131" s="32">
        <v>564</v>
      </c>
      <c r="M131" s="56">
        <f t="shared" si="19"/>
        <v>0</v>
      </c>
      <c r="N131" s="38" t="s">
        <v>13</v>
      </c>
      <c r="O131" s="72">
        <f t="shared" si="20"/>
        <v>0</v>
      </c>
      <c r="P131" s="96">
        <v>5</v>
      </c>
      <c r="Q131" s="72">
        <f t="shared" si="16"/>
        <v>0</v>
      </c>
    </row>
    <row r="132" spans="1:17" ht="12.75">
      <c r="A132" s="3">
        <v>70</v>
      </c>
      <c r="B132" s="2" t="s">
        <v>231</v>
      </c>
      <c r="C132" s="2" t="s">
        <v>232</v>
      </c>
      <c r="D132" s="3" t="s">
        <v>12</v>
      </c>
      <c r="E132" s="32">
        <v>138</v>
      </c>
      <c r="F132" s="56">
        <v>0</v>
      </c>
      <c r="G132" s="3" t="s">
        <v>13</v>
      </c>
      <c r="H132" s="4">
        <f t="shared" si="17"/>
        <v>0</v>
      </c>
      <c r="I132" s="95">
        <v>5</v>
      </c>
      <c r="J132" s="4">
        <f t="shared" si="18"/>
        <v>0</v>
      </c>
      <c r="K132" s="37" t="e">
        <f>#REF!*0.4</f>
        <v>#REF!</v>
      </c>
      <c r="L132" s="32">
        <v>138</v>
      </c>
      <c r="M132" s="56">
        <f t="shared" si="19"/>
        <v>0</v>
      </c>
      <c r="N132" s="38" t="s">
        <v>13</v>
      </c>
      <c r="O132" s="72">
        <f t="shared" si="20"/>
        <v>0</v>
      </c>
      <c r="P132" s="96">
        <v>5</v>
      </c>
      <c r="Q132" s="72">
        <f t="shared" si="16"/>
        <v>0</v>
      </c>
    </row>
    <row r="133" spans="1:17" ht="12.75">
      <c r="A133" s="3">
        <v>71</v>
      </c>
      <c r="B133" s="2" t="s">
        <v>233</v>
      </c>
      <c r="C133" s="2" t="s">
        <v>234</v>
      </c>
      <c r="D133" s="3" t="s">
        <v>12</v>
      </c>
      <c r="E133" s="32">
        <v>420</v>
      </c>
      <c r="F133" s="56">
        <v>0</v>
      </c>
      <c r="G133" s="3" t="s">
        <v>13</v>
      </c>
      <c r="H133" s="4">
        <f t="shared" si="17"/>
        <v>0</v>
      </c>
      <c r="I133" s="95">
        <v>5</v>
      </c>
      <c r="J133" s="4">
        <f t="shared" si="18"/>
        <v>0</v>
      </c>
      <c r="K133" s="37" t="e">
        <f>#REF!*0.4</f>
        <v>#REF!</v>
      </c>
      <c r="L133" s="32">
        <v>420</v>
      </c>
      <c r="M133" s="56">
        <f t="shared" si="19"/>
        <v>0</v>
      </c>
      <c r="N133" s="38" t="s">
        <v>13</v>
      </c>
      <c r="O133" s="72">
        <f t="shared" si="20"/>
        <v>0</v>
      </c>
      <c r="P133" s="96">
        <v>5</v>
      </c>
      <c r="Q133" s="72">
        <f t="shared" si="16"/>
        <v>0</v>
      </c>
    </row>
    <row r="134" spans="1:17" ht="12.75">
      <c r="A134" s="3">
        <v>72</v>
      </c>
      <c r="B134" s="2" t="s">
        <v>235</v>
      </c>
      <c r="C134" s="2" t="s">
        <v>236</v>
      </c>
      <c r="D134" s="3" t="s">
        <v>12</v>
      </c>
      <c r="E134" s="32">
        <v>600</v>
      </c>
      <c r="F134" s="56">
        <v>0</v>
      </c>
      <c r="G134" s="3" t="s">
        <v>13</v>
      </c>
      <c r="H134" s="4">
        <f t="shared" si="17"/>
        <v>0</v>
      </c>
      <c r="I134" s="95">
        <v>5</v>
      </c>
      <c r="J134" s="4">
        <f t="shared" si="18"/>
        <v>0</v>
      </c>
      <c r="K134" s="37" t="e">
        <f>#REF!*0.4</f>
        <v>#REF!</v>
      </c>
      <c r="L134" s="32">
        <v>600</v>
      </c>
      <c r="M134" s="56">
        <f t="shared" si="19"/>
        <v>0</v>
      </c>
      <c r="N134" s="38" t="s">
        <v>13</v>
      </c>
      <c r="O134" s="72">
        <f t="shared" si="20"/>
        <v>0</v>
      </c>
      <c r="P134" s="96">
        <v>5</v>
      </c>
      <c r="Q134" s="72">
        <f t="shared" si="16"/>
        <v>0</v>
      </c>
    </row>
    <row r="135" spans="1:17" ht="12.75">
      <c r="A135" s="3">
        <v>73</v>
      </c>
      <c r="B135" s="2" t="s">
        <v>237</v>
      </c>
      <c r="C135" s="2" t="s">
        <v>238</v>
      </c>
      <c r="D135" s="3" t="s">
        <v>12</v>
      </c>
      <c r="E135" s="32">
        <v>1530</v>
      </c>
      <c r="F135" s="56">
        <v>0</v>
      </c>
      <c r="G135" s="3" t="s">
        <v>13</v>
      </c>
      <c r="H135" s="4">
        <f t="shared" si="17"/>
        <v>0</v>
      </c>
      <c r="I135" s="95">
        <v>5</v>
      </c>
      <c r="J135" s="4">
        <f t="shared" si="18"/>
        <v>0</v>
      </c>
      <c r="K135" s="37" t="e">
        <f>#REF!*0.4</f>
        <v>#REF!</v>
      </c>
      <c r="L135" s="32">
        <v>1530</v>
      </c>
      <c r="M135" s="56">
        <f t="shared" si="19"/>
        <v>0</v>
      </c>
      <c r="N135" s="38" t="s">
        <v>13</v>
      </c>
      <c r="O135" s="72">
        <f t="shared" si="20"/>
        <v>0</v>
      </c>
      <c r="P135" s="96">
        <v>5</v>
      </c>
      <c r="Q135" s="72">
        <f t="shared" si="16"/>
        <v>0</v>
      </c>
    </row>
    <row r="136" spans="1:17" ht="12.75">
      <c r="A136" s="3">
        <v>74</v>
      </c>
      <c r="B136" s="2" t="s">
        <v>239</v>
      </c>
      <c r="C136" s="2" t="s">
        <v>240</v>
      </c>
      <c r="D136" s="3" t="s">
        <v>12</v>
      </c>
      <c r="E136" s="32">
        <v>144</v>
      </c>
      <c r="F136" s="56">
        <v>0</v>
      </c>
      <c r="G136" s="3" t="s">
        <v>13</v>
      </c>
      <c r="H136" s="4">
        <f t="shared" si="17"/>
        <v>0</v>
      </c>
      <c r="I136" s="95">
        <v>5</v>
      </c>
      <c r="J136" s="4">
        <f t="shared" si="18"/>
        <v>0</v>
      </c>
      <c r="K136" s="37" t="e">
        <f>#REF!*0.4</f>
        <v>#REF!</v>
      </c>
      <c r="L136" s="32">
        <v>144</v>
      </c>
      <c r="M136" s="56">
        <f t="shared" si="19"/>
        <v>0</v>
      </c>
      <c r="N136" s="38" t="s">
        <v>13</v>
      </c>
      <c r="O136" s="72">
        <f t="shared" si="20"/>
        <v>0</v>
      </c>
      <c r="P136" s="96">
        <v>5</v>
      </c>
      <c r="Q136" s="72">
        <f t="shared" si="16"/>
        <v>0</v>
      </c>
    </row>
    <row r="137" spans="1:17" ht="12.75">
      <c r="A137" s="3">
        <v>75</v>
      </c>
      <c r="B137" s="2" t="s">
        <v>241</v>
      </c>
      <c r="C137" s="2" t="s">
        <v>242</v>
      </c>
      <c r="D137" s="3" t="s">
        <v>12</v>
      </c>
      <c r="E137" s="32">
        <v>810</v>
      </c>
      <c r="F137" s="56">
        <v>0</v>
      </c>
      <c r="G137" s="3" t="s">
        <v>13</v>
      </c>
      <c r="H137" s="4">
        <f t="shared" si="17"/>
        <v>0</v>
      </c>
      <c r="I137" s="95">
        <v>5</v>
      </c>
      <c r="J137" s="4">
        <f t="shared" si="18"/>
        <v>0</v>
      </c>
      <c r="K137" s="37" t="e">
        <f>#REF!*0.4</f>
        <v>#REF!</v>
      </c>
      <c r="L137" s="32">
        <v>810</v>
      </c>
      <c r="M137" s="56">
        <f t="shared" si="19"/>
        <v>0</v>
      </c>
      <c r="N137" s="38" t="s">
        <v>13</v>
      </c>
      <c r="O137" s="72">
        <f t="shared" si="20"/>
        <v>0</v>
      </c>
      <c r="P137" s="96">
        <v>5</v>
      </c>
      <c r="Q137" s="72">
        <f t="shared" si="16"/>
        <v>0</v>
      </c>
    </row>
    <row r="138" spans="1:17" ht="12.75">
      <c r="A138" s="3">
        <v>76</v>
      </c>
      <c r="B138" s="2" t="s">
        <v>243</v>
      </c>
      <c r="C138" s="2" t="s">
        <v>244</v>
      </c>
      <c r="D138" s="3" t="s">
        <v>12</v>
      </c>
      <c r="E138" s="32">
        <v>246</v>
      </c>
      <c r="F138" s="56">
        <v>0</v>
      </c>
      <c r="G138" s="3" t="s">
        <v>13</v>
      </c>
      <c r="H138" s="4">
        <f t="shared" si="17"/>
        <v>0</v>
      </c>
      <c r="I138" s="95">
        <v>5</v>
      </c>
      <c r="J138" s="4">
        <f t="shared" si="18"/>
        <v>0</v>
      </c>
      <c r="K138" s="37" t="e">
        <f>#REF!*0.4</f>
        <v>#REF!</v>
      </c>
      <c r="L138" s="32">
        <v>246</v>
      </c>
      <c r="M138" s="56">
        <f t="shared" si="19"/>
        <v>0</v>
      </c>
      <c r="N138" s="38" t="s">
        <v>13</v>
      </c>
      <c r="O138" s="72">
        <f t="shared" si="20"/>
        <v>0</v>
      </c>
      <c r="P138" s="96">
        <v>5</v>
      </c>
      <c r="Q138" s="72">
        <f t="shared" si="16"/>
        <v>0</v>
      </c>
    </row>
    <row r="139" spans="1:17" ht="12.75">
      <c r="A139" s="3">
        <v>77</v>
      </c>
      <c r="B139" s="2" t="s">
        <v>245</v>
      </c>
      <c r="C139" s="2" t="s">
        <v>246</v>
      </c>
      <c r="D139" s="3" t="s">
        <v>12</v>
      </c>
      <c r="E139" s="32">
        <v>612</v>
      </c>
      <c r="F139" s="56">
        <v>0</v>
      </c>
      <c r="G139" s="3" t="s">
        <v>13</v>
      </c>
      <c r="H139" s="4">
        <f t="shared" si="17"/>
        <v>0</v>
      </c>
      <c r="I139" s="95">
        <v>5</v>
      </c>
      <c r="J139" s="4">
        <f t="shared" si="18"/>
        <v>0</v>
      </c>
      <c r="K139" s="37" t="e">
        <f>#REF!*0.4</f>
        <v>#REF!</v>
      </c>
      <c r="L139" s="32">
        <v>612</v>
      </c>
      <c r="M139" s="56">
        <f t="shared" si="19"/>
        <v>0</v>
      </c>
      <c r="N139" s="38" t="s">
        <v>13</v>
      </c>
      <c r="O139" s="72">
        <f t="shared" si="20"/>
        <v>0</v>
      </c>
      <c r="P139" s="96">
        <v>5</v>
      </c>
      <c r="Q139" s="72">
        <f t="shared" si="16"/>
        <v>0</v>
      </c>
    </row>
    <row r="140" spans="1:17" ht="12.75">
      <c r="A140" s="3">
        <v>78</v>
      </c>
      <c r="B140" s="2" t="s">
        <v>247</v>
      </c>
      <c r="C140" s="2" t="s">
        <v>248</v>
      </c>
      <c r="D140" s="3" t="s">
        <v>12</v>
      </c>
      <c r="E140" s="32">
        <v>15</v>
      </c>
      <c r="F140" s="56">
        <v>0</v>
      </c>
      <c r="G140" s="3" t="s">
        <v>13</v>
      </c>
      <c r="H140" s="4">
        <f t="shared" si="17"/>
        <v>0</v>
      </c>
      <c r="I140" s="95">
        <v>5</v>
      </c>
      <c r="J140" s="4">
        <f t="shared" si="18"/>
        <v>0</v>
      </c>
      <c r="K140" s="37" t="e">
        <f>#REF!*0.4</f>
        <v>#REF!</v>
      </c>
      <c r="L140" s="32">
        <v>15</v>
      </c>
      <c r="M140" s="56">
        <f t="shared" si="19"/>
        <v>0</v>
      </c>
      <c r="N140" s="38" t="s">
        <v>13</v>
      </c>
      <c r="O140" s="72">
        <f t="shared" si="20"/>
        <v>0</v>
      </c>
      <c r="P140" s="96">
        <v>5</v>
      </c>
      <c r="Q140" s="72">
        <f t="shared" si="16"/>
        <v>0</v>
      </c>
    </row>
    <row r="141" spans="1:17" ht="12.75">
      <c r="A141" s="3">
        <v>79</v>
      </c>
      <c r="B141" s="2" t="s">
        <v>249</v>
      </c>
      <c r="C141" s="2" t="s">
        <v>250</v>
      </c>
      <c r="D141" s="3" t="s">
        <v>12</v>
      </c>
      <c r="E141" s="32">
        <v>24</v>
      </c>
      <c r="F141" s="56">
        <v>0</v>
      </c>
      <c r="G141" s="3" t="s">
        <v>13</v>
      </c>
      <c r="H141" s="4">
        <f t="shared" si="17"/>
        <v>0</v>
      </c>
      <c r="I141" s="95">
        <v>5</v>
      </c>
      <c r="J141" s="4">
        <f t="shared" si="18"/>
        <v>0</v>
      </c>
      <c r="K141" s="37" t="e">
        <f>#REF!*0.4</f>
        <v>#REF!</v>
      </c>
      <c r="L141" s="32">
        <v>24</v>
      </c>
      <c r="M141" s="56">
        <f t="shared" si="19"/>
        <v>0</v>
      </c>
      <c r="N141" s="38" t="s">
        <v>13</v>
      </c>
      <c r="O141" s="72">
        <f t="shared" si="20"/>
        <v>0</v>
      </c>
      <c r="P141" s="96">
        <v>5</v>
      </c>
      <c r="Q141" s="72">
        <f t="shared" si="16"/>
        <v>0</v>
      </c>
    </row>
    <row r="142" spans="1:17" ht="12.75">
      <c r="A142" s="3">
        <v>80</v>
      </c>
      <c r="B142" s="2" t="s">
        <v>251</v>
      </c>
      <c r="C142" s="2" t="s">
        <v>252</v>
      </c>
      <c r="D142" s="3" t="s">
        <v>12</v>
      </c>
      <c r="E142" s="32">
        <v>570</v>
      </c>
      <c r="F142" s="56">
        <v>0</v>
      </c>
      <c r="G142" s="3" t="s">
        <v>13</v>
      </c>
      <c r="H142" s="4">
        <f t="shared" si="17"/>
        <v>0</v>
      </c>
      <c r="I142" s="95">
        <v>5</v>
      </c>
      <c r="J142" s="4">
        <f t="shared" si="18"/>
        <v>0</v>
      </c>
      <c r="K142" s="37" t="e">
        <f>#REF!*0.4</f>
        <v>#REF!</v>
      </c>
      <c r="L142" s="32">
        <v>570</v>
      </c>
      <c r="M142" s="56">
        <f t="shared" si="19"/>
        <v>0</v>
      </c>
      <c r="N142" s="38" t="s">
        <v>13</v>
      </c>
      <c r="O142" s="72">
        <f t="shared" si="20"/>
        <v>0</v>
      </c>
      <c r="P142" s="96">
        <v>5</v>
      </c>
      <c r="Q142" s="72">
        <f t="shared" si="16"/>
        <v>0</v>
      </c>
    </row>
    <row r="143" spans="1:17" ht="12.75">
      <c r="A143" s="3">
        <v>81</v>
      </c>
      <c r="B143" s="2" t="s">
        <v>253</v>
      </c>
      <c r="C143" s="2" t="s">
        <v>254</v>
      </c>
      <c r="D143" s="3" t="s">
        <v>12</v>
      </c>
      <c r="E143" s="32">
        <v>2034</v>
      </c>
      <c r="F143" s="56">
        <v>0</v>
      </c>
      <c r="G143" s="3" t="s">
        <v>13</v>
      </c>
      <c r="H143" s="4">
        <f t="shared" si="17"/>
        <v>0</v>
      </c>
      <c r="I143" s="95">
        <v>5</v>
      </c>
      <c r="J143" s="4">
        <f t="shared" si="18"/>
        <v>0</v>
      </c>
      <c r="K143" s="37" t="e">
        <f>#REF!*0.4</f>
        <v>#REF!</v>
      </c>
      <c r="L143" s="32">
        <v>2034</v>
      </c>
      <c r="M143" s="56">
        <f t="shared" si="19"/>
        <v>0</v>
      </c>
      <c r="N143" s="38" t="s">
        <v>13</v>
      </c>
      <c r="O143" s="72">
        <f t="shared" si="20"/>
        <v>0</v>
      </c>
      <c r="P143" s="96">
        <v>5</v>
      </c>
      <c r="Q143" s="72">
        <f t="shared" si="16"/>
        <v>0</v>
      </c>
    </row>
    <row r="144" spans="1:17" ht="12.75">
      <c r="A144" s="3">
        <v>82</v>
      </c>
      <c r="B144" s="2" t="s">
        <v>255</v>
      </c>
      <c r="C144" s="2" t="s">
        <v>256</v>
      </c>
      <c r="D144" s="3" t="s">
        <v>12</v>
      </c>
      <c r="E144" s="32">
        <v>1740</v>
      </c>
      <c r="F144" s="56">
        <v>0</v>
      </c>
      <c r="G144" s="3" t="s">
        <v>13</v>
      </c>
      <c r="H144" s="4">
        <f t="shared" si="17"/>
        <v>0</v>
      </c>
      <c r="I144" s="95">
        <v>5</v>
      </c>
      <c r="J144" s="4">
        <f t="shared" si="18"/>
        <v>0</v>
      </c>
      <c r="K144" s="37" t="e">
        <f>#REF!*0.4</f>
        <v>#REF!</v>
      </c>
      <c r="L144" s="32">
        <v>1740</v>
      </c>
      <c r="M144" s="56">
        <f t="shared" si="19"/>
        <v>0</v>
      </c>
      <c r="N144" s="38" t="s">
        <v>13</v>
      </c>
      <c r="O144" s="72">
        <f t="shared" si="20"/>
        <v>0</v>
      </c>
      <c r="P144" s="96">
        <v>5</v>
      </c>
      <c r="Q144" s="72">
        <f t="shared" si="16"/>
        <v>0</v>
      </c>
    </row>
    <row r="145" spans="1:17" ht="12.75">
      <c r="A145" s="3">
        <v>83</v>
      </c>
      <c r="B145" s="2" t="s">
        <v>257</v>
      </c>
      <c r="C145" s="2" t="s">
        <v>258</v>
      </c>
      <c r="D145" s="3" t="s">
        <v>12</v>
      </c>
      <c r="E145" s="32">
        <v>780</v>
      </c>
      <c r="F145" s="56">
        <v>0</v>
      </c>
      <c r="G145" s="3" t="s">
        <v>13</v>
      </c>
      <c r="H145" s="4">
        <f t="shared" si="17"/>
        <v>0</v>
      </c>
      <c r="I145" s="95">
        <v>5</v>
      </c>
      <c r="J145" s="4">
        <f t="shared" si="18"/>
        <v>0</v>
      </c>
      <c r="K145" s="37" t="e">
        <f>#REF!*0.4</f>
        <v>#REF!</v>
      </c>
      <c r="L145" s="32">
        <v>780</v>
      </c>
      <c r="M145" s="56">
        <f t="shared" si="19"/>
        <v>0</v>
      </c>
      <c r="N145" s="38" t="s">
        <v>13</v>
      </c>
      <c r="O145" s="72">
        <f t="shared" si="20"/>
        <v>0</v>
      </c>
      <c r="P145" s="96">
        <v>5</v>
      </c>
      <c r="Q145" s="72">
        <f t="shared" si="16"/>
        <v>0</v>
      </c>
    </row>
    <row r="146" spans="1:17" ht="12.75">
      <c r="A146" s="3">
        <v>84</v>
      </c>
      <c r="B146" s="2" t="s">
        <v>259</v>
      </c>
      <c r="C146" s="2" t="s">
        <v>260</v>
      </c>
      <c r="D146" s="3" t="s">
        <v>12</v>
      </c>
      <c r="E146" s="32">
        <v>906</v>
      </c>
      <c r="F146" s="56">
        <v>0</v>
      </c>
      <c r="G146" s="3" t="s">
        <v>13</v>
      </c>
      <c r="H146" s="4">
        <f t="shared" si="17"/>
        <v>0</v>
      </c>
      <c r="I146" s="95">
        <v>5</v>
      </c>
      <c r="J146" s="4">
        <f t="shared" si="18"/>
        <v>0</v>
      </c>
      <c r="K146" s="37" t="e">
        <f>#REF!*0.4</f>
        <v>#REF!</v>
      </c>
      <c r="L146" s="32">
        <v>906</v>
      </c>
      <c r="M146" s="56">
        <f t="shared" si="19"/>
        <v>0</v>
      </c>
      <c r="N146" s="38" t="s">
        <v>13</v>
      </c>
      <c r="O146" s="72">
        <f t="shared" si="20"/>
        <v>0</v>
      </c>
      <c r="P146" s="96">
        <v>5</v>
      </c>
      <c r="Q146" s="72">
        <f t="shared" si="16"/>
        <v>0</v>
      </c>
    </row>
    <row r="147" spans="1:17" ht="12.75">
      <c r="A147" s="3">
        <v>85</v>
      </c>
      <c r="B147" s="2" t="s">
        <v>261</v>
      </c>
      <c r="C147" s="2" t="s">
        <v>262</v>
      </c>
      <c r="D147" s="3" t="s">
        <v>12</v>
      </c>
      <c r="E147" s="32">
        <v>636</v>
      </c>
      <c r="F147" s="56">
        <v>0</v>
      </c>
      <c r="G147" s="3" t="s">
        <v>13</v>
      </c>
      <c r="H147" s="4">
        <f t="shared" si="17"/>
        <v>0</v>
      </c>
      <c r="I147" s="95">
        <v>5</v>
      </c>
      <c r="J147" s="4">
        <f t="shared" si="18"/>
        <v>0</v>
      </c>
      <c r="K147" s="37" t="e">
        <f>#REF!*0.4</f>
        <v>#REF!</v>
      </c>
      <c r="L147" s="32">
        <v>636</v>
      </c>
      <c r="M147" s="56">
        <f t="shared" si="19"/>
        <v>0</v>
      </c>
      <c r="N147" s="38" t="s">
        <v>13</v>
      </c>
      <c r="O147" s="72">
        <f t="shared" si="20"/>
        <v>0</v>
      </c>
      <c r="P147" s="96">
        <v>5</v>
      </c>
      <c r="Q147" s="72">
        <f t="shared" si="16"/>
        <v>0</v>
      </c>
    </row>
    <row r="148" spans="1:17" ht="12.75">
      <c r="A148" s="3">
        <v>86</v>
      </c>
      <c r="B148" s="2" t="s">
        <v>263</v>
      </c>
      <c r="C148" s="2" t="s">
        <v>264</v>
      </c>
      <c r="D148" s="3" t="s">
        <v>12</v>
      </c>
      <c r="E148" s="32">
        <v>30</v>
      </c>
      <c r="F148" s="56">
        <v>0</v>
      </c>
      <c r="G148" s="3" t="s">
        <v>13</v>
      </c>
      <c r="H148" s="4">
        <f t="shared" si="17"/>
        <v>0</v>
      </c>
      <c r="I148" s="95">
        <v>5</v>
      </c>
      <c r="J148" s="4">
        <f t="shared" si="18"/>
        <v>0</v>
      </c>
      <c r="K148" s="37" t="e">
        <f>#REF!*0.4</f>
        <v>#REF!</v>
      </c>
      <c r="L148" s="32">
        <v>30</v>
      </c>
      <c r="M148" s="56">
        <f t="shared" si="19"/>
        <v>0</v>
      </c>
      <c r="N148" s="38" t="s">
        <v>13</v>
      </c>
      <c r="O148" s="72">
        <f t="shared" si="20"/>
        <v>0</v>
      </c>
      <c r="P148" s="96">
        <v>5</v>
      </c>
      <c r="Q148" s="72">
        <f t="shared" si="16"/>
        <v>0</v>
      </c>
    </row>
    <row r="149" spans="1:17" ht="13.5" thickBot="1">
      <c r="A149" s="3">
        <v>87</v>
      </c>
      <c r="B149" s="2" t="s">
        <v>265</v>
      </c>
      <c r="C149" s="2" t="s">
        <v>266</v>
      </c>
      <c r="D149" s="3" t="s">
        <v>12</v>
      </c>
      <c r="E149" s="32">
        <v>21</v>
      </c>
      <c r="F149" s="56">
        <v>0</v>
      </c>
      <c r="G149" s="3" t="s">
        <v>13</v>
      </c>
      <c r="H149" s="4">
        <f t="shared" si="17"/>
        <v>0</v>
      </c>
      <c r="I149" s="95">
        <v>5</v>
      </c>
      <c r="J149" s="4">
        <f t="shared" si="18"/>
        <v>0</v>
      </c>
      <c r="K149" s="37" t="e">
        <f>#REF!*0.4</f>
        <v>#REF!</v>
      </c>
      <c r="L149" s="32">
        <v>21</v>
      </c>
      <c r="M149" s="56">
        <f t="shared" si="19"/>
        <v>0</v>
      </c>
      <c r="N149" s="38" t="s">
        <v>13</v>
      </c>
      <c r="O149" s="72">
        <f t="shared" si="20"/>
        <v>0</v>
      </c>
      <c r="P149" s="96">
        <v>5</v>
      </c>
      <c r="Q149" s="73">
        <f t="shared" si="16"/>
        <v>0</v>
      </c>
    </row>
    <row r="150" spans="8:17" ht="13.5" thickBot="1">
      <c r="H150" s="53">
        <f>SUM(H63:H149)</f>
        <v>0</v>
      </c>
      <c r="I150" s="81"/>
      <c r="J150" s="54">
        <f>SUM(J63:J149)</f>
        <v>0</v>
      </c>
      <c r="O150" s="74">
        <f>SUM(O63:O149)</f>
        <v>0</v>
      </c>
      <c r="P150" s="60"/>
      <c r="Q150" s="75">
        <f>SUM(Q63:Q149)</f>
        <v>0</v>
      </c>
    </row>
    <row r="151" spans="8:10" ht="12.75">
      <c r="H151" s="100"/>
      <c r="J151" s="100"/>
    </row>
    <row r="152" ht="13.5" thickBot="1"/>
    <row r="153" spans="2:22" s="67" customFormat="1" ht="45" customHeight="1" thickBot="1">
      <c r="B153" s="68" t="s">
        <v>305</v>
      </c>
      <c r="C153" s="117" t="s">
        <v>306</v>
      </c>
      <c r="D153" s="118"/>
      <c r="E153" s="135" t="s">
        <v>307</v>
      </c>
      <c r="F153" s="136"/>
      <c r="G153" s="131" t="s">
        <v>310</v>
      </c>
      <c r="H153" s="132"/>
      <c r="I153" s="133" t="s">
        <v>308</v>
      </c>
      <c r="J153" s="134"/>
      <c r="K153" s="101"/>
      <c r="L153" s="131" t="s">
        <v>311</v>
      </c>
      <c r="M153" s="132"/>
      <c r="N153" s="133" t="s">
        <v>309</v>
      </c>
      <c r="O153" s="134"/>
      <c r="P153" s="135" t="s">
        <v>312</v>
      </c>
      <c r="Q153" s="136"/>
      <c r="T153" s="69"/>
      <c r="U153" s="69"/>
      <c r="V153" s="69"/>
    </row>
    <row r="154" spans="2:17" ht="24" customHeight="1">
      <c r="B154" s="97" t="s">
        <v>299</v>
      </c>
      <c r="C154" s="119" t="s">
        <v>300</v>
      </c>
      <c r="D154" s="120"/>
      <c r="E154" s="129">
        <f>H39</f>
        <v>0</v>
      </c>
      <c r="F154" s="130"/>
      <c r="G154" s="121">
        <f>J39</f>
        <v>0</v>
      </c>
      <c r="H154" s="122"/>
      <c r="I154" s="112">
        <f>O39</f>
        <v>0</v>
      </c>
      <c r="J154" s="112"/>
      <c r="K154" s="129">
        <f>SUM(E154+G154)</f>
        <v>0</v>
      </c>
      <c r="L154" s="139"/>
      <c r="M154" s="139"/>
      <c r="N154" s="144">
        <f>E154+I154</f>
        <v>0</v>
      </c>
      <c r="O154" s="144"/>
      <c r="P154" s="145">
        <f>G154+K154</f>
        <v>0</v>
      </c>
      <c r="Q154" s="145"/>
    </row>
    <row r="155" spans="2:17" ht="24" customHeight="1">
      <c r="B155" s="98" t="s">
        <v>302</v>
      </c>
      <c r="C155" s="127" t="s">
        <v>301</v>
      </c>
      <c r="D155" s="128"/>
      <c r="E155" s="105">
        <f>H59</f>
        <v>0</v>
      </c>
      <c r="F155" s="107"/>
      <c r="G155" s="123">
        <f>J59</f>
        <v>0</v>
      </c>
      <c r="H155" s="124"/>
      <c r="I155" s="113">
        <f>O59</f>
        <v>0</v>
      </c>
      <c r="J155" s="113"/>
      <c r="K155" s="105">
        <f>Q59</f>
        <v>0</v>
      </c>
      <c r="L155" s="106"/>
      <c r="M155" s="107"/>
      <c r="N155" s="144">
        <f>E155+I155</f>
        <v>0</v>
      </c>
      <c r="O155" s="144"/>
      <c r="P155" s="145">
        <f>G155+K155</f>
        <v>0</v>
      </c>
      <c r="Q155" s="145"/>
    </row>
    <row r="156" spans="2:17" ht="26.25" customHeight="1">
      <c r="B156" s="98" t="s">
        <v>304</v>
      </c>
      <c r="C156" s="127" t="s">
        <v>303</v>
      </c>
      <c r="D156" s="128"/>
      <c r="E156" s="137">
        <f>H150</f>
        <v>0</v>
      </c>
      <c r="F156" s="138"/>
      <c r="G156" s="125">
        <f>J150</f>
        <v>0</v>
      </c>
      <c r="H156" s="126"/>
      <c r="I156" s="114">
        <f>O150</f>
        <v>0</v>
      </c>
      <c r="J156" s="114"/>
      <c r="K156" s="105">
        <f>Q150</f>
        <v>0</v>
      </c>
      <c r="L156" s="106"/>
      <c r="M156" s="107"/>
      <c r="N156" s="144">
        <f>E156+I156</f>
        <v>0</v>
      </c>
      <c r="O156" s="144"/>
      <c r="P156" s="145">
        <f>G156+K156</f>
        <v>0</v>
      </c>
      <c r="Q156" s="145"/>
    </row>
    <row r="157" spans="2:22" ht="26.25" customHeight="1">
      <c r="B157" s="99"/>
      <c r="C157" s="102"/>
      <c r="D157" s="103"/>
      <c r="E157" s="108">
        <f>SUM(E154:F156)</f>
        <v>0</v>
      </c>
      <c r="F157" s="108"/>
      <c r="G157" s="108">
        <f>SUM(G154:H156)</f>
        <v>0</v>
      </c>
      <c r="H157" s="108"/>
      <c r="I157" s="108">
        <f>SUM(E157:Q157)</f>
        <v>0</v>
      </c>
      <c r="J157" s="108"/>
      <c r="K157" s="108"/>
      <c r="L157" s="140">
        <f>SUM(K154:M156)</f>
        <v>0</v>
      </c>
      <c r="M157" s="141"/>
      <c r="N157" s="142">
        <f>SUM(N154:O156)</f>
        <v>0</v>
      </c>
      <c r="O157" s="143"/>
      <c r="P157" s="142">
        <f>SUM(P154:Q156)</f>
        <v>0</v>
      </c>
      <c r="Q157" s="143"/>
      <c r="R157" s="5"/>
      <c r="S157" s="5"/>
      <c r="U157"/>
      <c r="V157"/>
    </row>
    <row r="158" ht="12.75">
      <c r="M158" s="85"/>
    </row>
  </sheetData>
  <sheetProtection/>
  <mergeCells count="43">
    <mergeCell ref="L157:M157"/>
    <mergeCell ref="N157:O157"/>
    <mergeCell ref="P157:Q157"/>
    <mergeCell ref="N154:O154"/>
    <mergeCell ref="P154:Q154"/>
    <mergeCell ref="N155:O155"/>
    <mergeCell ref="P155:Q155"/>
    <mergeCell ref="N156:O156"/>
    <mergeCell ref="P156:Q156"/>
    <mergeCell ref="K155:M155"/>
    <mergeCell ref="I153:J153"/>
    <mergeCell ref="P153:Q153"/>
    <mergeCell ref="N153:O153"/>
    <mergeCell ref="L153:M153"/>
    <mergeCell ref="E153:F153"/>
    <mergeCell ref="E156:F156"/>
    <mergeCell ref="K154:M154"/>
    <mergeCell ref="C153:D153"/>
    <mergeCell ref="C154:D154"/>
    <mergeCell ref="A61:D61"/>
    <mergeCell ref="G154:H154"/>
    <mergeCell ref="G155:H155"/>
    <mergeCell ref="G156:H156"/>
    <mergeCell ref="C155:D155"/>
    <mergeCell ref="C156:D156"/>
    <mergeCell ref="E154:F154"/>
    <mergeCell ref="E155:F155"/>
    <mergeCell ref="L2:Q2"/>
    <mergeCell ref="E2:J2"/>
    <mergeCell ref="A2:D2"/>
    <mergeCell ref="A41:D41"/>
    <mergeCell ref="E41:J41"/>
    <mergeCell ref="L41:Q41"/>
    <mergeCell ref="K156:M156"/>
    <mergeCell ref="I157:K157"/>
    <mergeCell ref="E61:J61"/>
    <mergeCell ref="L61:Q61"/>
    <mergeCell ref="I154:J154"/>
    <mergeCell ref="I155:J155"/>
    <mergeCell ref="I156:J156"/>
    <mergeCell ref="E157:F157"/>
    <mergeCell ref="G157:H157"/>
    <mergeCell ref="G153:H153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26.8515625" style="0" customWidth="1"/>
    <col min="7" max="7" width="22.28125" style="18" customWidth="1"/>
    <col min="9" max="9" width="22.57421875" style="0" customWidth="1"/>
    <col min="10" max="10" width="9.140625" style="5" customWidth="1"/>
  </cols>
  <sheetData>
    <row r="1" spans="1:10" ht="25.5">
      <c r="A1" s="13" t="s">
        <v>2</v>
      </c>
      <c r="B1" s="13" t="s">
        <v>3</v>
      </c>
      <c r="C1" s="13" t="s">
        <v>4</v>
      </c>
      <c r="D1" s="13" t="s">
        <v>5</v>
      </c>
      <c r="E1" s="14" t="s">
        <v>269</v>
      </c>
      <c r="F1" s="15" t="s">
        <v>270</v>
      </c>
      <c r="G1" s="17" t="s">
        <v>268</v>
      </c>
      <c r="H1" s="14" t="s">
        <v>271</v>
      </c>
      <c r="I1" s="16" t="s">
        <v>268</v>
      </c>
      <c r="J1" s="19" t="s">
        <v>271</v>
      </c>
    </row>
    <row r="2" spans="1:10" ht="33.75">
      <c r="A2" s="8">
        <v>1</v>
      </c>
      <c r="B2" s="8" t="s">
        <v>65</v>
      </c>
      <c r="C2" s="8" t="s">
        <v>66</v>
      </c>
      <c r="D2" s="9" t="s">
        <v>12</v>
      </c>
      <c r="E2" s="10">
        <f aca="true" t="shared" si="0" ref="E2:E12">SUM(H2+J2)/2</f>
        <v>63.95</v>
      </c>
      <c r="F2" s="11">
        <f>SUM(E2)/1.05</f>
        <v>60.904761904761905</v>
      </c>
      <c r="G2" s="22" t="s">
        <v>291</v>
      </c>
      <c r="H2" s="12">
        <v>58</v>
      </c>
      <c r="I2" s="22" t="s">
        <v>292</v>
      </c>
      <c r="J2" s="21">
        <v>69.9</v>
      </c>
    </row>
    <row r="3" spans="1:10" ht="33.75">
      <c r="A3" s="8">
        <v>4</v>
      </c>
      <c r="B3" s="8" t="s">
        <v>69</v>
      </c>
      <c r="C3" s="8" t="s">
        <v>70</v>
      </c>
      <c r="D3" s="9" t="s">
        <v>12</v>
      </c>
      <c r="E3" s="10">
        <f t="shared" si="0"/>
        <v>26.9</v>
      </c>
      <c r="F3" s="11">
        <f aca="true" t="shared" si="1" ref="F3:F12">SUM(E3)/1.05</f>
        <v>25.619047619047617</v>
      </c>
      <c r="G3" s="22" t="s">
        <v>289</v>
      </c>
      <c r="H3" s="12">
        <v>26</v>
      </c>
      <c r="I3" s="22" t="s">
        <v>290</v>
      </c>
      <c r="J3" s="21">
        <v>27.8</v>
      </c>
    </row>
    <row r="4" spans="1:10" ht="33.75" customHeight="1">
      <c r="A4" s="8">
        <v>5</v>
      </c>
      <c r="B4" s="8" t="s">
        <v>71</v>
      </c>
      <c r="C4" s="8" t="s">
        <v>72</v>
      </c>
      <c r="D4" s="9" t="s">
        <v>12</v>
      </c>
      <c r="E4" s="10">
        <f t="shared" si="0"/>
        <v>34.95</v>
      </c>
      <c r="F4" s="11">
        <f t="shared" si="1"/>
        <v>33.285714285714285</v>
      </c>
      <c r="G4" s="22" t="s">
        <v>287</v>
      </c>
      <c r="H4" s="12">
        <v>29.9</v>
      </c>
      <c r="I4" s="22" t="s">
        <v>288</v>
      </c>
      <c r="J4" s="21">
        <v>40</v>
      </c>
    </row>
    <row r="5" spans="1:10" ht="33.75">
      <c r="A5" s="8">
        <v>6</v>
      </c>
      <c r="B5" s="8" t="s">
        <v>73</v>
      </c>
      <c r="C5" s="8" t="s">
        <v>74</v>
      </c>
      <c r="D5" s="9" t="s">
        <v>12</v>
      </c>
      <c r="E5" s="10">
        <f t="shared" si="0"/>
        <v>29.45</v>
      </c>
      <c r="F5" s="11">
        <f t="shared" si="1"/>
        <v>28.047619047619047</v>
      </c>
      <c r="G5" s="22" t="s">
        <v>273</v>
      </c>
      <c r="H5" s="12">
        <v>26.9</v>
      </c>
      <c r="I5" s="22" t="s">
        <v>286</v>
      </c>
      <c r="J5" s="21">
        <v>32</v>
      </c>
    </row>
    <row r="6" spans="1:10" ht="33.75">
      <c r="A6" s="8">
        <v>7</v>
      </c>
      <c r="B6" s="8" t="s">
        <v>75</v>
      </c>
      <c r="C6" s="8" t="s">
        <v>76</v>
      </c>
      <c r="D6" s="9" t="s">
        <v>12</v>
      </c>
      <c r="E6" s="10">
        <f t="shared" si="0"/>
        <v>22.2</v>
      </c>
      <c r="F6" s="11">
        <f t="shared" si="1"/>
        <v>21.142857142857142</v>
      </c>
      <c r="G6" s="23" t="s">
        <v>285</v>
      </c>
      <c r="H6" s="12">
        <v>16.9</v>
      </c>
      <c r="I6" s="20" t="s">
        <v>293</v>
      </c>
      <c r="J6" s="21">
        <v>27.5</v>
      </c>
    </row>
    <row r="7" spans="1:10" ht="33.75">
      <c r="A7" s="8">
        <v>9</v>
      </c>
      <c r="B7" s="8" t="s">
        <v>78</v>
      </c>
      <c r="C7" s="8" t="s">
        <v>79</v>
      </c>
      <c r="D7" s="9" t="s">
        <v>12</v>
      </c>
      <c r="E7" s="10">
        <f t="shared" si="0"/>
        <v>19.95</v>
      </c>
      <c r="F7" s="11">
        <f t="shared" si="1"/>
        <v>19</v>
      </c>
      <c r="G7" s="22" t="s">
        <v>283</v>
      </c>
      <c r="H7" s="12">
        <v>23</v>
      </c>
      <c r="I7" s="22" t="s">
        <v>284</v>
      </c>
      <c r="J7" s="21">
        <v>16.9</v>
      </c>
    </row>
    <row r="8" spans="1:10" ht="45">
      <c r="A8" s="8">
        <v>12</v>
      </c>
      <c r="B8" s="8" t="s">
        <v>82</v>
      </c>
      <c r="C8" s="8" t="s">
        <v>83</v>
      </c>
      <c r="D8" s="9" t="s">
        <v>12</v>
      </c>
      <c r="E8" s="10">
        <f t="shared" si="0"/>
        <v>16.745</v>
      </c>
      <c r="F8" s="11">
        <f t="shared" si="1"/>
        <v>15.947619047619048</v>
      </c>
      <c r="G8" s="22" t="s">
        <v>281</v>
      </c>
      <c r="H8" s="12">
        <v>19.59</v>
      </c>
      <c r="I8" s="22" t="s">
        <v>282</v>
      </c>
      <c r="J8" s="21">
        <v>13.9</v>
      </c>
    </row>
    <row r="9" spans="1:10" ht="33.75">
      <c r="A9" s="8">
        <v>13</v>
      </c>
      <c r="B9" s="8" t="s">
        <v>84</v>
      </c>
      <c r="C9" s="8" t="s">
        <v>85</v>
      </c>
      <c r="D9" s="9" t="s">
        <v>12</v>
      </c>
      <c r="E9" s="10">
        <f t="shared" si="0"/>
        <v>17.75</v>
      </c>
      <c r="F9" s="11">
        <f t="shared" si="1"/>
        <v>16.904761904761905</v>
      </c>
      <c r="G9" s="22" t="s">
        <v>279</v>
      </c>
      <c r="H9" s="12">
        <v>21</v>
      </c>
      <c r="I9" s="22" t="s">
        <v>280</v>
      </c>
      <c r="J9" s="21">
        <v>14.5</v>
      </c>
    </row>
    <row r="10" spans="1:10" ht="33.75">
      <c r="A10" s="8">
        <v>14</v>
      </c>
      <c r="B10" s="8" t="s">
        <v>86</v>
      </c>
      <c r="C10" s="8" t="s">
        <v>87</v>
      </c>
      <c r="D10" s="9" t="s">
        <v>12</v>
      </c>
      <c r="E10" s="10">
        <f t="shared" si="0"/>
        <v>23.5</v>
      </c>
      <c r="F10" s="11">
        <f t="shared" si="1"/>
        <v>22.38095238095238</v>
      </c>
      <c r="G10" s="24" t="s">
        <v>277</v>
      </c>
      <c r="H10" s="12">
        <v>18</v>
      </c>
      <c r="I10" s="22" t="s">
        <v>278</v>
      </c>
      <c r="J10" s="21">
        <v>29</v>
      </c>
    </row>
    <row r="11" spans="1:10" ht="22.5">
      <c r="A11" s="8">
        <v>15</v>
      </c>
      <c r="B11" s="8" t="s">
        <v>88</v>
      </c>
      <c r="C11" s="8" t="s">
        <v>89</v>
      </c>
      <c r="D11" s="9" t="s">
        <v>12</v>
      </c>
      <c r="E11" s="10">
        <f t="shared" si="0"/>
        <v>8.95</v>
      </c>
      <c r="F11" s="11">
        <f t="shared" si="1"/>
        <v>8.523809523809522</v>
      </c>
      <c r="G11" s="22" t="s">
        <v>275</v>
      </c>
      <c r="H11" s="12">
        <v>9.9</v>
      </c>
      <c r="I11" s="22" t="s">
        <v>276</v>
      </c>
      <c r="J11" s="21">
        <v>8</v>
      </c>
    </row>
    <row r="12" spans="1:10" ht="22.5">
      <c r="A12" s="8">
        <v>16</v>
      </c>
      <c r="B12" s="8" t="s">
        <v>90</v>
      </c>
      <c r="C12" s="8" t="s">
        <v>91</v>
      </c>
      <c r="D12" s="9" t="s">
        <v>12</v>
      </c>
      <c r="E12" s="10">
        <f t="shared" si="0"/>
        <v>8.95</v>
      </c>
      <c r="F12" s="11">
        <f t="shared" si="1"/>
        <v>8.523809523809522</v>
      </c>
      <c r="G12" s="22" t="s">
        <v>274</v>
      </c>
      <c r="H12" s="12">
        <v>9.9</v>
      </c>
      <c r="I12" s="22" t="s">
        <v>272</v>
      </c>
      <c r="J12" s="21">
        <v>8</v>
      </c>
    </row>
    <row r="13" spans="7:9" ht="12.75">
      <c r="G13" s="25"/>
      <c r="I13" s="26"/>
    </row>
    <row r="14" ht="12.75">
      <c r="I14" s="26"/>
    </row>
    <row r="15" ht="12.75">
      <c r="I15" s="26"/>
    </row>
  </sheetData>
  <sheetProtection/>
  <hyperlinks>
    <hyperlink ref="I12" r:id="rId1" display="https://www.emieso.katowice.pl/118,zoladki-kurczaka.html"/>
    <hyperlink ref="G5" r:id="rId2" display="https://tastestore.pl/kaczka-swieza.html"/>
    <hyperlink ref="G12" r:id="rId3" display="https://tastestore.pl/zoladki-drobiowe.html"/>
    <hyperlink ref="G11" r:id="rId4" display="https://tastestore.pl/watrobka-drobiowa-kurza.html"/>
    <hyperlink ref="I11" r:id="rId5" display="https://www.emieso.katowice.pl/117,watrobka-kurczaka.html"/>
    <hyperlink ref="G10" r:id="rId6" display="https://lokalnyrolnik.pl/products/watrobka-indycza_500-g_masarnia-smakosz"/>
    <hyperlink ref="I10" r:id="rId7" display="https://www.ukuby.pl/watroba-z-indyka.html"/>
    <hyperlink ref="G9" r:id="rId8" display="https://www.ukuby.pl/szyje-indyka.html"/>
    <hyperlink ref="I9" r:id="rId9" display="https://lokalnyrolnik.pl/products/szyja-z-indyka-1kg_kg_masarnia-smakosz"/>
    <hyperlink ref="G8" r:id="rId10" display="https://lokalnyrolnik.pl/products/skrzydelka-z-kurczaka-surowe_800-g_masarnia-kuznocin"/>
    <hyperlink ref="I8" r:id="rId11" display="https://tastestore.pl/skrzydelka-kurczaka.html"/>
    <hyperlink ref="G7" r:id="rId12" display="https://lokalnyrolnik.pl/products/noga-z-kurczaka_kg_masarnia-smakosz"/>
    <hyperlink ref="I7" r:id="rId13" display="https://tastestore.pl/udka-kurczaka.html"/>
    <hyperlink ref="G6" r:id="rId14" display="https://tastestore.pl/kurczak.html"/>
    <hyperlink ref="I5" r:id="rId15" display="https://lokalnyrolnik.pl/products/kaczka-tusza_2-kg_masarnia-smakosz"/>
    <hyperlink ref="G4" r:id="rId16" display="https://tastestore.pl/indyk-caly-swiezy.html"/>
    <hyperlink ref="I4" r:id="rId17" display="https://www.ukuby.pl/indyk-waga-6-8-kg.html"/>
    <hyperlink ref="G3" r:id="rId18" display="https://www.ukuby.pl/golonki-z-indyka.html"/>
    <hyperlink ref="I3" r:id="rId19" display="https://lokalnyrolnik.pl/products/golonko-z-indyka_kg_masarnia-smakosz"/>
    <hyperlink ref="G2" r:id="rId20" display="https://lokalnyrolnik.pl/products/filet-z-kaczki_1500-g_masarnia-smakosz"/>
    <hyperlink ref="I2" r:id="rId21" display="https://tastestore.pl/piers-kaczki-swieza.html"/>
    <hyperlink ref="I6" r:id="rId22" display="https://lokalnyrolnik.pl/products/kurczak_2-kg_swojskie-domowe-wyroby-arkadiusz-borowicz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Paprocki Artur</dc:creator>
  <cp:keywords/>
  <dc:description/>
  <cp:lastModifiedBy>Moryc Dorota</cp:lastModifiedBy>
  <cp:lastPrinted>2022-09-26T11:50:37Z</cp:lastPrinted>
  <dcterms:created xsi:type="dcterms:W3CDTF">2020-07-17T12:56:33Z</dcterms:created>
  <dcterms:modified xsi:type="dcterms:W3CDTF">2023-09-22T07:43:37Z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