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9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 6" sheetId="6" r:id="rId6"/>
    <sheet name="Zadanie 7" sheetId="7" r:id="rId7"/>
    <sheet name="Zadanie 8" sheetId="8" r:id="rId8"/>
    <sheet name="Zadanie 9" sheetId="9" r:id="rId9"/>
    <sheet name="Zadanie 10" sheetId="10" r:id="rId10"/>
  </sheets>
  <definedNames>
    <definedName name="_xlnm.Print_Area" localSheetId="5">'Zadanie  6'!$A$1:$K$8</definedName>
    <definedName name="_xlnm.Print_Area" localSheetId="2">'Zadanie 3'!$A$1:$K$46</definedName>
  </definedNames>
  <calcPr calcId="145621" fullPrecision="0"/>
</workbook>
</file>

<file path=xl/calcChain.xml><?xml version="1.0" encoding="utf-8"?>
<calcChain xmlns="http://schemas.openxmlformats.org/spreadsheetml/2006/main">
  <c r="I9" i="10" l="1"/>
  <c r="I10" i="10"/>
  <c r="K10" i="10" s="1"/>
  <c r="K9" i="10"/>
  <c r="K8" i="10"/>
  <c r="I8" i="10"/>
  <c r="K9" i="3" l="1"/>
  <c r="K13" i="3"/>
  <c r="K17" i="3"/>
  <c r="I17" i="3"/>
  <c r="I16" i="3"/>
  <c r="K16" i="3" s="1"/>
  <c r="I15" i="3"/>
  <c r="K15" i="3" s="1"/>
  <c r="I14" i="3"/>
  <c r="K14" i="3" s="1"/>
  <c r="I13" i="3"/>
  <c r="I12" i="3"/>
  <c r="K12" i="3" s="1"/>
  <c r="I11" i="3"/>
  <c r="K11" i="3" s="1"/>
  <c r="I10" i="3"/>
  <c r="K10" i="3" s="1"/>
  <c r="I9" i="3"/>
  <c r="I8" i="3"/>
  <c r="K8" i="3" s="1"/>
  <c r="I8" i="2"/>
  <c r="I9" i="2"/>
  <c r="K9" i="2" s="1"/>
  <c r="I10" i="2"/>
  <c r="K10" i="2" s="1"/>
  <c r="I11" i="2"/>
  <c r="I12" i="2"/>
  <c r="I13" i="2"/>
  <c r="K13" i="2" s="1"/>
  <c r="I14" i="2"/>
  <c r="K14" i="2" s="1"/>
  <c r="I15" i="2"/>
  <c r="I16" i="2"/>
  <c r="I17" i="2"/>
  <c r="K17" i="2" s="1"/>
  <c r="K8" i="2"/>
  <c r="K11" i="2"/>
  <c r="K12" i="2"/>
  <c r="K15" i="2"/>
  <c r="K16" i="2"/>
  <c r="I7" i="2"/>
  <c r="I18" i="2" s="1"/>
  <c r="K7" i="2" l="1"/>
  <c r="K18" i="2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K16" i="8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I7" i="6"/>
  <c r="K7" i="6" s="1"/>
  <c r="I6" i="6"/>
  <c r="K6" i="6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I14" i="4"/>
  <c r="K14" i="4" s="1"/>
  <c r="I13" i="4"/>
  <c r="K13" i="4" s="1"/>
  <c r="I12" i="4"/>
  <c r="K12" i="4" s="1"/>
  <c r="I11" i="4"/>
  <c r="K11" i="4" s="1"/>
  <c r="I10" i="4"/>
  <c r="K10" i="4" s="1"/>
  <c r="I9" i="4"/>
  <c r="K9" i="4" s="1"/>
  <c r="I8" i="4"/>
  <c r="K8" i="4" s="1"/>
  <c r="I7" i="4"/>
  <c r="I22" i="3"/>
  <c r="K22" i="3" s="1"/>
  <c r="I21" i="3"/>
  <c r="K21" i="3" s="1"/>
  <c r="I20" i="3"/>
  <c r="K20" i="3" s="1"/>
  <c r="I19" i="3"/>
  <c r="K19" i="3" s="1"/>
  <c r="I18" i="3"/>
  <c r="K18" i="3" s="1"/>
  <c r="I7" i="3"/>
  <c r="K7" i="3" s="1"/>
  <c r="K23" i="3" s="1"/>
  <c r="K22" i="7" l="1"/>
  <c r="I16" i="9"/>
  <c r="K9" i="9"/>
  <c r="K16" i="9" s="1"/>
  <c r="I15" i="4"/>
  <c r="K7" i="4"/>
  <c r="K15" i="4" s="1"/>
  <c r="I22" i="7"/>
  <c r="K8" i="6"/>
  <c r="I21" i="5"/>
  <c r="K7" i="5"/>
  <c r="K21" i="5" s="1"/>
  <c r="I23" i="3"/>
  <c r="K11" i="10"/>
  <c r="I11" i="10"/>
  <c r="I8" i="6"/>
  <c r="I16" i="8"/>
  <c r="I13" i="1" l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12" i="1"/>
  <c r="K12" i="1" s="1"/>
  <c r="K54" i="1" l="1"/>
  <c r="I54" i="1"/>
</calcChain>
</file>

<file path=xl/sharedStrings.xml><?xml version="1.0" encoding="utf-8"?>
<sst xmlns="http://schemas.openxmlformats.org/spreadsheetml/2006/main" count="569" uniqueCount="289">
  <si>
    <t>FORMULARZ CENOWY –   Zadanie 1</t>
  </si>
  <si>
    <t>Dostawa nici chirurgicznych, wchłanialnych, syntetycznych, plecionych, z  kopolimeru: 90% glikolidu i 10% L- laktydu powlekanego: powlekanego: poliglaktyną i stearynianem wapnia  lub z glikolidu i laktydu powlekanego kaprolaktonem, glikolidem i laktydem stearynowowapniowym o czasie podtrzymywania tkankowego 100% po 1 dniu po zaimplantowaniu ; 50-40% - 21 dni po zaimplantowaniu, 25 % - 28 dni po zaimplantowaniu i czasie wchłaniania 56-70 dni*</t>
  </si>
  <si>
    <t>*Zamawiający dopuszcza nici o profilu podtrzymywania tkankowego po 2 tygodniach 75%, po 3 tygodniach 50%, po 4 tygodniach 25%, z zachowaniem wszystkich pozostałych parametrów łącznie z uwagami pod tabelą asortymentowo-cenową</t>
  </si>
  <si>
    <r>
      <t xml:space="preserve">* </t>
    </r>
    <r>
      <rPr>
        <b/>
        <i/>
        <sz val="11"/>
        <color rgb="FFFF0000"/>
        <rFont val="Arial Narrow"/>
        <family val="2"/>
        <charset val="238"/>
      </rPr>
      <t>Poz. 7,11,13,17,21,38,41 dodatkowo powlekane dioctanem chlorheksydyny o działaniu bakteriobójczym</t>
    </r>
  </si>
  <si>
    <t>Lp</t>
  </si>
  <si>
    <t>Rozmiar nici</t>
  </si>
  <si>
    <t>Wymagana długość nici</t>
  </si>
  <si>
    <t>Wymagane parametry igieł</t>
  </si>
  <si>
    <t>Ilość saszetek</t>
  </si>
  <si>
    <t xml:space="preserve">Nazwa </t>
  </si>
  <si>
    <t>Kod lub nr katalogowy</t>
  </si>
  <si>
    <t xml:space="preserve">Cena jednostkowa netto </t>
  </si>
  <si>
    <t xml:space="preserve">Wartość netto </t>
  </si>
  <si>
    <t xml:space="preserve">Stawka </t>
  </si>
  <si>
    <t>pod. VAT</t>
  </si>
  <si>
    <t xml:space="preserve">Wartość brutto </t>
  </si>
  <si>
    <t>9=5x8</t>
  </si>
  <si>
    <t xml:space="preserve">11=9+VAT </t>
  </si>
  <si>
    <t>5 / 0</t>
  </si>
  <si>
    <t>70 - 75 cm</t>
  </si>
  <si>
    <t>½ koła, okrągła 16-17 mm</t>
  </si>
  <si>
    <t>4 / 0</t>
  </si>
  <si>
    <t>3 / 0</t>
  </si>
  <si>
    <t xml:space="preserve">½ koła, okrągła 20-22mm </t>
  </si>
  <si>
    <t xml:space="preserve">½ koła, okrągła 25-27mm </t>
  </si>
  <si>
    <t xml:space="preserve">½ koła, okrągła 30mm </t>
  </si>
  <si>
    <t>2 / 0</t>
  </si>
  <si>
    <t>90 cm</t>
  </si>
  <si>
    <t>½ koła, okrągła 30 mm</t>
  </si>
  <si>
    <t>½ koła, okrągła gruba lub okrągła wzmocniona, 26-27mm</t>
  </si>
  <si>
    <t>½ koła, okrągła zwykła lub pogrubiona 38-40mm</t>
  </si>
  <si>
    <t>½ koła okrągła 35-37mm</t>
  </si>
  <si>
    <t>½ koła, okrągła 30mm</t>
  </si>
  <si>
    <t>90cm</t>
  </si>
  <si>
    <t>½ koła, okrągła zwykła lub pogrubiona 38-40mmm</t>
  </si>
  <si>
    <t>½ koła, okrągła 48-50mm lub o wzmocnionej konstrukcji posiadająca zwiększoną wytrzymałość na wyginanie</t>
  </si>
  <si>
    <t>120cm</t>
  </si>
  <si>
    <t>½ koła, okrągła lub wzmocniona, 48mm</t>
  </si>
  <si>
    <t>140-150cm</t>
  </si>
  <si>
    <t>Bez igły</t>
  </si>
  <si>
    <t>bez igły</t>
  </si>
  <si>
    <t>250cm</t>
  </si>
  <si>
    <t>Rolka bez igły</t>
  </si>
  <si>
    <t xml:space="preserve">Rolka bez igły   </t>
  </si>
  <si>
    <t>70-75cm</t>
  </si>
  <si>
    <t>½ koła okrągła 25-27mm</t>
  </si>
  <si>
    <t>70-90 cm</t>
  </si>
  <si>
    <t>½ koła okrągła lub wzmocniona, 75-80mm</t>
  </si>
  <si>
    <t>70-100 cm</t>
  </si>
  <si>
    <t>70-75 cm</t>
  </si>
  <si>
    <t>½ koła odwrotnie tnąca –mocna lub podwójnie pogrubiona, 22-27mm</t>
  </si>
  <si>
    <t>5/8 koła, igła okrągła 40mm</t>
  </si>
  <si>
    <t xml:space="preserve">5/8 koła igła okrągła 40mm </t>
  </si>
  <si>
    <t xml:space="preserve">1/2 koła, igła okrągła mocna 27-30mm </t>
  </si>
  <si>
    <t>½  koła, igła 64-65mm okrągła, tępo zakończona</t>
  </si>
  <si>
    <t>½  koła, okrągła lub wzmocniona/pogrubiona, 40mm</t>
  </si>
  <si>
    <t>Igła haczykowata okrągła z krótkim tnącym końcem - przyostrzona z trzech stron lub pogrubiona okrągła, 38-40mm</t>
  </si>
  <si>
    <t>½ koła, odwrotnie tnąca 45-48mm</t>
  </si>
  <si>
    <t>RAZEM  poz.  1 – 42:</t>
  </si>
  <si>
    <t>x</t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</si>
  <si>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sz val="10.5"/>
        <color theme="1"/>
        <rFont val="Arial Narrow"/>
        <family val="2"/>
        <charset val="238"/>
      </rPr>
      <t xml:space="preserve"> zaoferowania nici chirurgicznych, wchłanialnych, syntetycznych:</t>
    </r>
  </si>
  <si>
    <r>
      <t>a)</t>
    </r>
    <r>
      <rPr>
        <sz val="10.5"/>
        <color theme="1"/>
        <rFont val="Arial Narrow"/>
        <family val="2"/>
        <charset val="238"/>
      </rPr>
      <t xml:space="preserve"> plecionych z kwasu poliglikolowego 90% i mlekowego 10% powlekanych poliglikolidem laktydu 30% i stearynianem wapnia 70% o czasie podtrzymywania tkankowego ok. 40-50% po 21 dniach po zaimplantowaniu, ok. 23% po 28 dniach po zaimplantowaniu i czasie wchłaniania 56-70 dni.</t>
    </r>
  </si>
  <si>
    <r>
      <t>b)</t>
    </r>
    <r>
      <rPr>
        <sz val="10.5"/>
        <color theme="1"/>
        <rFont val="Arial Narrow"/>
        <family val="2"/>
        <charset val="238"/>
      </rPr>
      <t xml:space="preserve"> plecionych z kwasu poliglikolowego 100%, powlekane polikaprolaktonem 50% i stearynianem wapnia 50%, o czasie podtrzymywania tkanek ok. 50% po 21 dniach po zaimplantowaniu, ok. 20% po 28 dniach po zaimplantowaniu i czasie wchłaniania 60-90 dni,</t>
    </r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</si>
  <si>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sz val="10.5"/>
        <color theme="1"/>
        <rFont val="Arial Narrow"/>
        <family val="2"/>
        <charset val="238"/>
      </rPr>
      <t>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</si>
  <si>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10 – nici 75cm,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</si>
  <si>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12 - igły o dł. 26 mm / 36 mm,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</si>
  <si>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16 -  igły 50mm; nici o dł. 90cm,</t>
    </r>
  </si>
  <si>
    <r>
      <t>d)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17 – igły o dł. 40mm,</t>
    </r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</si>
  <si>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 xml:space="preserve"> poz. 17, 24 - nici o grubości „1”,</t>
    </r>
  </si>
  <si>
    <r>
      <t>f)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.5"/>
        <color theme="1"/>
        <rFont val="Arial Narrow"/>
        <family val="2"/>
        <charset val="238"/>
      </rPr>
      <t>poz. 26 - igły 65-70 mm,</t>
    </r>
  </si>
  <si>
    <r>
      <t>g)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26, 27 -  igły o wzmocnionej konstrukcji posiadającą zwiększoną wytrzymałość na wyginanie,</t>
    </r>
  </si>
  <si>
    <r>
      <t>h)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28 - igły o dł. 25 / 36 mm bez pogrubienia; szwu  90 cm; szwu o grubości 0,</t>
    </r>
  </si>
  <si>
    <r>
      <t>i)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.5"/>
        <color theme="1"/>
        <rFont val="Arial Narrow"/>
        <family val="2"/>
        <charset val="238"/>
      </rPr>
      <t>poz. 29,  30 – igły o dł. 36 mm; igły wzmocnionej; nici o grubości  0,</t>
    </r>
  </si>
  <si>
    <r>
      <t>j)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.5"/>
        <color theme="1"/>
        <rFont val="Arial Narrow"/>
        <family val="2"/>
        <charset val="238"/>
      </rPr>
      <t>poz. 30 - igły  o długości 38mm,</t>
    </r>
  </si>
  <si>
    <r>
      <t>k)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32 -  igły o dł. 60 mm; nici 60 cm; nici o grubości 2;</t>
    </r>
  </si>
  <si>
    <r>
      <t>l)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.5"/>
        <color theme="1"/>
        <rFont val="Arial Narrow"/>
        <family val="2"/>
        <charset val="238"/>
      </rPr>
      <t>poz. 33 - igły o dł. 36 mm,</t>
    </r>
  </si>
  <si>
    <r>
      <t>m)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.5"/>
        <color theme="1"/>
        <rFont val="Arial Narrow"/>
        <family val="2"/>
        <charset val="238"/>
      </rPr>
      <t>poz. 34 - igły 30-35mm; igły  pogrubionej okrągło-tnącej.</t>
    </r>
  </si>
  <si>
    <r>
      <t>Zamawiający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>dopuszcza:</t>
    </r>
  </si>
  <si>
    <t xml:space="preserve">a) poz. 15 - igłę wzmocnioną nie pogrubioną, </t>
  </si>
  <si>
    <t>b) poz. 18 -  podwiązkę o długości 250 cm,</t>
  </si>
  <si>
    <t>c) poz. 21, 24  – podwiązkę bez rolki,</t>
  </si>
  <si>
    <t>d) poz.  26 – nić o grubości 2/0,</t>
  </si>
  <si>
    <t>pod warunkiem zachowania pozostałych wymaganych parametrów</t>
  </si>
  <si>
    <t>Załącznik nr 2/4 do SWZ</t>
  </si>
  <si>
    <t>FORMULARZ CENOWY –   Zadanie 4</t>
  </si>
  <si>
    <t>Cena jednostkowa netto</t>
  </si>
  <si>
    <t>Wartość netto</t>
  </si>
  <si>
    <t>Stawka pod. VAT</t>
  </si>
  <si>
    <t>½ koła, okrągła 17mm</t>
  </si>
  <si>
    <t>½ koła, okrągła,  37mm</t>
  </si>
  <si>
    <t xml:space="preserve"> 0 lub 1</t>
  </si>
  <si>
    <t>½ koła, okrągła, 35-40 mm</t>
  </si>
  <si>
    <t xml:space="preserve">½ koła, okrągła, 30-31mm </t>
  </si>
  <si>
    <t>70 lub 75 cm</t>
  </si>
  <si>
    <t>½ koła, okrągła, 24-26mm</t>
  </si>
  <si>
    <t xml:space="preserve">3 / 0 </t>
  </si>
  <si>
    <t>½ koła okrągła 26mm</t>
  </si>
  <si>
    <t>½ koła okrągła 36-37mm</t>
  </si>
  <si>
    <t>RAZEM  poz.  1 – 8:</t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</si>
  <si>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u/>
        <sz val="10.5"/>
        <color theme="1"/>
        <rFont val="Arial Narrow"/>
        <family val="2"/>
        <charset val="238"/>
      </rPr>
      <t xml:space="preserve"> </t>
    </r>
    <r>
      <rPr>
        <sz val="10.5"/>
        <color theme="1"/>
        <rFont val="Arial Narrow"/>
        <family val="2"/>
        <charset val="238"/>
      </rPr>
      <t>nici chirurgicznych o czasie podtrzymania tkankowego 20-40% po 14 dniach.</t>
    </r>
  </si>
  <si>
    <t>Załącznik nr 2/5 do SWZ</t>
  </si>
  <si>
    <t>FORMULARZ CENOWY –   Zadanie 5</t>
  </si>
  <si>
    <t>6 / 0</t>
  </si>
  <si>
    <t>70 cm</t>
  </si>
  <si>
    <t>3/8 koła, 11mm, ostrze typu microtip</t>
  </si>
  <si>
    <t>½ koła, okrągła 22-26mm</t>
  </si>
  <si>
    <t xml:space="preserve">70 cm </t>
  </si>
  <si>
    <t xml:space="preserve">½ koła, okrągła   26mm </t>
  </si>
  <si>
    <t>½ koła, okrągła   26-30mm</t>
  </si>
  <si>
    <t>½ koła, okrągła  30-31mm</t>
  </si>
  <si>
    <t>75-90 cm</t>
  </si>
  <si>
    <t>½ koła, okrągła lub okrągła rozwarstwiająca,  35-40mm zwykła lub pogrubiona</t>
  </si>
  <si>
    <t>½ koła, okrągła lub okrągła rozwarstwiająca, 30-40mm zwykła lub pogrubiona</t>
  </si>
  <si>
    <t xml:space="preserve">½ koła, okrągła lub okrągła rozwarstwiająca, 48mm </t>
  </si>
  <si>
    <t>½ koła, okrągła lub okrągła rozwarstwiająca, 36-37mm zwykła lub pogrubiona</t>
  </si>
  <si>
    <t>½ koła, okrągła lub okrągła rozwarstwiająca, 26mm zwykła lub pogrubiona</t>
  </si>
  <si>
    <t>½ koła, okrągła z krótkim tnącym końcem- przyostrzona z trzech stron, pogrubiona, wzmocniona 37- 40mm</t>
  </si>
  <si>
    <t>½ koła, okrągła z krótkim tnącym końcem- przyostrzona z trzech stron, pogrubiona, wzmocniona  43-45mm</t>
  </si>
  <si>
    <t>½ koła, okrągła  37mm zwykła lub pogrubiona</t>
  </si>
  <si>
    <t>½ koła, okrągła 48mm</t>
  </si>
  <si>
    <t>RAZEM  poz.  1 – 14:</t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</si>
  <si>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u/>
        <sz val="10.5"/>
        <color theme="1"/>
        <rFont val="Arial Narrow"/>
        <family val="2"/>
        <charset val="238"/>
      </rPr>
      <t xml:space="preserve">  </t>
    </r>
    <r>
      <rPr>
        <sz val="10.5"/>
        <color theme="1"/>
        <rFont val="Arial Narrow"/>
        <family val="2"/>
        <charset val="238"/>
      </rPr>
      <t>nici chirurgicznych, syntetycznych, plecionych z kwasu poliglikolowego, powlekanych polikaprolaktonem i stearynianem wapnia, o okresie wchłaniania ok. 42 dni i podtrzymywaniu  tkankowym po 7 dniach 65%, po 8-11 dniach 50%,.</t>
    </r>
  </si>
  <si>
    <t>Załącznik nr 2/6 do SWZ</t>
  </si>
  <si>
    <t>FORMULARZ CENOWY –   Zadanie 6</t>
  </si>
  <si>
    <t>Dostawa nici chirurgicznych specjalistycznych</t>
  </si>
  <si>
    <t xml:space="preserve">Ilość </t>
  </si>
  <si>
    <t>Stawka  pod. VAT</t>
  </si>
  <si>
    <t>1.</t>
  </si>
  <si>
    <t>Znacznik  SURGICAL Loop   (żółty, niebieski lub czerwony), do wyboru przez zamawiającego</t>
  </si>
  <si>
    <t>2 x 45cm</t>
  </si>
  <si>
    <t>2,5mm</t>
  </si>
  <si>
    <t>120 saszetek</t>
  </si>
  <si>
    <t>2.</t>
  </si>
  <si>
    <t>Wosk kostny</t>
  </si>
  <si>
    <t>24 płatki</t>
  </si>
  <si>
    <t>RAZEM  poz.  1 – 2:</t>
  </si>
  <si>
    <t>Załącznik nr 2/7 do SWZ</t>
  </si>
  <si>
    <t>FORMULARZ CENOWY –   Zadanie 7</t>
  </si>
  <si>
    <t>45 – 75 cm</t>
  </si>
  <si>
    <t>½ koła, okrągła, 2 igły 13 mm</t>
  </si>
  <si>
    <t>½ koła, okrągła, 20-22 mm</t>
  </si>
  <si>
    <t>½ koła, okrągła, 22-26 mm</t>
  </si>
  <si>
    <t>Szew pętlowy 150cm</t>
  </si>
  <si>
    <r>
      <t>½ koła, okrągła, 40 mm</t>
    </r>
    <r>
      <rPr>
        <b/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zwykła lub pogrubiona</t>
    </r>
  </si>
  <si>
    <t>½ koła, okrągła 48 -50mm zwykła lub pogrubiona</t>
  </si>
  <si>
    <t xml:space="preserve"> 90 cm</t>
  </si>
  <si>
    <t>½ koła, okrągła 50mm, tępa typu Blunt Point</t>
  </si>
  <si>
    <t xml:space="preserve">½ koła, okrągła, 45 mm, tępa typu Blunt Point </t>
  </si>
  <si>
    <t>½ koła, okrągła 48 mm, zwykła lub pogrubiona</t>
  </si>
  <si>
    <t>½ koła, okrągła, 48 mm, zwykła lub pogrubiona</t>
  </si>
  <si>
    <t>RAZEM  poz.  1 – 11:</t>
  </si>
  <si>
    <r>
      <t>a)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1 -  igły o długości 16mm,</t>
    </r>
  </si>
  <si>
    <r>
      <t>b)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szwów o okresie podtrzymywania tkanki:</t>
    </r>
  </si>
  <si>
    <r>
      <t>c)</t>
    </r>
    <r>
      <rPr>
        <sz val="10.5"/>
        <color theme="1"/>
        <rFont val="Arial Narrow"/>
        <family val="2"/>
        <charset val="238"/>
      </rPr>
      <t xml:space="preserve"> nici chirurgicznych, monofilamentowych, syntetycznych, polidioksanon, wchłaniające się w czasie 180-210 dni i o czasie podtrzymywania tkankowego po 14 dniach 75%, po 28 dniach 65-70%, po 43 dniach 55-60%, po 57 dniach 40%,</t>
    </r>
  </si>
  <si>
    <t>Załącznik nr 2/8 do SWZ</t>
  </si>
  <si>
    <t>FORMULARZ CENOWY –   Zadanie 8</t>
  </si>
  <si>
    <t>Dostawa nici chirurgicznych, niewchłanialnych, syntetycznych, plecionkowych (rdzeń opleciony kilkoma spoistymi splotami),</t>
  </si>
  <si>
    <t>poliestrowych, powlekanych</t>
  </si>
  <si>
    <t>Stawka pod.  VAT</t>
  </si>
  <si>
    <t>75 cm</t>
  </si>
  <si>
    <t>½ koła, okrągła 25-26 mm</t>
  </si>
  <si>
    <t>½ koła, okrągła, 2 igły  25-26mm</t>
  </si>
  <si>
    <t>75cm</t>
  </si>
  <si>
    <t>½ koła, okrągła 36-37mm</t>
  </si>
  <si>
    <t>4 x 75 cm</t>
  </si>
  <si>
    <t>½ koła, okrągło-tnąca lub  okrągło – tnąca mocna 45-48mm</t>
  </si>
  <si>
    <t>4 x 75cm</t>
  </si>
  <si>
    <t>½ koła, okrągło-tnąca lub okrągło-tnąca, mocna 55-60mm</t>
  </si>
  <si>
    <t>½ koła, okrągło-tnąca, 48mm</t>
  </si>
  <si>
    <t>RAZEM  poz.  1 – 7:</t>
  </si>
  <si>
    <t>X </t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</si>
  <si>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>dopuszcza</t>
    </r>
    <r>
      <rPr>
        <u/>
        <sz val="10.5"/>
        <color theme="1"/>
        <rFont val="Arial Narrow"/>
        <family val="2"/>
        <charset val="238"/>
      </rPr>
      <t>:</t>
    </r>
  </si>
  <si>
    <t xml:space="preserve">a) poz. 3 - igłę o dł. 30mm,  </t>
  </si>
  <si>
    <t>b) poz. 5, 6 - igłę okrągłą z tnącym ostrzem,</t>
  </si>
  <si>
    <t>c) poz. 5 - szwy z igłą 40 mm,</t>
  </si>
  <si>
    <t>d) poz. 6 - szwy z igłą 48 mm standardowej grubości,</t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</si>
  <si>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 xml:space="preserve">nie dopuszcza </t>
    </r>
    <r>
      <rPr>
        <sz val="10.5"/>
        <color theme="1"/>
        <rFont val="Arial Narrow"/>
        <family val="2"/>
        <charset val="238"/>
      </rPr>
      <t>szwów poliestrowych powlekanych w całości silikonem.</t>
    </r>
  </si>
  <si>
    <t>Załącznik nr 2/9 do SWZ</t>
  </si>
  <si>
    <t>FORMULARZ CENOWY –   Zadanie 9</t>
  </si>
  <si>
    <t>Dostawa nici chirurgicznych, niewchłanialnych, syntetycznych, monofilamentowych, polipropylenowych</t>
  </si>
  <si>
    <t>z dodatkiem glikolu polietylenowego</t>
  </si>
  <si>
    <t>½ koła, okrągła,  podwójna 13 mm</t>
  </si>
  <si>
    <t>½ koła, okrągła, podwójna 16-17mm</t>
  </si>
  <si>
    <t>75-90cm</t>
  </si>
  <si>
    <t>½ koła, okrągła podwójna 25-26mm</t>
  </si>
  <si>
    <t xml:space="preserve">2 / 0 </t>
  </si>
  <si>
    <t>prosta, okrągła, podwójna 65 -70mm</t>
  </si>
  <si>
    <r>
      <t>75-90cm</t>
    </r>
    <r>
      <rPr>
        <b/>
        <sz val="10"/>
        <color theme="1"/>
        <rFont val="Arial Narrow"/>
        <family val="2"/>
        <charset val="238"/>
      </rPr>
      <t xml:space="preserve"> </t>
    </r>
  </si>
  <si>
    <t>½ koła, okrągła podwójna  25-26mm</t>
  </si>
  <si>
    <t>½ koła, okrągła podwójna  13mm</t>
  </si>
  <si>
    <t>10 / 0</t>
  </si>
  <si>
    <t>23cm</t>
  </si>
  <si>
    <t>Igła szpatułowa prosta, podwójna 16mm</t>
  </si>
  <si>
    <r>
      <t>Poz. 4</t>
    </r>
    <r>
      <rPr>
        <sz val="10.5"/>
        <color theme="1"/>
        <rFont val="Arial Narrow"/>
        <family val="2"/>
        <charset val="238"/>
      </rPr>
      <t xml:space="preserve"> – Zamawiający </t>
    </r>
    <r>
      <rPr>
        <b/>
        <u/>
        <sz val="10.5"/>
        <color theme="1"/>
        <rFont val="Arial Narrow"/>
        <family val="2"/>
        <charset val="238"/>
      </rPr>
      <t>dopuszcza</t>
    </r>
    <r>
      <rPr>
        <u/>
        <sz val="10.5"/>
        <color theme="1"/>
        <rFont val="Arial Narrow"/>
        <family val="2"/>
        <charset val="238"/>
      </rPr>
      <t>: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</si>
  <si>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.5"/>
        <color theme="1"/>
        <rFont val="Arial Narrow"/>
        <family val="2"/>
        <charset val="238"/>
      </rPr>
      <t>nici bez dodatku glikolu polietylenowego,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</si>
  <si>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.5"/>
        <color theme="1"/>
        <rFont val="Arial Narrow"/>
        <family val="2"/>
        <charset val="238"/>
      </rPr>
      <t>igłę odwrotnie tnącą o dł. 60mm,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</si>
  <si>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nici bez dodatku glikolu polietylenowego,</t>
    </r>
  </si>
  <si>
    <t>pod warunkiem zachowania pozostałych wymaganych parametrów.</t>
  </si>
  <si>
    <t xml:space="preserve"> - n 501.811,36 / b 541.956,2</t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</si>
  <si>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 xml:space="preserve">nie dopuszcza </t>
    </r>
    <r>
      <rPr>
        <sz val="10.5"/>
        <color theme="1"/>
        <rFont val="Arial Narrow"/>
        <family val="2"/>
        <charset val="238"/>
      </rPr>
      <t>szwów polipropylenowych bez dodatku glikolu polietylenowego.</t>
    </r>
    <r>
      <rPr>
        <b/>
        <sz val="10.5"/>
        <color theme="1"/>
        <rFont val="Arial Narrow"/>
        <family val="2"/>
        <charset val="238"/>
      </rPr>
      <t xml:space="preserve"> </t>
    </r>
  </si>
  <si>
    <t>Dostawa nici chirurgicznych, monofilamentowych, syntetycznych, wchłaniające się 60-90 dni lub 90-120 dni i czasie podtrzymania tkankowego 50%- 13-14 dni po zaimplantowaniu</t>
  </si>
  <si>
    <t>Dostawa nici chirurgicznych, syntetycznych, plecionych powlekanych z kwasu glikolowego i mlekowego o okresie wchłaniania ok. 42 dni i podtrzymania węzła 50% - 5 dni po zaimplantowaniu</t>
  </si>
  <si>
    <t>60% – 14 dni (4/0 i mniejsze), 75% – 14 dni (3/0 i większe), 50% – 28 dni (4/0 i mniejsze), 70% – 28 dni (3/0 i większe), 35% – 42 dni (4/0 i mniejsze), 50% – 42 dni (3/0 i większe),- po 28 dniach – 65 % do 4/0, po 43 dniach – ok. 60 % od 3/0</t>
  </si>
  <si>
    <t>ok. 50% po 6 tygodniach,</t>
  </si>
  <si>
    <t>½ koła, okrągła lub okrągła wzmocniona, 35-38mm</t>
  </si>
  <si>
    <t>½ koła, okrągła, pogrubiona, wzmocniona  36-38mm</t>
  </si>
  <si>
    <t>Dostawa nici chirurgicznych, syntetycznych, monofilamentowych, wchłanialnych wykonanych z polidwuoksanonu o okresie podtrzymywania tkanki 90% - 14 dni ,  50%- do grubości 4/0 :  28 dni , od grubości 3/0 : 35 dni po zaimplantowaniu i okresie całkowitego wchłonięcia 180-210 dni (poz.1-12) ; jednowłóknowa, nić wchłaniana wykonana z poli-4hydroksybutyratu o okresie podtrzymywania tkanki 50%- 90 dni, czas całkowitego wchłonięcia po 13-36 miesiącach (poz. 13)</t>
  </si>
  <si>
    <t>3/0</t>
  </si>
  <si>
    <t>½ koła, okrągła, 2 igły 26 mm</t>
  </si>
  <si>
    <t>½ koła, okrągła, 40 mm zwykła lub pogrubiona</t>
  </si>
  <si>
    <t>FORMULARZ CENOWY –   Zadanie 2</t>
  </si>
  <si>
    <t>Dostawa nici okulistycznych i chirurgii urazowej</t>
  </si>
  <si>
    <t>7 / 0</t>
  </si>
  <si>
    <t>45 cm</t>
  </si>
  <si>
    <t>3/8 koła, nić niewchłanialna  pochodzenia naturalnego, igła 7-8 mm, z mikroostrzem,  odwrotnie tnąca, podwójna</t>
  </si>
  <si>
    <t>45 – 50 cm</t>
  </si>
  <si>
    <r>
      <t>Igła 3/8 koła, odwrotnie tnąca podwójna,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 xml:space="preserve">12-13,07 mm, nić  niewchłanialna, pochodzenia naturalnego </t>
    </r>
  </si>
  <si>
    <t>3.</t>
  </si>
  <si>
    <t>4/0</t>
  </si>
  <si>
    <t>45 cm biała</t>
  </si>
  <si>
    <t>½ koła szpatułka z mikroostrzem podwójna, 8mm, , średnica 356 mikronów, kąt 100 stopni nić  niewchłanialna, poliestrowa, pleciona</t>
  </si>
  <si>
    <t>5.</t>
  </si>
  <si>
    <t>½ koła szpatułka z mikroostrzem podwójna, 8mm, nić syntetyczna pleciona, wchłanialna,</t>
  </si>
  <si>
    <t>6.</t>
  </si>
  <si>
    <t>8 / 0</t>
  </si>
  <si>
    <t>30cm</t>
  </si>
  <si>
    <t xml:space="preserve">3/8 koła, 2 igły 6-7mm, szpatuła, nić pleciona powlekana wchłaniająca się do 2 miesięcy, </t>
  </si>
  <si>
    <t>7.</t>
  </si>
  <si>
    <t>2/0</t>
  </si>
  <si>
    <t>15cm</t>
  </si>
  <si>
    <t>½ koła, okrągła 26mm, bezwęzłowe urządzenie do kontrolowanego, zamykania ran, ze spiralnym ułożeniem kotwic, wykonane z polidioksanonu, z dodatkiem środka antybakteryjnego, zakończone pętlą</t>
  </si>
  <si>
    <t>8.</t>
  </si>
  <si>
    <t>9.</t>
  </si>
  <si>
    <t>10.</t>
  </si>
  <si>
    <t>70cm</t>
  </si>
  <si>
    <t>½ koła, okrągła 36mm, bezwęzłowe urządzenie do kontrolowanego, zamykania ran, ze spiralnym ułożeniem kotwic, wykonane z polidioksanonu, z dodatkiem środka antybakteryjnego, zakończone pętlą</t>
  </si>
  <si>
    <t>11.</t>
  </si>
  <si>
    <t>½ koła, okrągła 48mm, bezwęzłowe urządzenie do kontrolowanego, zamykania ran, ze spiralnym ułożeniem kotwic, wykonane z polidioksanonu, z dodatkiem środka antybakteryjnego, zakończone pętlą</t>
  </si>
  <si>
    <t>12.</t>
  </si>
  <si>
    <t>½ koła, odwrotnie tnąca 36mm, bezwęzłowe urządzenie do kontrolowanego, zamykania ran, ze spiralnym ułożeniem kotwic, wykonane z polidioksanonu, z dodatkiem środka antybakteryjnego, zakończone pętlą</t>
  </si>
  <si>
    <t>RAZEM  poz.  1 – 12:</t>
  </si>
  <si>
    <r>
      <t xml:space="preserve">Zamawiający </t>
    </r>
    <r>
      <rPr>
        <b/>
        <u/>
        <sz val="10.5"/>
        <color theme="1"/>
        <rFont val="Calibri"/>
        <family val="2"/>
        <charset val="238"/>
        <scheme val="minor"/>
      </rPr>
      <t>nie dopuszcza</t>
    </r>
    <r>
      <rPr>
        <sz val="10.5"/>
        <color theme="1"/>
        <rFont val="Calibri"/>
        <family val="2"/>
        <charset val="238"/>
        <scheme val="minor"/>
      </rPr>
      <t>: poz. 1 - nici z 2 igłami o dł. 6,5mm; typu szpatuła  z mikroostrzem</t>
    </r>
  </si>
  <si>
    <t>Załącznik nr 2/1 do SWZ</t>
  </si>
  <si>
    <t>Załącznik nr 2/2 do SWZ</t>
  </si>
  <si>
    <t>Dostawa nici chirurgicznych niewchłanialnych, syntetycznych, monofilamentowych, poliamidowych</t>
  </si>
  <si>
    <t>Załącznik nr 2/3 do SWZ</t>
  </si>
  <si>
    <t>FORMULARZ CENOWY –   Zadanie 3</t>
  </si>
  <si>
    <t>3/8 koła, odwrotnie tnąca o zakończeniu micro-point  lub kosmetyczna   8-13 mm</t>
  </si>
  <si>
    <t xml:space="preserve">45 lub 75 cm </t>
  </si>
  <si>
    <t xml:space="preserve">3/8 koła odwrotnie tnąca, 16-22 mm </t>
  </si>
  <si>
    <t>3/8 koła odwrotnie tnąca  19-24 mm</t>
  </si>
  <si>
    <t>3/8 koła odwrotnie tnąca  24-26 mm</t>
  </si>
  <si>
    <t>3/8 koła odwrotnie tnąca  30-36 mm</t>
  </si>
  <si>
    <t>3/8 koła odwrotnie tnąca  26-30 mm</t>
  </si>
  <si>
    <t xml:space="preserve">3/8 koła odwrotnie tnąca  30-36 mm </t>
  </si>
  <si>
    <t>3/8 koła, odwrotnie tnąca 36-40 mm</t>
  </si>
  <si>
    <t>75–90 cm</t>
  </si>
  <si>
    <t>3/8 koła, odwrotnie tnąca 25-30 mm</t>
  </si>
  <si>
    <t xml:space="preserve">3/8 koła odwrotnie tnąca 30 mm </t>
  </si>
  <si>
    <t>3/8 koła odwrotnie tnąca 39-41 mm</t>
  </si>
  <si>
    <t>10/0</t>
  </si>
  <si>
    <t>30 cm</t>
  </si>
  <si>
    <t>3/8 koła podwójna igła o długości 6-6,5mm lancet microtip (krótki, tnący czubek stosowany w igłach okulistycznych) o średnicy 150 mikronów</t>
  </si>
  <si>
    <t>3/8 koła odwrotnie tnąca, 39-40mm</t>
  </si>
  <si>
    <t>3/8 koła odwrotnie tnąca 16 mm</t>
  </si>
  <si>
    <t>100 cm</t>
  </si>
  <si>
    <t>3/8 koła dł. 90 mm tnąca</t>
  </si>
  <si>
    <t>RAZEM  poz.  1 – 16:</t>
  </si>
  <si>
    <r>
      <t xml:space="preserve">* </t>
    </r>
    <r>
      <rPr>
        <sz val="10.5"/>
        <color theme="1"/>
        <rFont val="Arial Narrow"/>
        <family val="2"/>
        <charset val="238"/>
      </rPr>
      <t xml:space="preserve">Zamawiający </t>
    </r>
    <r>
      <rPr>
        <b/>
        <sz val="10.5"/>
        <color theme="1"/>
        <rFont val="Arial Narrow"/>
        <family val="2"/>
        <charset val="238"/>
      </rPr>
      <t>wymaga</t>
    </r>
    <r>
      <rPr>
        <sz val="10.5"/>
        <color theme="1"/>
        <rFont val="Arial Narrow"/>
        <family val="2"/>
        <charset val="238"/>
      </rPr>
      <t xml:space="preserve"> igieł z wysokiej jakości stali nierdzewnej we wszystkich pozycjach</t>
    </r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</si>
  <si>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u/>
        <sz val="10.5"/>
        <color theme="1"/>
        <rFont val="Arial Narrow"/>
        <family val="2"/>
        <charset val="238"/>
      </rPr>
      <t>:</t>
    </r>
  </si>
  <si>
    <t xml:space="preserve">a) poz.1 – igły typu Xflex bez opisu katalogowego „o zakończeniu mikro-point lub kosmetyczna”; </t>
  </si>
  <si>
    <t xml:space="preserve">                 igły kosmetycznej 16mm, </t>
  </si>
  <si>
    <t xml:space="preserve">b) poz. 2 - igły kosmetycznej o trzech bokach tnących; typu Xflex; ze stali; pokrytej na całej długości silikonem; o ostrzach z wydłużonym czubkiem, </t>
  </si>
  <si>
    <t>c) poz. 13 - igły z mikroostrzem (micro point),</t>
  </si>
  <si>
    <t>d) poz. 16 – rozmiaru nici „1”.</t>
  </si>
  <si>
    <r>
      <t>Zamawiający</t>
    </r>
    <r>
      <rPr>
        <b/>
        <u/>
        <sz val="10.5"/>
        <color theme="1"/>
        <rFont val="Arial Narrow"/>
        <family val="2"/>
        <charset val="238"/>
      </rPr>
      <t xml:space="preserve"> dopuszcza</t>
    </r>
    <r>
      <rPr>
        <u/>
        <sz val="10.5"/>
        <color theme="1"/>
        <rFont val="Arial Narrow"/>
        <family val="2"/>
        <charset val="238"/>
      </rPr>
      <t>:</t>
    </r>
  </si>
  <si>
    <t>a) poz. 1:  szwy z igłą odwrotnie tnącą do chirurgii plastycznej,</t>
  </si>
  <si>
    <t>b) poz. 2: igłę z opisem katalogowym „kosmetyczna” ,</t>
  </si>
  <si>
    <t>c) poz. 9 i 11:  szwy o dł. 45 cm,</t>
  </si>
  <si>
    <t>d) poz. 13: szwy z igłą typu Premium szpatuła/ka (micro szpatuła/ka),</t>
  </si>
  <si>
    <t>Załącznik nr 2/10 do SWZ</t>
  </si>
  <si>
    <t>RAZEM  poz.  1 – 3:</t>
  </si>
  <si>
    <t>FORMULARZ CENOWY –   Zadanie 10</t>
  </si>
  <si>
    <t xml:space="preserve">30cm pętla </t>
  </si>
  <si>
    <t xml:space="preserve">Igła 26mm ½ koła </t>
  </si>
  <si>
    <t>30cm pętla</t>
  </si>
  <si>
    <t xml:space="preserve">Igła 36mm ½ koła </t>
  </si>
  <si>
    <t>Bezwęzłowe urządzenie do kontrolowanego zamykania ran, nić monofilamentowa, syntetyczna wchłanialna w 182-238 dni, nasączona triclosanem, z jednokierunkowymi spiralnie ułożonymi kotwicami, barwiona</t>
  </si>
  <si>
    <t>Dostawa systemu do zamykania ran z dodatkiem glikolu polietylenowego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</si>
</sst>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7030A0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.5"/>
      <color rgb="FF000000"/>
      <name val="Arial Narrow"/>
      <family val="2"/>
      <charset val="238"/>
    </font>
    <font>
      <sz val="10.5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0.5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u/>
      <sz val="10.5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b/>
      <sz val="9.5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u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Arial Narrow"/>
      <family val="2"/>
      <charset val="238"/>
    </font>
    <font>
      <sz val="12"/>
      <color rgb="FF0000FF"/>
      <name val="Arial Narrow"/>
      <family val="2"/>
      <charset val="238"/>
    </font>
    <font>
      <b/>
      <sz val="10.5"/>
      <color rgb="FFFFFFFF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rgb="FF00B050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10.5"/>
      <color theme="1"/>
      <name val="Calibri"/>
      <family val="2"/>
      <charset val="238"/>
      <scheme val="minor"/>
    </font>
    <font>
      <sz val="10.5"/>
      <color rgb="FF00B0F0"/>
      <name val="Arial Narrow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8" fontId="0" fillId="0" borderId="0" xfId="0" applyNumberFormat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8" fontId="16" fillId="0" borderId="6" xfId="0" applyNumberFormat="1" applyFont="1" applyBorder="1" applyAlignment="1">
      <alignment horizontal="right" vertical="center" wrapText="1"/>
    </xf>
    <xf numFmtId="9" fontId="16" fillId="0" borderId="6" xfId="0" applyNumberFormat="1" applyFont="1" applyBorder="1" applyAlignment="1">
      <alignment horizontal="right" vertical="center" wrapText="1"/>
    </xf>
    <xf numFmtId="8" fontId="20" fillId="0" borderId="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13" fillId="0" borderId="6" xfId="0" applyFont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8" fontId="15" fillId="0" borderId="6" xfId="0" applyNumberFormat="1" applyFont="1" applyBorder="1" applyAlignment="1">
      <alignment horizontal="right" vertical="center" wrapText="1"/>
    </xf>
    <xf numFmtId="8" fontId="18" fillId="0" borderId="6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7"/>
    </xf>
    <xf numFmtId="0" fontId="3" fillId="0" borderId="0" xfId="0" applyFont="1" applyAlignment="1">
      <alignment horizontal="left" vertical="center" indent="9"/>
    </xf>
    <xf numFmtId="0" fontId="20" fillId="0" borderId="0" xfId="0" applyFont="1" applyBorder="1" applyAlignment="1">
      <alignment horizontal="right" vertical="center" wrapText="1"/>
    </xf>
    <xf numFmtId="8" fontId="20" fillId="0" borderId="1" xfId="0" applyNumberFormat="1" applyFont="1" applyBorder="1" applyAlignment="1">
      <alignment horizontal="right" vertical="center" wrapText="1"/>
    </xf>
    <xf numFmtId="8" fontId="21" fillId="0" borderId="6" xfId="0" applyNumberFormat="1" applyFont="1" applyBorder="1" applyAlignment="1">
      <alignment horizontal="right" vertical="center" wrapText="1"/>
    </xf>
    <xf numFmtId="44" fontId="16" fillId="4" borderId="12" xfId="1" applyFont="1" applyFill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8" fontId="16" fillId="0" borderId="12" xfId="0" applyNumberFormat="1" applyFont="1" applyBorder="1" applyAlignment="1">
      <alignment horizontal="right" vertical="center" wrapText="1"/>
    </xf>
    <xf numFmtId="9" fontId="16" fillId="0" borderId="12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8" fontId="16" fillId="0" borderId="13" xfId="0" applyNumberFormat="1" applyFont="1" applyBorder="1" applyAlignment="1">
      <alignment horizontal="right" vertical="center" wrapText="1"/>
    </xf>
    <xf numFmtId="9" fontId="16" fillId="0" borderId="13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8" fontId="16" fillId="0" borderId="15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44" fontId="16" fillId="4" borderId="19" xfId="1" applyFont="1" applyFill="1" applyBorder="1"/>
    <xf numFmtId="8" fontId="16" fillId="0" borderId="19" xfId="0" applyNumberFormat="1" applyFont="1" applyBorder="1" applyAlignment="1">
      <alignment horizontal="right" vertical="center" wrapText="1"/>
    </xf>
    <xf numFmtId="9" fontId="15" fillId="0" borderId="19" xfId="0" applyNumberFormat="1" applyFont="1" applyBorder="1" applyAlignment="1">
      <alignment horizontal="right" vertical="center" wrapText="1"/>
    </xf>
    <xf numFmtId="8" fontId="18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8" fontId="14" fillId="0" borderId="12" xfId="0" applyNumberFormat="1" applyFont="1" applyBorder="1" applyAlignment="1">
      <alignment horizontal="right" vertical="center" wrapText="1"/>
    </xf>
    <xf numFmtId="9" fontId="14" fillId="0" borderId="12" xfId="0" applyNumberFormat="1" applyFont="1" applyBorder="1" applyAlignment="1">
      <alignment horizontal="right" vertical="center" wrapText="1"/>
    </xf>
    <xf numFmtId="44" fontId="14" fillId="4" borderId="12" xfId="1" applyFont="1" applyFill="1" applyBorder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44" fontId="14" fillId="4" borderId="13" xfId="1" applyFont="1" applyFill="1" applyBorder="1"/>
    <xf numFmtId="8" fontId="14" fillId="0" borderId="13" xfId="0" applyNumberFormat="1" applyFont="1" applyBorder="1" applyAlignment="1">
      <alignment horizontal="right" vertical="center" wrapText="1"/>
    </xf>
    <xf numFmtId="9" fontId="14" fillId="0" borderId="13" xfId="0" applyNumberFormat="1" applyFont="1" applyBorder="1" applyAlignment="1">
      <alignment horizontal="right" vertical="center" wrapText="1"/>
    </xf>
    <xf numFmtId="8" fontId="14" fillId="0" borderId="15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4" fontId="14" fillId="4" borderId="19" xfId="1" applyFont="1" applyFill="1" applyBorder="1"/>
    <xf numFmtId="8" fontId="14" fillId="0" borderId="19" xfId="0" applyNumberFormat="1" applyFont="1" applyBorder="1" applyAlignment="1">
      <alignment horizontal="right" vertical="center" wrapText="1"/>
    </xf>
    <xf numFmtId="9" fontId="14" fillId="0" borderId="19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 wrapText="1"/>
    </xf>
    <xf numFmtId="8" fontId="20" fillId="0" borderId="4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9" fontId="16" fillId="0" borderId="1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8" fontId="20" fillId="0" borderId="21" xfId="0" applyNumberFormat="1" applyFont="1" applyBorder="1" applyAlignment="1">
      <alignment horizontal="right" vertical="center" wrapText="1"/>
    </xf>
    <xf numFmtId="8" fontId="15" fillId="3" borderId="12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horizontal="center" vertical="center" wrapText="1"/>
    </xf>
    <xf numFmtId="8" fontId="15" fillId="3" borderId="23" xfId="0" applyNumberFormat="1" applyFont="1" applyFill="1" applyBorder="1" applyAlignment="1">
      <alignment horizontal="right" vertical="center" wrapText="1"/>
    </xf>
    <xf numFmtId="9" fontId="15" fillId="3" borderId="23" xfId="0" applyNumberFormat="1" applyFont="1" applyFill="1" applyBorder="1" applyAlignment="1">
      <alignment horizontal="right" vertical="center" wrapText="1"/>
    </xf>
    <xf numFmtId="8" fontId="15" fillId="3" borderId="24" xfId="0" applyNumberFormat="1" applyFont="1" applyFill="1" applyBorder="1" applyAlignment="1">
      <alignment horizontal="right" vertical="center" wrapText="1"/>
    </xf>
    <xf numFmtId="8" fontId="15" fillId="3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4" fontId="42" fillId="0" borderId="6" xfId="1" applyFont="1" applyBorder="1" applyAlignment="1">
      <alignment horizontal="right" vertical="center" wrapText="1"/>
    </xf>
    <xf numFmtId="44" fontId="18" fillId="0" borderId="6" xfId="1" applyFont="1" applyBorder="1" applyAlignment="1">
      <alignment horizontal="right" vertical="center" wrapText="1"/>
    </xf>
    <xf numFmtId="0" fontId="0" fillId="0" borderId="0" xfId="0" applyFont="1"/>
    <xf numFmtId="0" fontId="46" fillId="2" borderId="1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vertical="center" wrapText="1"/>
    </xf>
    <xf numFmtId="0" fontId="49" fillId="0" borderId="6" xfId="0" applyFont="1" applyBorder="1" applyAlignment="1">
      <alignment horizontal="center" vertical="center" wrapText="1"/>
    </xf>
    <xf numFmtId="44" fontId="49" fillId="0" borderId="6" xfId="1" applyFont="1" applyBorder="1" applyAlignment="1">
      <alignment horizontal="center" vertical="center" wrapText="1"/>
    </xf>
    <xf numFmtId="44" fontId="43" fillId="0" borderId="6" xfId="1" applyFont="1" applyBorder="1" applyAlignment="1">
      <alignment horizontal="right" vertical="center" wrapText="1"/>
    </xf>
    <xf numFmtId="9" fontId="49" fillId="0" borderId="6" xfId="0" applyNumberFormat="1" applyFont="1" applyBorder="1" applyAlignment="1">
      <alignment horizontal="right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vertical="center" wrapText="1"/>
    </xf>
    <xf numFmtId="44" fontId="52" fillId="0" borderId="6" xfId="1" applyFont="1" applyBorder="1" applyAlignment="1">
      <alignment horizontal="right" vertical="center" wrapText="1"/>
    </xf>
    <xf numFmtId="0" fontId="52" fillId="0" borderId="6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9" fillId="5" borderId="6" xfId="0" applyFont="1" applyFill="1" applyBorder="1" applyAlignment="1">
      <alignment horizontal="center" vertical="center" wrapText="1"/>
    </xf>
    <xf numFmtId="44" fontId="0" fillId="0" borderId="0" xfId="0" applyNumberFormat="1"/>
    <xf numFmtId="0" fontId="48" fillId="5" borderId="6" xfId="0" applyFont="1" applyFill="1" applyBorder="1" applyAlignment="1">
      <alignment horizontal="center" vertical="center" wrapText="1"/>
    </xf>
    <xf numFmtId="0" fontId="16" fillId="0" borderId="0" xfId="0" applyFont="1"/>
    <xf numFmtId="0" fontId="23" fillId="0" borderId="0" xfId="0" applyFont="1"/>
    <xf numFmtId="0" fontId="14" fillId="0" borderId="1" xfId="0" applyFont="1" applyBorder="1" applyAlignment="1">
      <alignment horizontal="center" vertical="center" wrapText="1"/>
    </xf>
    <xf numFmtId="8" fontId="15" fillId="3" borderId="19" xfId="0" applyNumberFormat="1" applyFont="1" applyFill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8" fontId="20" fillId="0" borderId="28" xfId="0" applyNumberFormat="1" applyFont="1" applyBorder="1" applyAlignment="1">
      <alignment horizontal="right" vertical="center" wrapText="1"/>
    </xf>
    <xf numFmtId="8" fontId="15" fillId="3" borderId="20" xfId="0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8" fontId="19" fillId="0" borderId="4" xfId="0" applyNumberFormat="1" applyFont="1" applyBorder="1" applyAlignment="1">
      <alignment horizontal="center" vertical="center" wrapText="1"/>
    </xf>
    <xf numFmtId="8" fontId="19" fillId="0" borderId="6" xfId="0" applyNumberFormat="1" applyFont="1" applyBorder="1" applyAlignment="1">
      <alignment horizontal="center" vertical="center" wrapText="1"/>
    </xf>
    <xf numFmtId="8" fontId="56" fillId="0" borderId="4" xfId="0" applyNumberFormat="1" applyFont="1" applyBorder="1" applyAlignment="1">
      <alignment horizontal="right" vertical="center" wrapText="1"/>
    </xf>
    <xf numFmtId="9" fontId="56" fillId="0" borderId="4" xfId="0" applyNumberFormat="1" applyFont="1" applyBorder="1" applyAlignment="1">
      <alignment horizontal="right" vertical="center" wrapText="1"/>
    </xf>
    <xf numFmtId="9" fontId="56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2" borderId="9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opLeftCell="A49" zoomScaleNormal="100" workbookViewId="0">
      <selection activeCell="P17" sqref="P17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H1" s="165" t="s">
        <v>242</v>
      </c>
      <c r="I1" s="166"/>
      <c r="J1" s="166"/>
      <c r="K1" s="166"/>
    </row>
    <row r="2" spans="1:11" ht="15.75" x14ac:dyDescent="0.2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76.5" customHeight="1" x14ac:dyDescent="0.25">
      <c r="A3" s="167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4.45" customHeight="1" x14ac:dyDescent="0.25">
      <c r="A4" s="1"/>
    </row>
    <row r="5" spans="1:11" ht="29.45" customHeight="1" x14ac:dyDescent="0.25">
      <c r="A5" s="169" t="s">
        <v>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6.5" x14ac:dyDescent="0.25">
      <c r="A6" s="52"/>
    </row>
    <row r="7" spans="1:11" ht="16.5" x14ac:dyDescent="0.25">
      <c r="A7" s="52" t="s">
        <v>3</v>
      </c>
    </row>
    <row r="8" spans="1:11" ht="16.5" thickBot="1" x14ac:dyDescent="0.3">
      <c r="A8" s="2"/>
    </row>
    <row r="9" spans="1:11" ht="21" customHeight="1" x14ac:dyDescent="0.25">
      <c r="A9" s="171" t="s">
        <v>4</v>
      </c>
      <c r="B9" s="171" t="s">
        <v>5</v>
      </c>
      <c r="C9" s="171" t="s">
        <v>6</v>
      </c>
      <c r="D9" s="171" t="s">
        <v>7</v>
      </c>
      <c r="E9" s="171" t="s">
        <v>8</v>
      </c>
      <c r="F9" s="171" t="s">
        <v>9</v>
      </c>
      <c r="G9" s="171" t="s">
        <v>10</v>
      </c>
      <c r="H9" s="171" t="s">
        <v>11</v>
      </c>
      <c r="I9" s="171" t="s">
        <v>12</v>
      </c>
      <c r="J9" s="3" t="s">
        <v>13</v>
      </c>
      <c r="K9" s="171" t="s">
        <v>15</v>
      </c>
    </row>
    <row r="10" spans="1:11" ht="15.75" thickBot="1" x14ac:dyDescent="0.3">
      <c r="A10" s="172"/>
      <c r="B10" s="172"/>
      <c r="C10" s="172"/>
      <c r="D10" s="172"/>
      <c r="E10" s="172"/>
      <c r="F10" s="172"/>
      <c r="G10" s="172"/>
      <c r="H10" s="172"/>
      <c r="I10" s="172"/>
      <c r="J10" s="4" t="s">
        <v>14</v>
      </c>
      <c r="K10" s="172"/>
    </row>
    <row r="11" spans="1:11" ht="15.75" thickBot="1" x14ac:dyDescent="0.3">
      <c r="A11" s="90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 t="s">
        <v>16</v>
      </c>
      <c r="J11" s="91">
        <v>10</v>
      </c>
      <c r="K11" s="91" t="s">
        <v>17</v>
      </c>
    </row>
    <row r="12" spans="1:11" x14ac:dyDescent="0.25">
      <c r="A12" s="114">
        <v>1</v>
      </c>
      <c r="B12" s="115" t="s">
        <v>18</v>
      </c>
      <c r="C12" s="115" t="s">
        <v>19</v>
      </c>
      <c r="D12" s="116" t="s">
        <v>20</v>
      </c>
      <c r="E12" s="115">
        <v>36</v>
      </c>
      <c r="F12" s="117"/>
      <c r="G12" s="117"/>
      <c r="H12" s="118"/>
      <c r="I12" s="118">
        <f>E12*H12</f>
        <v>0</v>
      </c>
      <c r="J12" s="119"/>
      <c r="K12" s="120">
        <f>I12+(I12*J12)</f>
        <v>0</v>
      </c>
    </row>
    <row r="13" spans="1:11" x14ac:dyDescent="0.25">
      <c r="A13" s="78">
        <v>2</v>
      </c>
      <c r="B13" s="62" t="s">
        <v>21</v>
      </c>
      <c r="C13" s="62" t="s">
        <v>19</v>
      </c>
      <c r="D13" s="63" t="s">
        <v>20</v>
      </c>
      <c r="E13" s="62">
        <v>216</v>
      </c>
      <c r="F13" s="64"/>
      <c r="G13" s="64"/>
      <c r="H13" s="65"/>
      <c r="I13" s="112">
        <f t="shared" ref="I13:I53" si="0">E13*H13</f>
        <v>0</v>
      </c>
      <c r="J13" s="66"/>
      <c r="K13" s="121">
        <f t="shared" ref="K13:K53" si="1">I13+(I13*J13)</f>
        <v>0</v>
      </c>
    </row>
    <row r="14" spans="1:11" x14ac:dyDescent="0.25">
      <c r="A14" s="78">
        <v>3</v>
      </c>
      <c r="B14" s="62" t="s">
        <v>22</v>
      </c>
      <c r="C14" s="62" t="s">
        <v>19</v>
      </c>
      <c r="D14" s="63" t="s">
        <v>23</v>
      </c>
      <c r="E14" s="62">
        <v>36</v>
      </c>
      <c r="F14" s="64"/>
      <c r="G14" s="64"/>
      <c r="H14" s="65"/>
      <c r="I14" s="112">
        <f t="shared" si="0"/>
        <v>0</v>
      </c>
      <c r="J14" s="66"/>
      <c r="K14" s="121">
        <f t="shared" si="1"/>
        <v>0</v>
      </c>
    </row>
    <row r="15" spans="1:11" x14ac:dyDescent="0.25">
      <c r="A15" s="78">
        <v>4</v>
      </c>
      <c r="B15" s="62" t="s">
        <v>22</v>
      </c>
      <c r="C15" s="62" t="s">
        <v>19</v>
      </c>
      <c r="D15" s="63" t="s">
        <v>24</v>
      </c>
      <c r="E15" s="62">
        <v>360</v>
      </c>
      <c r="F15" s="64"/>
      <c r="G15" s="64"/>
      <c r="H15" s="65"/>
      <c r="I15" s="112">
        <f t="shared" si="0"/>
        <v>0</v>
      </c>
      <c r="J15" s="66"/>
      <c r="K15" s="121">
        <f t="shared" si="1"/>
        <v>0</v>
      </c>
    </row>
    <row r="16" spans="1:11" x14ac:dyDescent="0.25">
      <c r="A16" s="78">
        <v>5</v>
      </c>
      <c r="B16" s="62" t="s">
        <v>22</v>
      </c>
      <c r="C16" s="62" t="s">
        <v>19</v>
      </c>
      <c r="D16" s="63" t="s">
        <v>25</v>
      </c>
      <c r="E16" s="62">
        <v>468</v>
      </c>
      <c r="F16" s="64"/>
      <c r="G16" s="64"/>
      <c r="H16" s="65"/>
      <c r="I16" s="112">
        <f t="shared" si="0"/>
        <v>0</v>
      </c>
      <c r="J16" s="66"/>
      <c r="K16" s="121">
        <f t="shared" si="1"/>
        <v>0</v>
      </c>
    </row>
    <row r="17" spans="1:11" x14ac:dyDescent="0.25">
      <c r="A17" s="78">
        <v>6</v>
      </c>
      <c r="B17" s="62" t="s">
        <v>26</v>
      </c>
      <c r="C17" s="62" t="s">
        <v>19</v>
      </c>
      <c r="D17" s="63" t="s">
        <v>25</v>
      </c>
      <c r="E17" s="62">
        <v>684</v>
      </c>
      <c r="F17" s="64"/>
      <c r="G17" s="64"/>
      <c r="H17" s="65"/>
      <c r="I17" s="112">
        <f t="shared" si="0"/>
        <v>0</v>
      </c>
      <c r="J17" s="66"/>
      <c r="K17" s="121">
        <f t="shared" si="1"/>
        <v>0</v>
      </c>
    </row>
    <row r="18" spans="1:11" x14ac:dyDescent="0.25">
      <c r="A18" s="78">
        <v>7</v>
      </c>
      <c r="B18" s="62" t="s">
        <v>26</v>
      </c>
      <c r="C18" s="62" t="s">
        <v>27</v>
      </c>
      <c r="D18" s="63" t="s">
        <v>204</v>
      </c>
      <c r="E18" s="62">
        <v>90</v>
      </c>
      <c r="F18" s="64"/>
      <c r="G18" s="64"/>
      <c r="H18" s="65"/>
      <c r="I18" s="112">
        <f t="shared" si="0"/>
        <v>0</v>
      </c>
      <c r="J18" s="66"/>
      <c r="K18" s="121">
        <f t="shared" si="1"/>
        <v>0</v>
      </c>
    </row>
    <row r="19" spans="1:11" x14ac:dyDescent="0.25">
      <c r="A19" s="78">
        <v>8</v>
      </c>
      <c r="B19" s="62" t="s">
        <v>26</v>
      </c>
      <c r="C19" s="62" t="s">
        <v>27</v>
      </c>
      <c r="D19" s="63" t="s">
        <v>204</v>
      </c>
      <c r="E19" s="62">
        <v>90</v>
      </c>
      <c r="F19" s="64"/>
      <c r="G19" s="64"/>
      <c r="H19" s="65"/>
      <c r="I19" s="112">
        <f t="shared" si="0"/>
        <v>0</v>
      </c>
      <c r="J19" s="66"/>
      <c r="K19" s="121">
        <f t="shared" si="1"/>
        <v>0</v>
      </c>
    </row>
    <row r="20" spans="1:11" x14ac:dyDescent="0.25">
      <c r="A20" s="78">
        <v>9</v>
      </c>
      <c r="B20" s="62">
        <v>0</v>
      </c>
      <c r="C20" s="62" t="s">
        <v>19</v>
      </c>
      <c r="D20" s="63" t="s">
        <v>28</v>
      </c>
      <c r="E20" s="62">
        <v>540</v>
      </c>
      <c r="F20" s="64"/>
      <c r="G20" s="64"/>
      <c r="H20" s="65"/>
      <c r="I20" s="112">
        <f t="shared" si="0"/>
        <v>0</v>
      </c>
      <c r="J20" s="66"/>
      <c r="K20" s="121">
        <f t="shared" si="1"/>
        <v>0</v>
      </c>
    </row>
    <row r="21" spans="1:11" ht="25.5" x14ac:dyDescent="0.25">
      <c r="A21" s="78">
        <v>10</v>
      </c>
      <c r="B21" s="62">
        <v>1</v>
      </c>
      <c r="C21" s="62" t="s">
        <v>19</v>
      </c>
      <c r="D21" s="63" t="s">
        <v>29</v>
      </c>
      <c r="E21" s="62">
        <v>36</v>
      </c>
      <c r="F21" s="64"/>
      <c r="G21" s="64"/>
      <c r="H21" s="65"/>
      <c r="I21" s="112">
        <f t="shared" si="0"/>
        <v>0</v>
      </c>
      <c r="J21" s="66"/>
      <c r="K21" s="121">
        <f t="shared" si="1"/>
        <v>0</v>
      </c>
    </row>
    <row r="22" spans="1:11" x14ac:dyDescent="0.25">
      <c r="A22" s="78">
        <v>11</v>
      </c>
      <c r="B22" s="62">
        <v>0</v>
      </c>
      <c r="C22" s="62" t="s">
        <v>27</v>
      </c>
      <c r="D22" s="63" t="s">
        <v>30</v>
      </c>
      <c r="E22" s="62">
        <v>234</v>
      </c>
      <c r="F22" s="64"/>
      <c r="G22" s="64"/>
      <c r="H22" s="65"/>
      <c r="I22" s="112">
        <f t="shared" si="0"/>
        <v>0</v>
      </c>
      <c r="J22" s="66"/>
      <c r="K22" s="121">
        <f t="shared" si="1"/>
        <v>0</v>
      </c>
    </row>
    <row r="23" spans="1:11" x14ac:dyDescent="0.25">
      <c r="A23" s="78">
        <v>12</v>
      </c>
      <c r="B23" s="62">
        <v>0</v>
      </c>
      <c r="C23" s="62" t="s">
        <v>27</v>
      </c>
      <c r="D23" s="63" t="s">
        <v>30</v>
      </c>
      <c r="E23" s="62">
        <v>234</v>
      </c>
      <c r="F23" s="64"/>
      <c r="G23" s="64"/>
      <c r="H23" s="65"/>
      <c r="I23" s="112">
        <f t="shared" si="0"/>
        <v>0</v>
      </c>
      <c r="J23" s="66"/>
      <c r="K23" s="121">
        <f t="shared" si="1"/>
        <v>0</v>
      </c>
    </row>
    <row r="24" spans="1:11" x14ac:dyDescent="0.25">
      <c r="A24" s="78">
        <v>13</v>
      </c>
      <c r="B24" s="62">
        <v>0</v>
      </c>
      <c r="C24" s="62" t="s">
        <v>27</v>
      </c>
      <c r="D24" s="63" t="s">
        <v>31</v>
      </c>
      <c r="E24" s="62">
        <v>468</v>
      </c>
      <c r="F24" s="64"/>
      <c r="G24" s="64"/>
      <c r="H24" s="65"/>
      <c r="I24" s="112">
        <f t="shared" si="0"/>
        <v>0</v>
      </c>
      <c r="J24" s="66"/>
      <c r="K24" s="121">
        <f t="shared" si="1"/>
        <v>0</v>
      </c>
    </row>
    <row r="25" spans="1:11" x14ac:dyDescent="0.25">
      <c r="A25" s="78">
        <v>14</v>
      </c>
      <c r="B25" s="62">
        <v>0</v>
      </c>
      <c r="C25" s="62" t="s">
        <v>27</v>
      </c>
      <c r="D25" s="63" t="s">
        <v>31</v>
      </c>
      <c r="E25" s="62">
        <v>468</v>
      </c>
      <c r="F25" s="64"/>
      <c r="G25" s="64"/>
      <c r="H25" s="65"/>
      <c r="I25" s="112">
        <f t="shared" si="0"/>
        <v>0</v>
      </c>
      <c r="J25" s="66"/>
      <c r="K25" s="121">
        <f t="shared" si="1"/>
        <v>0</v>
      </c>
    </row>
    <row r="26" spans="1:11" x14ac:dyDescent="0.25">
      <c r="A26" s="78">
        <v>15</v>
      </c>
      <c r="B26" s="62">
        <v>1</v>
      </c>
      <c r="C26" s="62" t="s">
        <v>19</v>
      </c>
      <c r="D26" s="63" t="s">
        <v>32</v>
      </c>
      <c r="E26" s="62">
        <v>576</v>
      </c>
      <c r="F26" s="64"/>
      <c r="G26" s="64"/>
      <c r="H26" s="65"/>
      <c r="I26" s="112">
        <f t="shared" si="0"/>
        <v>0</v>
      </c>
      <c r="J26" s="66"/>
      <c r="K26" s="121">
        <f t="shared" si="1"/>
        <v>0</v>
      </c>
    </row>
    <row r="27" spans="1:11" x14ac:dyDescent="0.25">
      <c r="A27" s="78">
        <v>16</v>
      </c>
      <c r="B27" s="62">
        <v>1</v>
      </c>
      <c r="C27" s="62" t="s">
        <v>33</v>
      </c>
      <c r="D27" s="63" t="s">
        <v>34</v>
      </c>
      <c r="E27" s="62">
        <v>720</v>
      </c>
      <c r="F27" s="64"/>
      <c r="G27" s="64"/>
      <c r="H27" s="65"/>
      <c r="I27" s="112">
        <f t="shared" si="0"/>
        <v>0</v>
      </c>
      <c r="J27" s="66"/>
      <c r="K27" s="121">
        <f t="shared" si="1"/>
        <v>0</v>
      </c>
    </row>
    <row r="28" spans="1:11" ht="38.25" x14ac:dyDescent="0.25">
      <c r="A28" s="78">
        <v>17</v>
      </c>
      <c r="B28" s="62">
        <v>1</v>
      </c>
      <c r="C28" s="62" t="s">
        <v>27</v>
      </c>
      <c r="D28" s="63" t="s">
        <v>35</v>
      </c>
      <c r="E28" s="62">
        <v>300</v>
      </c>
      <c r="F28" s="64"/>
      <c r="G28" s="64"/>
      <c r="H28" s="65"/>
      <c r="I28" s="112">
        <f t="shared" si="0"/>
        <v>0</v>
      </c>
      <c r="J28" s="66"/>
      <c r="K28" s="121">
        <f t="shared" si="1"/>
        <v>0</v>
      </c>
    </row>
    <row r="29" spans="1:11" ht="38.25" x14ac:dyDescent="0.25">
      <c r="A29" s="78">
        <v>18</v>
      </c>
      <c r="B29" s="62">
        <v>1</v>
      </c>
      <c r="C29" s="62" t="s">
        <v>27</v>
      </c>
      <c r="D29" s="63" t="s">
        <v>35</v>
      </c>
      <c r="E29" s="62">
        <v>300</v>
      </c>
      <c r="F29" s="64"/>
      <c r="G29" s="64"/>
      <c r="H29" s="65"/>
      <c r="I29" s="112">
        <f t="shared" si="0"/>
        <v>0</v>
      </c>
      <c r="J29" s="66"/>
      <c r="K29" s="121">
        <f t="shared" si="1"/>
        <v>0</v>
      </c>
    </row>
    <row r="30" spans="1:11" ht="25.5" x14ac:dyDescent="0.25">
      <c r="A30" s="78">
        <v>19</v>
      </c>
      <c r="B30" s="62">
        <v>2</v>
      </c>
      <c r="C30" s="62" t="s">
        <v>33</v>
      </c>
      <c r="D30" s="63" t="s">
        <v>205</v>
      </c>
      <c r="E30" s="62">
        <v>1900</v>
      </c>
      <c r="F30" s="64"/>
      <c r="G30" s="64"/>
      <c r="H30" s="65"/>
      <c r="I30" s="112">
        <f t="shared" si="0"/>
        <v>0</v>
      </c>
      <c r="J30" s="66"/>
      <c r="K30" s="121">
        <f t="shared" si="1"/>
        <v>0</v>
      </c>
    </row>
    <row r="31" spans="1:11" x14ac:dyDescent="0.25">
      <c r="A31" s="78">
        <v>20</v>
      </c>
      <c r="B31" s="62">
        <v>2</v>
      </c>
      <c r="C31" s="62" t="s">
        <v>36</v>
      </c>
      <c r="D31" s="63" t="s">
        <v>37</v>
      </c>
      <c r="E31" s="62">
        <v>1044</v>
      </c>
      <c r="F31" s="64"/>
      <c r="G31" s="64"/>
      <c r="H31" s="65"/>
      <c r="I31" s="112">
        <f t="shared" si="0"/>
        <v>0</v>
      </c>
      <c r="J31" s="66"/>
      <c r="K31" s="121">
        <f t="shared" si="1"/>
        <v>0</v>
      </c>
    </row>
    <row r="32" spans="1:11" x14ac:dyDescent="0.25">
      <c r="A32" s="78">
        <v>21</v>
      </c>
      <c r="B32" s="62">
        <v>2</v>
      </c>
      <c r="C32" s="62" t="s">
        <v>33</v>
      </c>
      <c r="D32" s="63" t="s">
        <v>37</v>
      </c>
      <c r="E32" s="62">
        <v>306</v>
      </c>
      <c r="F32" s="64"/>
      <c r="G32" s="64"/>
      <c r="H32" s="65"/>
      <c r="I32" s="112">
        <f t="shared" si="0"/>
        <v>0</v>
      </c>
      <c r="J32" s="66"/>
      <c r="K32" s="121">
        <f t="shared" si="1"/>
        <v>0</v>
      </c>
    </row>
    <row r="33" spans="1:11" x14ac:dyDescent="0.25">
      <c r="A33" s="78">
        <v>22</v>
      </c>
      <c r="B33" s="62">
        <v>2</v>
      </c>
      <c r="C33" s="62" t="s">
        <v>33</v>
      </c>
      <c r="D33" s="63" t="s">
        <v>37</v>
      </c>
      <c r="E33" s="62">
        <v>306</v>
      </c>
      <c r="F33" s="64"/>
      <c r="G33" s="64"/>
      <c r="H33" s="65"/>
      <c r="I33" s="112">
        <f t="shared" si="0"/>
        <v>0</v>
      </c>
      <c r="J33" s="66"/>
      <c r="K33" s="121">
        <f t="shared" si="1"/>
        <v>0</v>
      </c>
    </row>
    <row r="34" spans="1:11" x14ac:dyDescent="0.25">
      <c r="A34" s="78">
        <v>23</v>
      </c>
      <c r="B34" s="62" t="s">
        <v>22</v>
      </c>
      <c r="C34" s="62" t="s">
        <v>38</v>
      </c>
      <c r="D34" s="63" t="s">
        <v>39</v>
      </c>
      <c r="E34" s="62">
        <v>180</v>
      </c>
      <c r="F34" s="64"/>
      <c r="G34" s="64"/>
      <c r="H34" s="65"/>
      <c r="I34" s="112">
        <f t="shared" si="0"/>
        <v>0</v>
      </c>
      <c r="J34" s="66"/>
      <c r="K34" s="121">
        <f t="shared" si="1"/>
        <v>0</v>
      </c>
    </row>
    <row r="35" spans="1:11" x14ac:dyDescent="0.25">
      <c r="A35" s="78">
        <v>24</v>
      </c>
      <c r="B35" s="62" t="s">
        <v>26</v>
      </c>
      <c r="C35" s="62" t="s">
        <v>38</v>
      </c>
      <c r="D35" s="63" t="s">
        <v>39</v>
      </c>
      <c r="E35" s="62">
        <v>570</v>
      </c>
      <c r="F35" s="64"/>
      <c r="G35" s="64"/>
      <c r="H35" s="65"/>
      <c r="I35" s="112">
        <f t="shared" si="0"/>
        <v>0</v>
      </c>
      <c r="J35" s="66"/>
      <c r="K35" s="121">
        <f t="shared" si="1"/>
        <v>0</v>
      </c>
    </row>
    <row r="36" spans="1:11" x14ac:dyDescent="0.25">
      <c r="A36" s="78">
        <v>25</v>
      </c>
      <c r="B36" s="62">
        <v>0</v>
      </c>
      <c r="C36" s="62" t="s">
        <v>38</v>
      </c>
      <c r="D36" s="63" t="s">
        <v>40</v>
      </c>
      <c r="E36" s="62">
        <v>468</v>
      </c>
      <c r="F36" s="64"/>
      <c r="G36" s="64"/>
      <c r="H36" s="65"/>
      <c r="I36" s="112">
        <f t="shared" si="0"/>
        <v>0</v>
      </c>
      <c r="J36" s="66"/>
      <c r="K36" s="121">
        <f t="shared" si="1"/>
        <v>0</v>
      </c>
    </row>
    <row r="37" spans="1:11" x14ac:dyDescent="0.25">
      <c r="A37" s="78">
        <v>26</v>
      </c>
      <c r="B37" s="62">
        <v>0</v>
      </c>
      <c r="C37" s="62" t="s">
        <v>41</v>
      </c>
      <c r="D37" s="63" t="s">
        <v>42</v>
      </c>
      <c r="E37" s="62">
        <v>828</v>
      </c>
      <c r="F37" s="64"/>
      <c r="G37" s="64"/>
      <c r="H37" s="65"/>
      <c r="I37" s="112">
        <f t="shared" si="0"/>
        <v>0</v>
      </c>
      <c r="J37" s="66"/>
      <c r="K37" s="121">
        <f t="shared" si="1"/>
        <v>0</v>
      </c>
    </row>
    <row r="38" spans="1:11" x14ac:dyDescent="0.25">
      <c r="A38" s="78">
        <v>27</v>
      </c>
      <c r="B38" s="62">
        <v>1</v>
      </c>
      <c r="C38" s="62" t="s">
        <v>38</v>
      </c>
      <c r="D38" s="63" t="s">
        <v>39</v>
      </c>
      <c r="E38" s="62">
        <v>144</v>
      </c>
      <c r="F38" s="64"/>
      <c r="G38" s="64"/>
      <c r="H38" s="65"/>
      <c r="I38" s="112">
        <f t="shared" si="0"/>
        <v>0</v>
      </c>
      <c r="J38" s="66"/>
      <c r="K38" s="121">
        <f t="shared" si="1"/>
        <v>0</v>
      </c>
    </row>
    <row r="39" spans="1:11" x14ac:dyDescent="0.25">
      <c r="A39" s="78">
        <v>28</v>
      </c>
      <c r="B39" s="62">
        <v>2</v>
      </c>
      <c r="C39" s="62" t="s">
        <v>38</v>
      </c>
      <c r="D39" s="63" t="s">
        <v>39</v>
      </c>
      <c r="E39" s="62">
        <v>144</v>
      </c>
      <c r="F39" s="64"/>
      <c r="G39" s="64"/>
      <c r="H39" s="65"/>
      <c r="I39" s="112">
        <f t="shared" si="0"/>
        <v>0</v>
      </c>
      <c r="J39" s="66"/>
      <c r="K39" s="121">
        <f t="shared" si="1"/>
        <v>0</v>
      </c>
    </row>
    <row r="40" spans="1:11" x14ac:dyDescent="0.25">
      <c r="A40" s="78">
        <v>29</v>
      </c>
      <c r="B40" s="62">
        <v>2</v>
      </c>
      <c r="C40" s="62" t="s">
        <v>41</v>
      </c>
      <c r="D40" s="63" t="s">
        <v>43</v>
      </c>
      <c r="E40" s="62">
        <v>516</v>
      </c>
      <c r="F40" s="64"/>
      <c r="G40" s="64"/>
      <c r="H40" s="65"/>
      <c r="I40" s="112">
        <f t="shared" si="0"/>
        <v>0</v>
      </c>
      <c r="J40" s="66"/>
      <c r="K40" s="121">
        <f t="shared" si="1"/>
        <v>0</v>
      </c>
    </row>
    <row r="41" spans="1:11" x14ac:dyDescent="0.25">
      <c r="A41" s="78">
        <v>30</v>
      </c>
      <c r="B41" s="62" t="s">
        <v>26</v>
      </c>
      <c r="C41" s="62" t="s">
        <v>44</v>
      </c>
      <c r="D41" s="63" t="s">
        <v>45</v>
      </c>
      <c r="E41" s="62">
        <v>660</v>
      </c>
      <c r="F41" s="64"/>
      <c r="G41" s="64"/>
      <c r="H41" s="65"/>
      <c r="I41" s="112">
        <f t="shared" si="0"/>
        <v>0</v>
      </c>
      <c r="J41" s="66"/>
      <c r="K41" s="121">
        <f t="shared" si="1"/>
        <v>0</v>
      </c>
    </row>
    <row r="42" spans="1:11" x14ac:dyDescent="0.25">
      <c r="A42" s="78">
        <v>31</v>
      </c>
      <c r="B42" s="62">
        <v>0</v>
      </c>
      <c r="C42" s="62" t="s">
        <v>46</v>
      </c>
      <c r="D42" s="63" t="s">
        <v>47</v>
      </c>
      <c r="E42" s="62">
        <v>350</v>
      </c>
      <c r="F42" s="64"/>
      <c r="G42" s="64"/>
      <c r="H42" s="65"/>
      <c r="I42" s="112">
        <f t="shared" si="0"/>
        <v>0</v>
      </c>
      <c r="J42" s="66"/>
      <c r="K42" s="121">
        <f t="shared" si="1"/>
        <v>0</v>
      </c>
    </row>
    <row r="43" spans="1:11" x14ac:dyDescent="0.25">
      <c r="A43" s="78">
        <v>32</v>
      </c>
      <c r="B43" s="62">
        <v>1</v>
      </c>
      <c r="C43" s="62" t="s">
        <v>48</v>
      </c>
      <c r="D43" s="63" t="s">
        <v>47</v>
      </c>
      <c r="E43" s="62">
        <v>200</v>
      </c>
      <c r="F43" s="64"/>
      <c r="G43" s="64"/>
      <c r="H43" s="65"/>
      <c r="I43" s="112">
        <f t="shared" si="0"/>
        <v>0</v>
      </c>
      <c r="J43" s="66"/>
      <c r="K43" s="121">
        <f t="shared" si="1"/>
        <v>0</v>
      </c>
    </row>
    <row r="44" spans="1:11" ht="25.5" x14ac:dyDescent="0.25">
      <c r="A44" s="78">
        <v>33</v>
      </c>
      <c r="B44" s="62">
        <v>2</v>
      </c>
      <c r="C44" s="62" t="s">
        <v>49</v>
      </c>
      <c r="D44" s="63" t="s">
        <v>50</v>
      </c>
      <c r="E44" s="62">
        <v>360</v>
      </c>
      <c r="F44" s="64"/>
      <c r="G44" s="64"/>
      <c r="H44" s="65"/>
      <c r="I44" s="112">
        <f t="shared" si="0"/>
        <v>0</v>
      </c>
      <c r="J44" s="66"/>
      <c r="K44" s="121">
        <f t="shared" si="1"/>
        <v>0</v>
      </c>
    </row>
    <row r="45" spans="1:11" x14ac:dyDescent="0.25">
      <c r="A45" s="78">
        <v>34</v>
      </c>
      <c r="B45" s="62">
        <v>1</v>
      </c>
      <c r="C45" s="62" t="s">
        <v>49</v>
      </c>
      <c r="D45" s="63" t="s">
        <v>51</v>
      </c>
      <c r="E45" s="62">
        <v>12</v>
      </c>
      <c r="F45" s="64"/>
      <c r="G45" s="64"/>
      <c r="H45" s="65"/>
      <c r="I45" s="112">
        <f t="shared" si="0"/>
        <v>0</v>
      </c>
      <c r="J45" s="66"/>
      <c r="K45" s="121">
        <f t="shared" si="1"/>
        <v>0</v>
      </c>
    </row>
    <row r="46" spans="1:11" x14ac:dyDescent="0.25">
      <c r="A46" s="78">
        <v>35</v>
      </c>
      <c r="B46" s="62">
        <v>0</v>
      </c>
      <c r="C46" s="62" t="s">
        <v>49</v>
      </c>
      <c r="D46" s="63" t="s">
        <v>52</v>
      </c>
      <c r="E46" s="62">
        <v>12</v>
      </c>
      <c r="F46" s="64"/>
      <c r="G46" s="64"/>
      <c r="H46" s="65"/>
      <c r="I46" s="112">
        <f t="shared" si="0"/>
        <v>0</v>
      </c>
      <c r="J46" s="66"/>
      <c r="K46" s="121">
        <f t="shared" si="1"/>
        <v>0</v>
      </c>
    </row>
    <row r="47" spans="1:11" x14ac:dyDescent="0.25">
      <c r="A47" s="78">
        <v>36</v>
      </c>
      <c r="B47" s="62">
        <v>0</v>
      </c>
      <c r="C47" s="62" t="s">
        <v>49</v>
      </c>
      <c r="D47" s="63" t="s">
        <v>53</v>
      </c>
      <c r="E47" s="62">
        <v>540</v>
      </c>
      <c r="F47" s="64"/>
      <c r="G47" s="64"/>
      <c r="H47" s="65"/>
      <c r="I47" s="112">
        <f t="shared" si="0"/>
        <v>0</v>
      </c>
      <c r="J47" s="66"/>
      <c r="K47" s="121">
        <f t="shared" si="1"/>
        <v>0</v>
      </c>
    </row>
    <row r="48" spans="1:11" x14ac:dyDescent="0.25">
      <c r="A48" s="78">
        <v>37</v>
      </c>
      <c r="B48" s="62">
        <v>1</v>
      </c>
      <c r="C48" s="62" t="s">
        <v>33</v>
      </c>
      <c r="D48" s="63" t="s">
        <v>54</v>
      </c>
      <c r="E48" s="62">
        <v>24</v>
      </c>
      <c r="F48" s="64"/>
      <c r="G48" s="113"/>
      <c r="H48" s="65"/>
      <c r="I48" s="112">
        <f t="shared" si="0"/>
        <v>0</v>
      </c>
      <c r="J48" s="66"/>
      <c r="K48" s="121">
        <f t="shared" si="1"/>
        <v>0</v>
      </c>
    </row>
    <row r="49" spans="1:11" ht="25.5" x14ac:dyDescent="0.25">
      <c r="A49" s="78">
        <v>38</v>
      </c>
      <c r="B49" s="62" t="s">
        <v>26</v>
      </c>
      <c r="C49" s="62" t="s">
        <v>44</v>
      </c>
      <c r="D49" s="63" t="s">
        <v>55</v>
      </c>
      <c r="E49" s="62">
        <v>60</v>
      </c>
      <c r="F49" s="64"/>
      <c r="G49" s="64"/>
      <c r="H49" s="65"/>
      <c r="I49" s="112">
        <f t="shared" si="0"/>
        <v>0</v>
      </c>
      <c r="J49" s="66"/>
      <c r="K49" s="121">
        <f t="shared" si="1"/>
        <v>0</v>
      </c>
    </row>
    <row r="50" spans="1:11" ht="25.5" x14ac:dyDescent="0.25">
      <c r="A50" s="78">
        <v>39</v>
      </c>
      <c r="B50" s="62" t="s">
        <v>26</v>
      </c>
      <c r="C50" s="62" t="s">
        <v>44</v>
      </c>
      <c r="D50" s="63" t="s">
        <v>55</v>
      </c>
      <c r="E50" s="62">
        <v>60</v>
      </c>
      <c r="F50" s="64"/>
      <c r="G50" s="64"/>
      <c r="H50" s="65"/>
      <c r="I50" s="112">
        <f t="shared" si="0"/>
        <v>0</v>
      </c>
      <c r="J50" s="66"/>
      <c r="K50" s="121">
        <f t="shared" si="1"/>
        <v>0</v>
      </c>
    </row>
    <row r="51" spans="1:11" ht="38.25" x14ac:dyDescent="0.25">
      <c r="A51" s="78">
        <v>40</v>
      </c>
      <c r="B51" s="62">
        <v>1</v>
      </c>
      <c r="C51" s="62" t="s">
        <v>44</v>
      </c>
      <c r="D51" s="63" t="s">
        <v>56</v>
      </c>
      <c r="E51" s="62">
        <v>12</v>
      </c>
      <c r="F51" s="64"/>
      <c r="G51" s="64"/>
      <c r="H51" s="65"/>
      <c r="I51" s="112">
        <f t="shared" si="0"/>
        <v>0</v>
      </c>
      <c r="J51" s="66"/>
      <c r="K51" s="121">
        <f t="shared" si="1"/>
        <v>0</v>
      </c>
    </row>
    <row r="52" spans="1:11" x14ac:dyDescent="0.25">
      <c r="A52" s="78">
        <v>41</v>
      </c>
      <c r="B52" s="62">
        <v>2</v>
      </c>
      <c r="C52" s="62" t="s">
        <v>33</v>
      </c>
      <c r="D52" s="63" t="s">
        <v>57</v>
      </c>
      <c r="E52" s="62">
        <v>306</v>
      </c>
      <c r="F52" s="64"/>
      <c r="G52" s="64"/>
      <c r="H52" s="65"/>
      <c r="I52" s="112">
        <f t="shared" si="0"/>
        <v>0</v>
      </c>
      <c r="J52" s="66"/>
      <c r="K52" s="121">
        <f t="shared" si="1"/>
        <v>0</v>
      </c>
    </row>
    <row r="53" spans="1:11" ht="15.75" thickBot="1" x14ac:dyDescent="0.3">
      <c r="A53" s="101">
        <v>42</v>
      </c>
      <c r="B53" s="102">
        <v>2</v>
      </c>
      <c r="C53" s="102" t="s">
        <v>33</v>
      </c>
      <c r="D53" s="108" t="s">
        <v>57</v>
      </c>
      <c r="E53" s="102">
        <v>306</v>
      </c>
      <c r="F53" s="83"/>
      <c r="G53" s="83"/>
      <c r="H53" s="86"/>
      <c r="I53" s="152">
        <f t="shared" si="0"/>
        <v>0</v>
      </c>
      <c r="J53" s="109"/>
      <c r="K53" s="155">
        <f t="shared" si="1"/>
        <v>0</v>
      </c>
    </row>
    <row r="54" spans="1:11" ht="17.25" thickBot="1" x14ac:dyDescent="0.3">
      <c r="A54" s="173" t="s">
        <v>58</v>
      </c>
      <c r="B54" s="174"/>
      <c r="C54" s="174"/>
      <c r="D54" s="174"/>
      <c r="E54" s="174"/>
      <c r="F54" s="174"/>
      <c r="G54" s="174"/>
      <c r="H54" s="174"/>
      <c r="I54" s="111">
        <f>SUM(I12:I53)</f>
        <v>0</v>
      </c>
      <c r="J54" s="153" t="s">
        <v>59</v>
      </c>
      <c r="K54" s="154">
        <f>SUM(K12:K53)</f>
        <v>0</v>
      </c>
    </row>
    <row r="55" spans="1:11" ht="16.5" x14ac:dyDescent="0.25">
      <c r="A55" s="15"/>
    </row>
    <row r="56" spans="1:11" x14ac:dyDescent="0.25">
      <c r="A56" s="16" t="s">
        <v>60</v>
      </c>
    </row>
    <row r="57" spans="1:11" ht="42.95" customHeight="1" x14ac:dyDescent="0.25">
      <c r="A57" s="170" t="s">
        <v>61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1:11" ht="36" customHeight="1" x14ac:dyDescent="0.25">
      <c r="A58" s="170" t="s">
        <v>62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11" x14ac:dyDescent="0.25">
      <c r="A59" s="16"/>
    </row>
    <row r="60" spans="1:11" x14ac:dyDescent="0.25">
      <c r="A60" s="53" t="s">
        <v>63</v>
      </c>
    </row>
    <row r="61" spans="1:11" x14ac:dyDescent="0.25">
      <c r="A61" s="53" t="s">
        <v>64</v>
      </c>
    </row>
    <row r="62" spans="1:11" x14ac:dyDescent="0.25">
      <c r="A62" s="53" t="s">
        <v>65</v>
      </c>
    </row>
    <row r="63" spans="1:11" x14ac:dyDescent="0.25">
      <c r="A63" s="53" t="s">
        <v>66</v>
      </c>
    </row>
    <row r="64" spans="1:11" x14ac:dyDescent="0.25">
      <c r="A64" s="53" t="s">
        <v>67</v>
      </c>
    </row>
    <row r="65" spans="1:1" x14ac:dyDescent="0.25">
      <c r="A65" s="53" t="s">
        <v>68</v>
      </c>
    </row>
    <row r="66" spans="1:1" x14ac:dyDescent="0.25">
      <c r="A66" s="19" t="s">
        <v>69</v>
      </c>
    </row>
    <row r="67" spans="1:1" x14ac:dyDescent="0.25">
      <c r="A67" s="19" t="s">
        <v>70</v>
      </c>
    </row>
    <row r="68" spans="1:1" x14ac:dyDescent="0.25">
      <c r="A68" s="19" t="s">
        <v>71</v>
      </c>
    </row>
    <row r="69" spans="1:1" x14ac:dyDescent="0.25">
      <c r="A69" s="19" t="s">
        <v>72</v>
      </c>
    </row>
    <row r="70" spans="1:1" x14ac:dyDescent="0.25">
      <c r="A70" s="19" t="s">
        <v>73</v>
      </c>
    </row>
    <row r="71" spans="1:1" x14ac:dyDescent="0.25">
      <c r="A71" s="19" t="s">
        <v>74</v>
      </c>
    </row>
    <row r="72" spans="1:1" x14ac:dyDescent="0.25">
      <c r="A72" s="19" t="s">
        <v>75</v>
      </c>
    </row>
    <row r="73" spans="1:1" x14ac:dyDescent="0.25">
      <c r="A73" s="19" t="s">
        <v>76</v>
      </c>
    </row>
    <row r="74" spans="1:1" x14ac:dyDescent="0.25">
      <c r="A74" s="16"/>
    </row>
    <row r="75" spans="1:1" x14ac:dyDescent="0.25">
      <c r="A75" s="17"/>
    </row>
    <row r="76" spans="1:1" x14ac:dyDescent="0.25">
      <c r="A76" s="16" t="s">
        <v>77</v>
      </c>
    </row>
    <row r="77" spans="1:1" x14ac:dyDescent="0.25">
      <c r="A77" s="16" t="s">
        <v>78</v>
      </c>
    </row>
    <row r="78" spans="1:1" x14ac:dyDescent="0.25">
      <c r="A78" s="16" t="s">
        <v>79</v>
      </c>
    </row>
    <row r="79" spans="1:1" x14ac:dyDescent="0.25">
      <c r="A79" s="16" t="s">
        <v>80</v>
      </c>
    </row>
    <row r="80" spans="1:1" x14ac:dyDescent="0.25">
      <c r="A80" s="16" t="s">
        <v>81</v>
      </c>
    </row>
    <row r="81" spans="1:1" x14ac:dyDescent="0.25">
      <c r="A81" s="20" t="s">
        <v>82</v>
      </c>
    </row>
    <row r="85" spans="1:1" ht="28.5" customHeight="1" x14ac:dyDescent="0.25"/>
    <row r="97" ht="15.75" customHeight="1" x14ac:dyDescent="0.25"/>
    <row r="111" ht="29.45" customHeight="1" x14ac:dyDescent="0.25"/>
    <row r="129" ht="15.75" customHeight="1" x14ac:dyDescent="0.25"/>
    <row r="131" ht="27.95" customHeight="1" x14ac:dyDescent="0.25"/>
    <row r="164" ht="17.25" customHeight="1" x14ac:dyDescent="0.25"/>
    <row r="181" ht="27.6" customHeight="1" x14ac:dyDescent="0.25"/>
    <row r="199" ht="15.75" customHeight="1" x14ac:dyDescent="0.25"/>
    <row r="205" ht="28.5" customHeight="1" x14ac:dyDescent="0.25"/>
    <row r="207" ht="28.5" customHeight="1" x14ac:dyDescent="0.25"/>
    <row r="248" ht="15.75" customHeight="1" x14ac:dyDescent="0.25"/>
    <row r="277" ht="15.75" customHeight="1" x14ac:dyDescent="0.25"/>
    <row r="300" spans="1:1" x14ac:dyDescent="0.25">
      <c r="A300" s="49"/>
    </row>
    <row r="302" spans="1:1" x14ac:dyDescent="0.25">
      <c r="A302" s="50"/>
    </row>
  </sheetData>
  <mergeCells count="17">
    <mergeCell ref="A58:K58"/>
    <mergeCell ref="G9:G10"/>
    <mergeCell ref="H9:H10"/>
    <mergeCell ref="I9:I10"/>
    <mergeCell ref="K9:K10"/>
    <mergeCell ref="A9:A10"/>
    <mergeCell ref="B9:B10"/>
    <mergeCell ref="C9:C10"/>
    <mergeCell ref="D9:D10"/>
    <mergeCell ref="A54:H54"/>
    <mergeCell ref="E9:E10"/>
    <mergeCell ref="F9:F10"/>
    <mergeCell ref="A2:K2"/>
    <mergeCell ref="H1:K1"/>
    <mergeCell ref="A3:K3"/>
    <mergeCell ref="A5:K5"/>
    <mergeCell ref="A57:K57"/>
  </mergeCells>
  <pageMargins left="0.7" right="0.7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M8" sqref="M8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I1" s="165" t="s">
        <v>280</v>
      </c>
      <c r="J1" s="165"/>
      <c r="K1" s="165"/>
    </row>
    <row r="2" spans="1:11" ht="15.75" x14ac:dyDescent="0.25">
      <c r="A2" s="51" t="s">
        <v>282</v>
      </c>
    </row>
    <row r="3" spans="1:11" ht="15.75" x14ac:dyDescent="0.25">
      <c r="A3" s="55" t="s">
        <v>288</v>
      </c>
    </row>
    <row r="4" spans="1:11" ht="15.75" x14ac:dyDescent="0.25">
      <c r="A4" s="55"/>
    </row>
    <row r="5" spans="1:11" ht="16.5" thickBot="1" x14ac:dyDescent="0.3">
      <c r="A5" s="21"/>
    </row>
    <row r="6" spans="1:11" ht="39" thickBot="1" x14ac:dyDescent="0.3">
      <c r="A6" s="22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85</v>
      </c>
      <c r="I6" s="23" t="s">
        <v>86</v>
      </c>
      <c r="J6" s="23" t="s">
        <v>158</v>
      </c>
      <c r="K6" s="23" t="s">
        <v>15</v>
      </c>
    </row>
    <row r="7" spans="1:11" ht="15.75" thickBot="1" x14ac:dyDescent="0.3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 t="s">
        <v>16</v>
      </c>
      <c r="J7" s="29">
        <v>10</v>
      </c>
      <c r="K7" s="29" t="s">
        <v>17</v>
      </c>
    </row>
    <row r="8" spans="1:11" ht="15.75" thickBot="1" x14ac:dyDescent="0.3">
      <c r="A8" s="151">
        <v>1</v>
      </c>
      <c r="B8" s="156" t="s">
        <v>26</v>
      </c>
      <c r="C8" s="156" t="s">
        <v>283</v>
      </c>
      <c r="D8" s="157" t="s">
        <v>284</v>
      </c>
      <c r="E8" s="156">
        <v>24</v>
      </c>
      <c r="F8" s="156"/>
      <c r="G8" s="158"/>
      <c r="H8" s="159"/>
      <c r="I8" s="161">
        <f>E8*H8</f>
        <v>0</v>
      </c>
      <c r="J8" s="162"/>
      <c r="K8" s="161">
        <f>I8+(I8*J8)</f>
        <v>0</v>
      </c>
    </row>
    <row r="9" spans="1:11" ht="15.75" thickBot="1" x14ac:dyDescent="0.3">
      <c r="A9" s="8">
        <v>2</v>
      </c>
      <c r="B9" s="9" t="s">
        <v>228</v>
      </c>
      <c r="C9" s="9" t="s">
        <v>285</v>
      </c>
      <c r="D9" s="10" t="s">
        <v>286</v>
      </c>
      <c r="E9" s="9">
        <v>24</v>
      </c>
      <c r="F9" s="9"/>
      <c r="G9" s="11"/>
      <c r="H9" s="160"/>
      <c r="I9" s="161">
        <f t="shared" ref="I9:I10" si="0">E9*H9</f>
        <v>0</v>
      </c>
      <c r="J9" s="163"/>
      <c r="K9" s="161">
        <f t="shared" ref="K9:K10" si="1">I9+(I9*J9)</f>
        <v>0</v>
      </c>
    </row>
    <row r="10" spans="1:11" ht="15.75" thickBot="1" x14ac:dyDescent="0.3">
      <c r="A10" s="8">
        <v>3</v>
      </c>
      <c r="B10" s="9">
        <v>0</v>
      </c>
      <c r="C10" s="9" t="s">
        <v>285</v>
      </c>
      <c r="D10" s="10" t="s">
        <v>286</v>
      </c>
      <c r="E10" s="9">
        <v>24</v>
      </c>
      <c r="F10" s="9"/>
      <c r="G10" s="11"/>
      <c r="H10" s="160"/>
      <c r="I10" s="161">
        <f t="shared" si="0"/>
        <v>0</v>
      </c>
      <c r="J10" s="163"/>
      <c r="K10" s="161">
        <f t="shared" si="1"/>
        <v>0</v>
      </c>
    </row>
    <row r="11" spans="1:11" ht="15.75" thickBot="1" x14ac:dyDescent="0.3">
      <c r="A11" s="183" t="s">
        <v>281</v>
      </c>
      <c r="B11" s="184"/>
      <c r="C11" s="184"/>
      <c r="D11" s="184"/>
      <c r="E11" s="184"/>
      <c r="F11" s="184"/>
      <c r="G11" s="184"/>
      <c r="H11" s="188"/>
      <c r="I11" s="14">
        <f>SUM(I8:I10)</f>
        <v>0</v>
      </c>
      <c r="J11" s="25" t="s">
        <v>59</v>
      </c>
      <c r="K11" s="14">
        <f>SUM(K8:K10)</f>
        <v>0</v>
      </c>
    </row>
    <row r="12" spans="1:11" ht="15.75" x14ac:dyDescent="0.25">
      <c r="A12" s="42"/>
    </row>
    <row r="13" spans="1:11" x14ac:dyDescent="0.25">
      <c r="A13" s="191" t="s">
        <v>287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ht="32.25" customHeight="1" x14ac:dyDescent="0.2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ht="15.75" x14ac:dyDescent="0.25">
      <c r="A15" s="43"/>
    </row>
    <row r="16" spans="1:11" ht="15.75" x14ac:dyDescent="0.25">
      <c r="A16" s="44"/>
    </row>
    <row r="17" spans="1:1" x14ac:dyDescent="0.25">
      <c r="A17" s="20"/>
    </row>
    <row r="18" spans="1:1" x14ac:dyDescent="0.25">
      <c r="A18" s="45"/>
    </row>
    <row r="19" spans="1:1" x14ac:dyDescent="0.25">
      <c r="A19" s="16"/>
    </row>
    <row r="20" spans="1:1" ht="16.5" x14ac:dyDescent="0.25">
      <c r="A20" s="46"/>
    </row>
    <row r="21" spans="1:1" ht="16.5" x14ac:dyDescent="0.25">
      <c r="A21" s="46"/>
    </row>
    <row r="24" spans="1:1" x14ac:dyDescent="0.25">
      <c r="A24" s="47"/>
    </row>
    <row r="25" spans="1:1" ht="16.5" x14ac:dyDescent="0.25">
      <c r="A25" s="46"/>
    </row>
    <row r="26" spans="1:1" ht="16.5" x14ac:dyDescent="0.25">
      <c r="A26" s="46"/>
    </row>
    <row r="27" spans="1:1" ht="16.5" x14ac:dyDescent="0.25">
      <c r="A27" s="46"/>
    </row>
    <row r="28" spans="1:1" ht="16.5" x14ac:dyDescent="0.25">
      <c r="A28" s="46"/>
    </row>
    <row r="29" spans="1:1" ht="16.5" x14ac:dyDescent="0.25">
      <c r="A29" s="46"/>
    </row>
    <row r="30" spans="1:1" ht="16.5" x14ac:dyDescent="0.25">
      <c r="A30" s="46"/>
    </row>
    <row r="31" spans="1:1" ht="16.5" x14ac:dyDescent="0.25">
      <c r="A31" s="46"/>
    </row>
    <row r="32" spans="1:1" ht="16.5" x14ac:dyDescent="0.25">
      <c r="A32" s="46"/>
    </row>
    <row r="33" spans="1:1" ht="20.25" x14ac:dyDescent="0.25">
      <c r="A33" s="48"/>
    </row>
    <row r="34" spans="1:1" x14ac:dyDescent="0.25">
      <c r="A34" s="49"/>
    </row>
    <row r="36" spans="1:1" x14ac:dyDescent="0.25">
      <c r="A36" s="50"/>
    </row>
  </sheetData>
  <mergeCells count="3">
    <mergeCell ref="A11:H11"/>
    <mergeCell ref="I1:K1"/>
    <mergeCell ref="A13:K14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selection activeCell="O11" sqref="O11"/>
    </sheetView>
  </sheetViews>
  <sheetFormatPr defaultRowHeight="15" x14ac:dyDescent="0.25"/>
  <cols>
    <col min="4" max="4" width="40.140625" customWidth="1"/>
    <col min="5" max="5" width="11.28515625" customWidth="1"/>
    <col min="6" max="6" width="10.7109375" customWidth="1"/>
    <col min="7" max="7" width="14.28515625" customWidth="1"/>
    <col min="8" max="8" width="13.28515625" customWidth="1"/>
    <col min="9" max="9" width="15.85546875" customWidth="1"/>
    <col min="11" max="11" width="19.140625" customWidth="1"/>
  </cols>
  <sheetData>
    <row r="1" spans="1:11" x14ac:dyDescent="0.25">
      <c r="I1" s="175" t="s">
        <v>243</v>
      </c>
      <c r="J1" s="175"/>
      <c r="K1" s="175"/>
    </row>
    <row r="3" spans="1:11" ht="15.75" x14ac:dyDescent="0.25">
      <c r="A3" s="179" t="s">
        <v>210</v>
      </c>
      <c r="B3" s="179"/>
      <c r="C3" s="179"/>
      <c r="D3" s="179"/>
      <c r="E3" s="179"/>
      <c r="F3" s="179"/>
      <c r="G3" s="179"/>
      <c r="H3" s="179"/>
      <c r="I3" s="128"/>
      <c r="J3" s="128"/>
      <c r="K3" s="123"/>
    </row>
    <row r="4" spans="1:11" ht="16.5" thickBot="1" x14ac:dyDescent="0.3">
      <c r="A4" s="180" t="s">
        <v>211</v>
      </c>
      <c r="B4" s="180"/>
      <c r="C4" s="180"/>
      <c r="D4" s="180"/>
      <c r="E4" s="180"/>
      <c r="F4" s="180"/>
      <c r="G4" s="180"/>
      <c r="H4" s="180"/>
      <c r="I4" s="180"/>
      <c r="J4" s="128"/>
      <c r="K4" s="123"/>
    </row>
    <row r="5" spans="1:11" ht="39" thickBot="1" x14ac:dyDescent="0.3">
      <c r="A5" s="129" t="s">
        <v>4</v>
      </c>
      <c r="B5" s="130" t="s">
        <v>5</v>
      </c>
      <c r="C5" s="130" t="s">
        <v>6</v>
      </c>
      <c r="D5" s="130" t="s">
        <v>7</v>
      </c>
      <c r="E5" s="130" t="s">
        <v>8</v>
      </c>
      <c r="F5" s="130" t="s">
        <v>9</v>
      </c>
      <c r="G5" s="130" t="s">
        <v>10</v>
      </c>
      <c r="H5" s="130" t="s">
        <v>85</v>
      </c>
      <c r="I5" s="130" t="s">
        <v>86</v>
      </c>
      <c r="J5" s="130" t="s">
        <v>158</v>
      </c>
      <c r="K5" s="124" t="s">
        <v>15</v>
      </c>
    </row>
    <row r="6" spans="1:11" ht="15.75" thickBot="1" x14ac:dyDescent="0.3">
      <c r="A6" s="131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 t="s">
        <v>16</v>
      </c>
      <c r="J6" s="132">
        <v>10</v>
      </c>
      <c r="K6" s="125" t="s">
        <v>17</v>
      </c>
    </row>
    <row r="7" spans="1:11" ht="51.75" thickBot="1" x14ac:dyDescent="0.3">
      <c r="A7" s="133" t="s">
        <v>127</v>
      </c>
      <c r="B7" s="134" t="s">
        <v>212</v>
      </c>
      <c r="C7" s="134" t="s">
        <v>213</v>
      </c>
      <c r="D7" s="135" t="s">
        <v>214</v>
      </c>
      <c r="E7" s="134">
        <v>96</v>
      </c>
      <c r="F7" s="136"/>
      <c r="G7" s="136"/>
      <c r="H7" s="137"/>
      <c r="I7" s="138">
        <f>E7*H7</f>
        <v>0</v>
      </c>
      <c r="J7" s="139"/>
      <c r="K7" s="126">
        <f>I7+(I7*J7)</f>
        <v>0</v>
      </c>
    </row>
    <row r="8" spans="1:11" ht="54.75" thickBot="1" x14ac:dyDescent="0.3">
      <c r="A8" s="133" t="s">
        <v>132</v>
      </c>
      <c r="B8" s="134" t="s">
        <v>21</v>
      </c>
      <c r="C8" s="134" t="s">
        <v>215</v>
      </c>
      <c r="D8" s="135" t="s">
        <v>216</v>
      </c>
      <c r="E8" s="134">
        <v>84</v>
      </c>
      <c r="F8" s="136"/>
      <c r="G8" s="146"/>
      <c r="H8" s="137"/>
      <c r="I8" s="138">
        <f t="shared" ref="I8:I17" si="0">E8*H8</f>
        <v>0</v>
      </c>
      <c r="J8" s="139"/>
      <c r="K8" s="126">
        <f t="shared" ref="K8:K17" si="1">I8+(I8*J8)</f>
        <v>0</v>
      </c>
    </row>
    <row r="9" spans="1:11" ht="84.75" customHeight="1" thickBot="1" x14ac:dyDescent="0.3">
      <c r="A9" s="133" t="s">
        <v>217</v>
      </c>
      <c r="B9" s="140" t="s">
        <v>218</v>
      </c>
      <c r="C9" s="140" t="s">
        <v>219</v>
      </c>
      <c r="D9" s="141" t="s">
        <v>220</v>
      </c>
      <c r="E9" s="134">
        <v>48</v>
      </c>
      <c r="F9" s="136"/>
      <c r="G9" s="136"/>
      <c r="H9" s="137"/>
      <c r="I9" s="138">
        <f t="shared" si="0"/>
        <v>0</v>
      </c>
      <c r="J9" s="139"/>
      <c r="K9" s="126">
        <f t="shared" si="1"/>
        <v>0</v>
      </c>
    </row>
    <row r="10" spans="1:11" ht="49.5" customHeight="1" thickBot="1" x14ac:dyDescent="0.3">
      <c r="A10" s="133" t="s">
        <v>221</v>
      </c>
      <c r="B10" s="134" t="s">
        <v>102</v>
      </c>
      <c r="C10" s="134" t="s">
        <v>213</v>
      </c>
      <c r="D10" s="135" t="s">
        <v>222</v>
      </c>
      <c r="E10" s="134">
        <v>36</v>
      </c>
      <c r="F10" s="136"/>
      <c r="G10" s="136"/>
      <c r="H10" s="137"/>
      <c r="I10" s="138">
        <f t="shared" si="0"/>
        <v>0</v>
      </c>
      <c r="J10" s="139"/>
      <c r="K10" s="126">
        <f t="shared" si="1"/>
        <v>0</v>
      </c>
    </row>
    <row r="11" spans="1:11" ht="51.75" customHeight="1" thickBot="1" x14ac:dyDescent="0.3">
      <c r="A11" s="133" t="s">
        <v>223</v>
      </c>
      <c r="B11" s="134" t="s">
        <v>224</v>
      </c>
      <c r="C11" s="134" t="s">
        <v>225</v>
      </c>
      <c r="D11" s="135" t="s">
        <v>226</v>
      </c>
      <c r="E11" s="134">
        <v>48</v>
      </c>
      <c r="F11" s="136"/>
      <c r="G11" s="136"/>
      <c r="H11" s="137"/>
      <c r="I11" s="138">
        <f t="shared" si="0"/>
        <v>0</v>
      </c>
      <c r="J11" s="139"/>
      <c r="K11" s="126">
        <f t="shared" si="1"/>
        <v>0</v>
      </c>
    </row>
    <row r="12" spans="1:11" ht="102.75" thickBot="1" x14ac:dyDescent="0.3">
      <c r="A12" s="133" t="s">
        <v>227</v>
      </c>
      <c r="B12" s="134" t="s">
        <v>228</v>
      </c>
      <c r="C12" s="134" t="s">
        <v>229</v>
      </c>
      <c r="D12" s="135" t="s">
        <v>230</v>
      </c>
      <c r="E12" s="148">
        <v>24</v>
      </c>
      <c r="F12" s="136"/>
      <c r="G12" s="136"/>
      <c r="H12" s="137"/>
      <c r="I12" s="138">
        <f t="shared" si="0"/>
        <v>0</v>
      </c>
      <c r="J12" s="139"/>
      <c r="K12" s="126">
        <f t="shared" si="1"/>
        <v>0</v>
      </c>
    </row>
    <row r="13" spans="1:11" ht="102.75" thickBot="1" x14ac:dyDescent="0.3">
      <c r="A13" s="133" t="s">
        <v>231</v>
      </c>
      <c r="B13" s="134" t="s">
        <v>207</v>
      </c>
      <c r="C13" s="134" t="s">
        <v>229</v>
      </c>
      <c r="D13" s="135" t="s">
        <v>230</v>
      </c>
      <c r="E13" s="148">
        <v>24</v>
      </c>
      <c r="F13" s="136"/>
      <c r="G13" s="136"/>
      <c r="H13" s="137"/>
      <c r="I13" s="138">
        <f t="shared" si="0"/>
        <v>0</v>
      </c>
      <c r="J13" s="139"/>
      <c r="K13" s="126">
        <f t="shared" si="1"/>
        <v>0</v>
      </c>
    </row>
    <row r="14" spans="1:11" ht="102.75" thickBot="1" x14ac:dyDescent="0.3">
      <c r="A14" s="133" t="s">
        <v>232</v>
      </c>
      <c r="B14" s="134">
        <v>0</v>
      </c>
      <c r="C14" s="134" t="s">
        <v>225</v>
      </c>
      <c r="D14" s="135" t="s">
        <v>230</v>
      </c>
      <c r="E14" s="148">
        <v>24</v>
      </c>
      <c r="F14" s="136"/>
      <c r="G14" s="136"/>
      <c r="H14" s="137"/>
      <c r="I14" s="138">
        <f t="shared" si="0"/>
        <v>0</v>
      </c>
      <c r="J14" s="139"/>
      <c r="K14" s="126">
        <f t="shared" si="1"/>
        <v>0</v>
      </c>
    </row>
    <row r="15" spans="1:11" ht="102.75" thickBot="1" x14ac:dyDescent="0.3">
      <c r="A15" s="133" t="s">
        <v>233</v>
      </c>
      <c r="B15" s="134">
        <v>1</v>
      </c>
      <c r="C15" s="134" t="s">
        <v>234</v>
      </c>
      <c r="D15" s="135" t="s">
        <v>235</v>
      </c>
      <c r="E15" s="148">
        <v>24</v>
      </c>
      <c r="F15" s="136"/>
      <c r="G15" s="136"/>
      <c r="H15" s="137"/>
      <c r="I15" s="138">
        <f t="shared" si="0"/>
        <v>0</v>
      </c>
      <c r="J15" s="139"/>
      <c r="K15" s="126">
        <f t="shared" si="1"/>
        <v>0</v>
      </c>
    </row>
    <row r="16" spans="1:11" ht="102.75" thickBot="1" x14ac:dyDescent="0.3">
      <c r="A16" s="133" t="s">
        <v>236</v>
      </c>
      <c r="B16" s="134">
        <v>1</v>
      </c>
      <c r="C16" s="134" t="s">
        <v>33</v>
      </c>
      <c r="D16" s="135" t="s">
        <v>237</v>
      </c>
      <c r="E16" s="148">
        <v>24</v>
      </c>
      <c r="F16" s="136"/>
      <c r="G16" s="136"/>
      <c r="H16" s="137"/>
      <c r="I16" s="138">
        <f t="shared" si="0"/>
        <v>0</v>
      </c>
      <c r="J16" s="139"/>
      <c r="K16" s="126">
        <f t="shared" si="1"/>
        <v>0</v>
      </c>
    </row>
    <row r="17" spans="1:11" ht="102.75" thickBot="1" x14ac:dyDescent="0.3">
      <c r="A17" s="133" t="s">
        <v>238</v>
      </c>
      <c r="B17" s="134">
        <v>1</v>
      </c>
      <c r="C17" s="134" t="s">
        <v>234</v>
      </c>
      <c r="D17" s="135" t="s">
        <v>239</v>
      </c>
      <c r="E17" s="148">
        <v>24</v>
      </c>
      <c r="F17" s="136"/>
      <c r="G17" s="136"/>
      <c r="H17" s="137"/>
      <c r="I17" s="138">
        <f t="shared" si="0"/>
        <v>0</v>
      </c>
      <c r="J17" s="139"/>
      <c r="K17" s="126">
        <f t="shared" si="1"/>
        <v>0</v>
      </c>
    </row>
    <row r="18" spans="1:11" ht="15.75" thickBot="1" x14ac:dyDescent="0.3">
      <c r="A18" s="176" t="s">
        <v>240</v>
      </c>
      <c r="B18" s="177"/>
      <c r="C18" s="177"/>
      <c r="D18" s="177"/>
      <c r="E18" s="177"/>
      <c r="F18" s="177"/>
      <c r="G18" s="177"/>
      <c r="H18" s="178"/>
      <c r="I18" s="142">
        <f>SUM(I7:I17)</f>
        <v>0</v>
      </c>
      <c r="J18" s="143" t="s">
        <v>59</v>
      </c>
      <c r="K18" s="127">
        <f>SUM(K7:K17)</f>
        <v>0</v>
      </c>
    </row>
    <row r="19" spans="1:11" ht="15.75" x14ac:dyDescent="0.25">
      <c r="A19" s="144"/>
      <c r="B19" s="128"/>
      <c r="C19" s="128"/>
      <c r="D19" s="128"/>
      <c r="E19" s="128"/>
      <c r="F19" s="128"/>
      <c r="G19" s="128"/>
      <c r="H19" s="128"/>
      <c r="I19" s="128"/>
      <c r="J19" s="128"/>
      <c r="K19" s="147"/>
    </row>
    <row r="20" spans="1:11" x14ac:dyDescent="0.25">
      <c r="A20" s="145" t="s">
        <v>241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3"/>
    </row>
    <row r="21" spans="1:11" x14ac:dyDescent="0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</sheetData>
  <mergeCells count="4">
    <mergeCell ref="I1:K1"/>
    <mergeCell ref="A18:H18"/>
    <mergeCell ref="A3:H3"/>
    <mergeCell ref="A4:I4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zoomScaleNormal="100" workbookViewId="0">
      <selection activeCell="O15" sqref="O15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I1" s="54" t="s">
        <v>245</v>
      </c>
    </row>
    <row r="2" spans="1:11" ht="15.75" x14ac:dyDescent="0.25">
      <c r="A2" s="55"/>
    </row>
    <row r="3" spans="1:11" ht="27" customHeight="1" x14ac:dyDescent="0.25">
      <c r="A3" s="164" t="s">
        <v>246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4.45" customHeight="1" thickBot="1" x14ac:dyDescent="0.3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39" thickBot="1" x14ac:dyDescent="0.3">
      <c r="A5" s="22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85</v>
      </c>
      <c r="I5" s="23" t="s">
        <v>86</v>
      </c>
      <c r="J5" s="23" t="s">
        <v>87</v>
      </c>
      <c r="K5" s="23" t="s">
        <v>15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16</v>
      </c>
      <c r="J6" s="6">
        <v>10</v>
      </c>
      <c r="K6" s="6" t="s">
        <v>17</v>
      </c>
    </row>
    <row r="7" spans="1:11" ht="25.5" x14ac:dyDescent="0.25">
      <c r="A7" s="76">
        <v>1</v>
      </c>
      <c r="B7" s="71" t="s">
        <v>102</v>
      </c>
      <c r="C7" s="71" t="s">
        <v>213</v>
      </c>
      <c r="D7" s="72" t="s">
        <v>247</v>
      </c>
      <c r="E7" s="71">
        <v>144</v>
      </c>
      <c r="F7" s="73"/>
      <c r="G7" s="73"/>
      <c r="H7" s="74"/>
      <c r="I7" s="74">
        <f>E7*H7</f>
        <v>0</v>
      </c>
      <c r="J7" s="75"/>
      <c r="K7" s="77">
        <f>I7+(I7*J7)</f>
        <v>0</v>
      </c>
    </row>
    <row r="8" spans="1:11" s="123" customFormat="1" ht="25.5" x14ac:dyDescent="0.25">
      <c r="A8" s="76">
        <v>2</v>
      </c>
      <c r="B8" s="71" t="s">
        <v>18</v>
      </c>
      <c r="C8" s="71" t="s">
        <v>248</v>
      </c>
      <c r="D8" s="72" t="s">
        <v>249</v>
      </c>
      <c r="E8" s="71">
        <v>72</v>
      </c>
      <c r="F8" s="73"/>
      <c r="G8" s="73"/>
      <c r="H8" s="74"/>
      <c r="I8" s="74">
        <f t="shared" ref="I8:I17" si="0">E8*H8</f>
        <v>0</v>
      </c>
      <c r="J8" s="75"/>
      <c r="K8" s="77">
        <f t="shared" ref="K8:K22" si="1">I8+(I8*J8)</f>
        <v>0</v>
      </c>
    </row>
    <row r="9" spans="1:11" s="123" customFormat="1" x14ac:dyDescent="0.25">
      <c r="A9" s="76">
        <v>3</v>
      </c>
      <c r="B9" s="71" t="s">
        <v>21</v>
      </c>
      <c r="C9" s="71" t="s">
        <v>110</v>
      </c>
      <c r="D9" s="72" t="s">
        <v>250</v>
      </c>
      <c r="E9" s="71">
        <v>1020</v>
      </c>
      <c r="F9" s="73"/>
      <c r="G9" s="73"/>
      <c r="H9" s="74"/>
      <c r="I9" s="74">
        <f t="shared" si="0"/>
        <v>0</v>
      </c>
      <c r="J9" s="75"/>
      <c r="K9" s="77">
        <f t="shared" si="1"/>
        <v>0</v>
      </c>
    </row>
    <row r="10" spans="1:11" s="123" customFormat="1" x14ac:dyDescent="0.25">
      <c r="A10" s="76">
        <v>4</v>
      </c>
      <c r="B10" s="71" t="s">
        <v>22</v>
      </c>
      <c r="C10" s="71" t="s">
        <v>110</v>
      </c>
      <c r="D10" s="72" t="s">
        <v>251</v>
      </c>
      <c r="E10" s="71">
        <v>1320</v>
      </c>
      <c r="F10" s="73"/>
      <c r="G10" s="73"/>
      <c r="H10" s="74"/>
      <c r="I10" s="74">
        <f t="shared" si="0"/>
        <v>0</v>
      </c>
      <c r="J10" s="75"/>
      <c r="K10" s="77">
        <f t="shared" si="1"/>
        <v>0</v>
      </c>
    </row>
    <row r="11" spans="1:11" ht="21" customHeight="1" x14ac:dyDescent="0.25">
      <c r="A11" s="78">
        <v>5</v>
      </c>
      <c r="B11" s="62" t="s">
        <v>22</v>
      </c>
      <c r="C11" s="62" t="s">
        <v>183</v>
      </c>
      <c r="D11" s="63" t="s">
        <v>252</v>
      </c>
      <c r="E11" s="62">
        <v>2180</v>
      </c>
      <c r="F11" s="73"/>
      <c r="G11" s="64"/>
      <c r="H11" s="74"/>
      <c r="I11" s="74">
        <f t="shared" si="0"/>
        <v>0</v>
      </c>
      <c r="J11" s="75"/>
      <c r="K11" s="77">
        <f t="shared" si="1"/>
        <v>0</v>
      </c>
    </row>
    <row r="12" spans="1:11" s="123" customFormat="1" ht="21" customHeight="1" x14ac:dyDescent="0.25">
      <c r="A12" s="78">
        <v>6</v>
      </c>
      <c r="B12" s="62" t="s">
        <v>185</v>
      </c>
      <c r="C12" s="62" t="s">
        <v>110</v>
      </c>
      <c r="D12" s="63" t="s">
        <v>251</v>
      </c>
      <c r="E12" s="62">
        <v>240</v>
      </c>
      <c r="F12" s="73"/>
      <c r="G12" s="64"/>
      <c r="H12" s="74"/>
      <c r="I12" s="74">
        <f t="shared" si="0"/>
        <v>0</v>
      </c>
      <c r="J12" s="75"/>
      <c r="K12" s="77">
        <f t="shared" si="1"/>
        <v>0</v>
      </c>
    </row>
    <row r="13" spans="1:11" s="123" customFormat="1" ht="21" customHeight="1" x14ac:dyDescent="0.25">
      <c r="A13" s="78">
        <v>7</v>
      </c>
      <c r="B13" s="62" t="s">
        <v>26</v>
      </c>
      <c r="C13" s="62" t="s">
        <v>110</v>
      </c>
      <c r="D13" s="63" t="s">
        <v>253</v>
      </c>
      <c r="E13" s="62">
        <v>360</v>
      </c>
      <c r="F13" s="73"/>
      <c r="G13" s="64"/>
      <c r="H13" s="74"/>
      <c r="I13" s="74">
        <f t="shared" si="0"/>
        <v>0</v>
      </c>
      <c r="J13" s="75"/>
      <c r="K13" s="77">
        <f t="shared" si="1"/>
        <v>0</v>
      </c>
    </row>
    <row r="14" spans="1:11" s="123" customFormat="1" ht="21" customHeight="1" x14ac:dyDescent="0.25">
      <c r="A14" s="78">
        <v>8</v>
      </c>
      <c r="B14" s="62" t="s">
        <v>26</v>
      </c>
      <c r="C14" s="62" t="s">
        <v>110</v>
      </c>
      <c r="D14" s="63" t="s">
        <v>254</v>
      </c>
      <c r="E14" s="62">
        <v>540</v>
      </c>
      <c r="F14" s="73"/>
      <c r="G14" s="64"/>
      <c r="H14" s="74"/>
      <c r="I14" s="74">
        <f t="shared" si="0"/>
        <v>0</v>
      </c>
      <c r="J14" s="75"/>
      <c r="K14" s="77">
        <f t="shared" si="1"/>
        <v>0</v>
      </c>
    </row>
    <row r="15" spans="1:11" s="123" customFormat="1" ht="21" customHeight="1" x14ac:dyDescent="0.25">
      <c r="A15" s="78">
        <v>9</v>
      </c>
      <c r="B15" s="62">
        <v>0</v>
      </c>
      <c r="C15" s="62" t="s">
        <v>110</v>
      </c>
      <c r="D15" s="63" t="s">
        <v>255</v>
      </c>
      <c r="E15" s="62">
        <v>540</v>
      </c>
      <c r="F15" s="73"/>
      <c r="G15" s="64"/>
      <c r="H15" s="74"/>
      <c r="I15" s="74">
        <f t="shared" si="0"/>
        <v>0</v>
      </c>
      <c r="J15" s="75"/>
      <c r="K15" s="77">
        <f t="shared" si="1"/>
        <v>0</v>
      </c>
    </row>
    <row r="16" spans="1:11" s="123" customFormat="1" ht="21" customHeight="1" x14ac:dyDescent="0.25">
      <c r="A16" s="78">
        <v>10</v>
      </c>
      <c r="B16" s="62">
        <v>0</v>
      </c>
      <c r="C16" s="62" t="s">
        <v>256</v>
      </c>
      <c r="D16" s="63" t="s">
        <v>257</v>
      </c>
      <c r="E16" s="62">
        <v>72</v>
      </c>
      <c r="F16" s="73"/>
      <c r="G16" s="64"/>
      <c r="H16" s="74"/>
      <c r="I16" s="74">
        <f t="shared" si="0"/>
        <v>0</v>
      </c>
      <c r="J16" s="75"/>
      <c r="K16" s="77">
        <f t="shared" si="1"/>
        <v>0</v>
      </c>
    </row>
    <row r="17" spans="1:11" s="123" customFormat="1" ht="21" customHeight="1" x14ac:dyDescent="0.25">
      <c r="A17" s="78">
        <v>11</v>
      </c>
      <c r="B17" s="62">
        <v>1</v>
      </c>
      <c r="C17" s="62" t="s">
        <v>110</v>
      </c>
      <c r="D17" s="63" t="s">
        <v>258</v>
      </c>
      <c r="E17" s="62">
        <v>72</v>
      </c>
      <c r="F17" s="73"/>
      <c r="G17" s="64"/>
      <c r="H17" s="65"/>
      <c r="I17" s="74">
        <f t="shared" si="0"/>
        <v>0</v>
      </c>
      <c r="J17" s="75"/>
      <c r="K17" s="77">
        <f t="shared" si="1"/>
        <v>0</v>
      </c>
    </row>
    <row r="18" spans="1:11" x14ac:dyDescent="0.25">
      <c r="A18" s="78">
        <v>12</v>
      </c>
      <c r="B18" s="62">
        <v>1</v>
      </c>
      <c r="C18" s="62" t="s">
        <v>110</v>
      </c>
      <c r="D18" s="63" t="s">
        <v>259</v>
      </c>
      <c r="E18" s="62">
        <v>240</v>
      </c>
      <c r="F18" s="73"/>
      <c r="G18" s="64"/>
      <c r="H18" s="65"/>
      <c r="I18" s="65">
        <f t="shared" ref="I18:I22" si="2">E18*H18</f>
        <v>0</v>
      </c>
      <c r="J18" s="66"/>
      <c r="K18" s="77">
        <f t="shared" si="1"/>
        <v>0</v>
      </c>
    </row>
    <row r="19" spans="1:11" ht="38.25" x14ac:dyDescent="0.25">
      <c r="A19" s="78">
        <v>13</v>
      </c>
      <c r="B19" s="62" t="s">
        <v>260</v>
      </c>
      <c r="C19" s="62" t="s">
        <v>261</v>
      </c>
      <c r="D19" s="63" t="s">
        <v>262</v>
      </c>
      <c r="E19" s="62">
        <v>96</v>
      </c>
      <c r="F19" s="73"/>
      <c r="G19" s="64"/>
      <c r="H19" s="65"/>
      <c r="I19" s="65">
        <f t="shared" si="2"/>
        <v>0</v>
      </c>
      <c r="J19" s="66"/>
      <c r="K19" s="77">
        <f t="shared" si="1"/>
        <v>0</v>
      </c>
    </row>
    <row r="20" spans="1:11" x14ac:dyDescent="0.25">
      <c r="A20" s="78">
        <v>14</v>
      </c>
      <c r="B20" s="62" t="s">
        <v>228</v>
      </c>
      <c r="C20" s="68" t="s">
        <v>110</v>
      </c>
      <c r="D20" s="63" t="s">
        <v>263</v>
      </c>
      <c r="E20" s="62">
        <v>72</v>
      </c>
      <c r="F20" s="73"/>
      <c r="G20" s="64"/>
      <c r="H20" s="65"/>
      <c r="I20" s="65">
        <f t="shared" si="2"/>
        <v>0</v>
      </c>
      <c r="J20" s="66"/>
      <c r="K20" s="77">
        <f t="shared" si="1"/>
        <v>0</v>
      </c>
    </row>
    <row r="21" spans="1:11" x14ac:dyDescent="0.25">
      <c r="A21" s="78">
        <v>15</v>
      </c>
      <c r="B21" s="62" t="s">
        <v>218</v>
      </c>
      <c r="C21" s="68" t="s">
        <v>110</v>
      </c>
      <c r="D21" s="63" t="s">
        <v>264</v>
      </c>
      <c r="E21" s="62">
        <v>240</v>
      </c>
      <c r="F21" s="73"/>
      <c r="G21" s="64"/>
      <c r="H21" s="65"/>
      <c r="I21" s="65">
        <f t="shared" si="2"/>
        <v>0</v>
      </c>
      <c r="J21" s="66"/>
      <c r="K21" s="77">
        <f t="shared" si="1"/>
        <v>0</v>
      </c>
    </row>
    <row r="22" spans="1:11" ht="15.75" thickBot="1" x14ac:dyDescent="0.3">
      <c r="A22" s="78">
        <v>16</v>
      </c>
      <c r="B22" s="62">
        <v>0</v>
      </c>
      <c r="C22" s="68" t="s">
        <v>265</v>
      </c>
      <c r="D22" s="63" t="s">
        <v>266</v>
      </c>
      <c r="E22" s="62">
        <v>48</v>
      </c>
      <c r="F22" s="64"/>
      <c r="G22" s="64"/>
      <c r="H22" s="65"/>
      <c r="I22" s="65">
        <f t="shared" si="2"/>
        <v>0</v>
      </c>
      <c r="J22" s="66"/>
      <c r="K22" s="77">
        <f t="shared" si="1"/>
        <v>0</v>
      </c>
    </row>
    <row r="23" spans="1:11" ht="15.75" customHeight="1" thickBot="1" x14ac:dyDescent="0.3">
      <c r="A23" s="183" t="s">
        <v>267</v>
      </c>
      <c r="B23" s="184"/>
      <c r="C23" s="184"/>
      <c r="D23" s="184"/>
      <c r="E23" s="184"/>
      <c r="F23" s="184"/>
      <c r="G23" s="184"/>
      <c r="H23" s="185"/>
      <c r="I23" s="111">
        <f>SUM(I7:I22)</f>
        <v>0</v>
      </c>
      <c r="J23" s="106" t="s">
        <v>59</v>
      </c>
      <c r="K23" s="107">
        <f>SUM(K7:K22)</f>
        <v>0</v>
      </c>
    </row>
    <row r="24" spans="1:11" ht="16.5" x14ac:dyDescent="0.25">
      <c r="A24" s="15"/>
      <c r="I24" s="58"/>
    </row>
    <row r="25" spans="1:11" x14ac:dyDescent="0.25">
      <c r="A25" s="16"/>
      <c r="B25" s="182" t="s">
        <v>268</v>
      </c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x14ac:dyDescent="0.25">
      <c r="A26" s="16"/>
      <c r="B26" s="16"/>
    </row>
    <row r="27" spans="1:11" x14ac:dyDescent="0.25">
      <c r="A27" s="18"/>
      <c r="B27" s="16" t="s">
        <v>269</v>
      </c>
    </row>
    <row r="28" spans="1:11" x14ac:dyDescent="0.25">
      <c r="A28" s="26"/>
      <c r="B28" s="16" t="s">
        <v>270</v>
      </c>
    </row>
    <row r="29" spans="1:11" x14ac:dyDescent="0.25">
      <c r="A29" s="26"/>
      <c r="B29" s="16" t="s">
        <v>271</v>
      </c>
    </row>
    <row r="30" spans="1:11" x14ac:dyDescent="0.25">
      <c r="A30" s="26"/>
    </row>
    <row r="31" spans="1:11" x14ac:dyDescent="0.25">
      <c r="A31" s="26"/>
      <c r="B31" s="149" t="s">
        <v>272</v>
      </c>
    </row>
    <row r="32" spans="1:11" x14ac:dyDescent="0.25">
      <c r="B32" s="149" t="s">
        <v>273</v>
      </c>
    </row>
    <row r="33" spans="2:2" x14ac:dyDescent="0.25">
      <c r="B33" s="149" t="s">
        <v>274</v>
      </c>
    </row>
    <row r="35" spans="2:2" x14ac:dyDescent="0.25">
      <c r="B35" s="149" t="s">
        <v>275</v>
      </c>
    </row>
    <row r="36" spans="2:2" ht="15" customHeight="1" x14ac:dyDescent="0.25">
      <c r="B36" s="149" t="s">
        <v>276</v>
      </c>
    </row>
    <row r="37" spans="2:2" x14ac:dyDescent="0.25">
      <c r="B37" s="149" t="s">
        <v>277</v>
      </c>
    </row>
    <row r="38" spans="2:2" x14ac:dyDescent="0.25">
      <c r="B38" s="149" t="s">
        <v>278</v>
      </c>
    </row>
    <row r="39" spans="2:2" x14ac:dyDescent="0.25">
      <c r="B39" s="149" t="s">
        <v>279</v>
      </c>
    </row>
    <row r="40" spans="2:2" x14ac:dyDescent="0.25">
      <c r="B40" s="150" t="s">
        <v>82</v>
      </c>
    </row>
    <row r="54" ht="15.75" customHeight="1" x14ac:dyDescent="0.25"/>
    <row r="56" ht="15" customHeight="1" x14ac:dyDescent="0.25"/>
    <row r="63" ht="42.95" customHeight="1" x14ac:dyDescent="0.25"/>
    <row r="64" ht="36" customHeight="1" x14ac:dyDescent="0.25"/>
    <row r="89" ht="17.25" customHeight="1" x14ac:dyDescent="0.25"/>
    <row r="91" ht="28.5" customHeight="1" x14ac:dyDescent="0.25"/>
    <row r="106" ht="15" customHeight="1" x14ac:dyDescent="0.25"/>
    <row r="117" ht="29.45" customHeight="1" x14ac:dyDescent="0.25"/>
    <row r="124" ht="15.75" customHeight="1" x14ac:dyDescent="0.25"/>
    <row r="130" ht="15" customHeight="1" x14ac:dyDescent="0.25"/>
    <row r="132" ht="15" customHeight="1" x14ac:dyDescent="0.25"/>
    <row r="137" ht="27.95" customHeight="1" x14ac:dyDescent="0.25"/>
    <row r="166" spans="1:5" x14ac:dyDescent="0.25">
      <c r="A166" s="186"/>
      <c r="B166" s="187"/>
      <c r="C166" s="187"/>
      <c r="D166" s="187"/>
      <c r="E166" s="187"/>
    </row>
    <row r="167" spans="1:5" x14ac:dyDescent="0.25">
      <c r="A167" s="186"/>
      <c r="B167" s="187"/>
      <c r="C167" s="187"/>
      <c r="D167" s="187"/>
      <c r="E167" s="187"/>
    </row>
    <row r="168" spans="1:5" x14ac:dyDescent="0.25">
      <c r="A168" s="186"/>
      <c r="B168" s="187"/>
      <c r="C168" s="187"/>
      <c r="D168" s="187"/>
      <c r="E168" s="187"/>
    </row>
    <row r="169" spans="1:5" x14ac:dyDescent="0.25">
      <c r="A169" s="30"/>
      <c r="B169" s="30"/>
      <c r="C169" s="30"/>
      <c r="D169" s="30"/>
      <c r="E169" s="30"/>
    </row>
    <row r="170" spans="1:5" x14ac:dyDescent="0.25">
      <c r="A170" s="30"/>
      <c r="B170" s="30"/>
      <c r="C170" s="30"/>
      <c r="D170" s="30"/>
      <c r="E170" s="30"/>
    </row>
    <row r="173" spans="1:5" ht="15.75" customHeight="1" x14ac:dyDescent="0.25"/>
    <row r="187" ht="27.6" customHeight="1" x14ac:dyDescent="0.25"/>
    <row r="202" ht="15.75" customHeight="1" x14ac:dyDescent="0.25"/>
    <row r="211" ht="28.5" customHeight="1" x14ac:dyDescent="0.25"/>
    <row r="213" ht="28.5" customHeight="1" x14ac:dyDescent="0.25"/>
  </sheetData>
  <mergeCells count="7">
    <mergeCell ref="A4:K4"/>
    <mergeCell ref="A3:K3"/>
    <mergeCell ref="B25:K25"/>
    <mergeCell ref="A23:H23"/>
    <mergeCell ref="A168:E168"/>
    <mergeCell ref="A166:E166"/>
    <mergeCell ref="A167:E167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J7" sqref="J7:J14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ht="15.75" x14ac:dyDescent="0.25">
      <c r="A1" s="55"/>
      <c r="I1" s="54" t="s">
        <v>83</v>
      </c>
    </row>
    <row r="2" spans="1:11" ht="15.75" x14ac:dyDescent="0.25">
      <c r="A2" s="51" t="s">
        <v>84</v>
      </c>
    </row>
    <row r="3" spans="1:11" ht="28.5" customHeight="1" x14ac:dyDescent="0.25">
      <c r="A3" s="189" t="s">
        <v>200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6.5" thickBot="1" x14ac:dyDescent="0.3">
      <c r="A4" s="55"/>
    </row>
    <row r="5" spans="1:11" ht="39" thickBot="1" x14ac:dyDescent="0.3">
      <c r="A5" s="22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85</v>
      </c>
      <c r="I5" s="23" t="s">
        <v>86</v>
      </c>
      <c r="J5" s="23" t="s">
        <v>87</v>
      </c>
      <c r="K5" s="23" t="s">
        <v>15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16</v>
      </c>
      <c r="J6" s="6">
        <v>10</v>
      </c>
      <c r="K6" s="6" t="s">
        <v>17</v>
      </c>
    </row>
    <row r="7" spans="1:11" x14ac:dyDescent="0.25">
      <c r="A7" s="76">
        <v>1</v>
      </c>
      <c r="B7" s="71" t="s">
        <v>21</v>
      </c>
      <c r="C7" s="71" t="s">
        <v>44</v>
      </c>
      <c r="D7" s="72" t="s">
        <v>88</v>
      </c>
      <c r="E7" s="71">
        <v>144</v>
      </c>
      <c r="F7" s="73"/>
      <c r="G7" s="73"/>
      <c r="H7" s="74"/>
      <c r="I7" s="74">
        <f>E7*H7</f>
        <v>0</v>
      </c>
      <c r="J7" s="75"/>
      <c r="K7" s="77">
        <f>I7+(I7*J7)</f>
        <v>0</v>
      </c>
    </row>
    <row r="8" spans="1:11" x14ac:dyDescent="0.25">
      <c r="A8" s="78">
        <v>2</v>
      </c>
      <c r="B8" s="62" t="s">
        <v>26</v>
      </c>
      <c r="C8" s="62" t="s">
        <v>49</v>
      </c>
      <c r="D8" s="63" t="s">
        <v>89</v>
      </c>
      <c r="E8" s="62">
        <v>108</v>
      </c>
      <c r="F8" s="64"/>
      <c r="G8" s="64"/>
      <c r="H8" s="65"/>
      <c r="I8" s="65">
        <f t="shared" ref="I8:I14" si="0">E8*H8</f>
        <v>0</v>
      </c>
      <c r="J8" s="66"/>
      <c r="K8" s="77">
        <f t="shared" ref="K8:K14" si="1">I8+(I8*J8)</f>
        <v>0</v>
      </c>
    </row>
    <row r="9" spans="1:11" x14ac:dyDescent="0.25">
      <c r="A9" s="78">
        <v>3</v>
      </c>
      <c r="B9" s="62" t="s">
        <v>90</v>
      </c>
      <c r="C9" s="62" t="s">
        <v>27</v>
      </c>
      <c r="D9" s="63" t="s">
        <v>91</v>
      </c>
      <c r="E9" s="62">
        <v>252</v>
      </c>
      <c r="F9" s="64"/>
      <c r="G9" s="64"/>
      <c r="H9" s="65"/>
      <c r="I9" s="65">
        <f t="shared" si="0"/>
        <v>0</v>
      </c>
      <c r="J9" s="66"/>
      <c r="K9" s="77">
        <f t="shared" si="1"/>
        <v>0</v>
      </c>
    </row>
    <row r="10" spans="1:11" x14ac:dyDescent="0.25">
      <c r="A10" s="78">
        <v>4</v>
      </c>
      <c r="B10" s="62">
        <v>0</v>
      </c>
      <c r="C10" s="62" t="s">
        <v>46</v>
      </c>
      <c r="D10" s="63" t="s">
        <v>92</v>
      </c>
      <c r="E10" s="62">
        <v>144</v>
      </c>
      <c r="F10" s="64"/>
      <c r="G10" s="64"/>
      <c r="H10" s="65"/>
      <c r="I10" s="65">
        <f t="shared" si="0"/>
        <v>0</v>
      </c>
      <c r="J10" s="66"/>
      <c r="K10" s="77">
        <f t="shared" si="1"/>
        <v>0</v>
      </c>
    </row>
    <row r="11" spans="1:11" ht="25.5" x14ac:dyDescent="0.25">
      <c r="A11" s="78">
        <v>5</v>
      </c>
      <c r="B11" s="62" t="s">
        <v>21</v>
      </c>
      <c r="C11" s="68" t="s">
        <v>93</v>
      </c>
      <c r="D11" s="63" t="s">
        <v>94</v>
      </c>
      <c r="E11" s="62">
        <v>100</v>
      </c>
      <c r="F11" s="64"/>
      <c r="G11" s="64"/>
      <c r="H11" s="65"/>
      <c r="I11" s="65">
        <f t="shared" si="0"/>
        <v>0</v>
      </c>
      <c r="J11" s="66"/>
      <c r="K11" s="77">
        <f t="shared" si="1"/>
        <v>0</v>
      </c>
    </row>
    <row r="12" spans="1:11" ht="25.5" x14ac:dyDescent="0.25">
      <c r="A12" s="78">
        <v>6</v>
      </c>
      <c r="B12" s="62" t="s">
        <v>95</v>
      </c>
      <c r="C12" s="68" t="s">
        <v>93</v>
      </c>
      <c r="D12" s="63" t="s">
        <v>96</v>
      </c>
      <c r="E12" s="62">
        <v>100</v>
      </c>
      <c r="F12" s="64"/>
      <c r="G12" s="64"/>
      <c r="H12" s="65"/>
      <c r="I12" s="65">
        <f t="shared" si="0"/>
        <v>0</v>
      </c>
      <c r="J12" s="66"/>
      <c r="K12" s="77">
        <f t="shared" si="1"/>
        <v>0</v>
      </c>
    </row>
    <row r="13" spans="1:11" ht="25.5" x14ac:dyDescent="0.25">
      <c r="A13" s="78">
        <v>7</v>
      </c>
      <c r="B13" s="62" t="s">
        <v>26</v>
      </c>
      <c r="C13" s="68" t="s">
        <v>93</v>
      </c>
      <c r="D13" s="63" t="s">
        <v>96</v>
      </c>
      <c r="E13" s="62">
        <v>108</v>
      </c>
      <c r="F13" s="64"/>
      <c r="G13" s="64"/>
      <c r="H13" s="65"/>
      <c r="I13" s="65">
        <f t="shared" si="0"/>
        <v>0</v>
      </c>
      <c r="J13" s="66"/>
      <c r="K13" s="77">
        <f t="shared" si="1"/>
        <v>0</v>
      </c>
    </row>
    <row r="14" spans="1:11" ht="26.25" thickBot="1" x14ac:dyDescent="0.3">
      <c r="A14" s="101">
        <v>8</v>
      </c>
      <c r="B14" s="102">
        <v>0</v>
      </c>
      <c r="C14" s="81" t="s">
        <v>93</v>
      </c>
      <c r="D14" s="108" t="s">
        <v>97</v>
      </c>
      <c r="E14" s="102">
        <v>72</v>
      </c>
      <c r="F14" s="83"/>
      <c r="G14" s="83"/>
      <c r="H14" s="86"/>
      <c r="I14" s="86">
        <f t="shared" si="0"/>
        <v>0</v>
      </c>
      <c r="J14" s="109"/>
      <c r="K14" s="77">
        <f t="shared" si="1"/>
        <v>0</v>
      </c>
    </row>
    <row r="15" spans="1:11" ht="15.75" thickBot="1" x14ac:dyDescent="0.3">
      <c r="A15" s="183" t="s">
        <v>98</v>
      </c>
      <c r="B15" s="184"/>
      <c r="C15" s="184"/>
      <c r="D15" s="184"/>
      <c r="E15" s="184"/>
      <c r="F15" s="184"/>
      <c r="G15" s="188"/>
      <c r="H15" s="110"/>
      <c r="I15" s="111">
        <f>SUM(I7:I14)</f>
        <v>0</v>
      </c>
      <c r="J15" s="106" t="s">
        <v>59</v>
      </c>
      <c r="K15" s="107">
        <f>SUM(K7:K14)</f>
        <v>0</v>
      </c>
    </row>
    <row r="16" spans="1:11" ht="16.5" x14ac:dyDescent="0.25">
      <c r="A16" s="15"/>
      <c r="I16" s="58"/>
    </row>
    <row r="17" spans="1:1" x14ac:dyDescent="0.25">
      <c r="A17" s="16" t="s">
        <v>99</v>
      </c>
    </row>
    <row r="18" spans="1:1" x14ac:dyDescent="0.25">
      <c r="A18" s="16"/>
    </row>
    <row r="19" spans="1:1" x14ac:dyDescent="0.25">
      <c r="A19" s="18"/>
    </row>
    <row r="20" spans="1:1" x14ac:dyDescent="0.25">
      <c r="A20" s="26"/>
    </row>
    <row r="21" spans="1:1" x14ac:dyDescent="0.25">
      <c r="A21" s="26"/>
    </row>
    <row r="22" spans="1:1" x14ac:dyDescent="0.25">
      <c r="A22" s="26"/>
    </row>
    <row r="23" spans="1:1" x14ac:dyDescent="0.25">
      <c r="A23" s="26"/>
    </row>
    <row r="24" spans="1:1" x14ac:dyDescent="0.25">
      <c r="A24" s="26"/>
    </row>
    <row r="25" spans="1:1" x14ac:dyDescent="0.25">
      <c r="A25" s="26"/>
    </row>
  </sheetData>
  <mergeCells count="2">
    <mergeCell ref="A15:G15"/>
    <mergeCell ref="A3:K3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O16" sqref="O16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I1" s="54" t="s">
        <v>100</v>
      </c>
    </row>
    <row r="2" spans="1:11" ht="15.75" x14ac:dyDescent="0.25">
      <c r="A2" s="51" t="s">
        <v>101</v>
      </c>
    </row>
    <row r="3" spans="1:11" ht="29.45" customHeight="1" x14ac:dyDescent="0.25">
      <c r="A3" s="189" t="s">
        <v>201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6.5" thickBot="1" x14ac:dyDescent="0.3">
      <c r="A4" s="55"/>
    </row>
    <row r="5" spans="1:11" ht="39" thickBot="1" x14ac:dyDescent="0.3">
      <c r="A5" s="22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85</v>
      </c>
      <c r="I5" s="23" t="s">
        <v>86</v>
      </c>
      <c r="J5" s="23" t="s">
        <v>87</v>
      </c>
      <c r="K5" s="23" t="s">
        <v>15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16</v>
      </c>
      <c r="J6" s="6">
        <v>10</v>
      </c>
      <c r="K6" s="6" t="s">
        <v>17</v>
      </c>
    </row>
    <row r="7" spans="1:11" x14ac:dyDescent="0.25">
      <c r="A7" s="76">
        <v>1</v>
      </c>
      <c r="B7" s="95" t="s">
        <v>102</v>
      </c>
      <c r="C7" s="95" t="s">
        <v>103</v>
      </c>
      <c r="D7" s="96" t="s">
        <v>104</v>
      </c>
      <c r="E7" s="95">
        <v>36</v>
      </c>
      <c r="F7" s="71"/>
      <c r="G7" s="71"/>
      <c r="H7" s="97"/>
      <c r="I7" s="98">
        <f>E7*H7</f>
        <v>0</v>
      </c>
      <c r="J7" s="99"/>
      <c r="K7" s="100">
        <f>I7+(I7*J7)</f>
        <v>0</v>
      </c>
    </row>
    <row r="8" spans="1:11" x14ac:dyDescent="0.25">
      <c r="A8" s="78">
        <v>2</v>
      </c>
      <c r="B8" s="68" t="s">
        <v>21</v>
      </c>
      <c r="C8" s="68" t="s">
        <v>103</v>
      </c>
      <c r="D8" s="67" t="s">
        <v>105</v>
      </c>
      <c r="E8" s="68">
        <v>180</v>
      </c>
      <c r="F8" s="62"/>
      <c r="G8" s="62"/>
      <c r="H8" s="94"/>
      <c r="I8" s="92">
        <f t="shared" ref="I8:I20" si="0">E8*H8</f>
        <v>0</v>
      </c>
      <c r="J8" s="93"/>
      <c r="K8" s="100">
        <f t="shared" ref="K8:K20" si="1">I8+(I8*J8)</f>
        <v>0</v>
      </c>
    </row>
    <row r="9" spans="1:11" x14ac:dyDescent="0.25">
      <c r="A9" s="78">
        <v>3</v>
      </c>
      <c r="B9" s="68" t="s">
        <v>95</v>
      </c>
      <c r="C9" s="68" t="s">
        <v>106</v>
      </c>
      <c r="D9" s="67" t="s">
        <v>107</v>
      </c>
      <c r="E9" s="68">
        <v>300</v>
      </c>
      <c r="F9" s="62"/>
      <c r="G9" s="62"/>
      <c r="H9" s="94"/>
      <c r="I9" s="92">
        <f t="shared" si="0"/>
        <v>0</v>
      </c>
      <c r="J9" s="93"/>
      <c r="K9" s="100">
        <f t="shared" si="1"/>
        <v>0</v>
      </c>
    </row>
    <row r="10" spans="1:11" x14ac:dyDescent="0.25">
      <c r="A10" s="78">
        <v>4</v>
      </c>
      <c r="B10" s="68" t="s">
        <v>26</v>
      </c>
      <c r="C10" s="68" t="s">
        <v>103</v>
      </c>
      <c r="D10" s="67" t="s">
        <v>108</v>
      </c>
      <c r="E10" s="68">
        <v>36</v>
      </c>
      <c r="F10" s="62"/>
      <c r="G10" s="62"/>
      <c r="H10" s="94"/>
      <c r="I10" s="92">
        <f t="shared" si="0"/>
        <v>0</v>
      </c>
      <c r="J10" s="93"/>
      <c r="K10" s="100">
        <f t="shared" si="1"/>
        <v>0</v>
      </c>
    </row>
    <row r="11" spans="1:11" x14ac:dyDescent="0.25">
      <c r="A11" s="78">
        <v>5</v>
      </c>
      <c r="B11" s="68" t="s">
        <v>26</v>
      </c>
      <c r="C11" s="68" t="s">
        <v>49</v>
      </c>
      <c r="D11" s="67" t="s">
        <v>109</v>
      </c>
      <c r="E11" s="68">
        <v>72</v>
      </c>
      <c r="F11" s="62"/>
      <c r="G11" s="62"/>
      <c r="H11" s="94"/>
      <c r="I11" s="92">
        <f t="shared" si="0"/>
        <v>0</v>
      </c>
      <c r="J11" s="93"/>
      <c r="K11" s="100">
        <f t="shared" si="1"/>
        <v>0</v>
      </c>
    </row>
    <row r="12" spans="1:11" ht="25.5" x14ac:dyDescent="0.25">
      <c r="A12" s="78">
        <v>6</v>
      </c>
      <c r="B12" s="68" t="s">
        <v>26</v>
      </c>
      <c r="C12" s="68" t="s">
        <v>110</v>
      </c>
      <c r="D12" s="67" t="s">
        <v>111</v>
      </c>
      <c r="E12" s="68">
        <v>360</v>
      </c>
      <c r="F12" s="62"/>
      <c r="G12" s="62"/>
      <c r="H12" s="94"/>
      <c r="I12" s="92">
        <f t="shared" si="0"/>
        <v>0</v>
      </c>
      <c r="J12" s="93"/>
      <c r="K12" s="100">
        <f t="shared" si="1"/>
        <v>0</v>
      </c>
    </row>
    <row r="13" spans="1:11" ht="25.5" x14ac:dyDescent="0.25">
      <c r="A13" s="78">
        <v>7</v>
      </c>
      <c r="B13" s="68">
        <v>0</v>
      </c>
      <c r="C13" s="68" t="s">
        <v>110</v>
      </c>
      <c r="D13" s="67" t="s">
        <v>112</v>
      </c>
      <c r="E13" s="68">
        <v>648</v>
      </c>
      <c r="F13" s="62"/>
      <c r="G13" s="62"/>
      <c r="H13" s="94"/>
      <c r="I13" s="92">
        <f t="shared" si="0"/>
        <v>0</v>
      </c>
      <c r="J13" s="93"/>
      <c r="K13" s="100">
        <f t="shared" si="1"/>
        <v>0</v>
      </c>
    </row>
    <row r="14" spans="1:11" ht="25.5" x14ac:dyDescent="0.25">
      <c r="A14" s="78">
        <v>8</v>
      </c>
      <c r="B14" s="68">
        <v>0</v>
      </c>
      <c r="C14" s="68" t="s">
        <v>27</v>
      </c>
      <c r="D14" s="67" t="s">
        <v>113</v>
      </c>
      <c r="E14" s="68">
        <v>144</v>
      </c>
      <c r="F14" s="62"/>
      <c r="G14" s="62"/>
      <c r="H14" s="94"/>
      <c r="I14" s="92">
        <f t="shared" si="0"/>
        <v>0</v>
      </c>
      <c r="J14" s="93"/>
      <c r="K14" s="100">
        <f t="shared" si="1"/>
        <v>0</v>
      </c>
    </row>
    <row r="15" spans="1:11" ht="25.5" x14ac:dyDescent="0.25">
      <c r="A15" s="78">
        <v>9</v>
      </c>
      <c r="B15" s="68">
        <v>1</v>
      </c>
      <c r="C15" s="68" t="s">
        <v>27</v>
      </c>
      <c r="D15" s="67" t="s">
        <v>114</v>
      </c>
      <c r="E15" s="68">
        <v>540</v>
      </c>
      <c r="F15" s="62"/>
      <c r="G15" s="62"/>
      <c r="H15" s="94"/>
      <c r="I15" s="92">
        <f t="shared" si="0"/>
        <v>0</v>
      </c>
      <c r="J15" s="93"/>
      <c r="K15" s="100">
        <f t="shared" si="1"/>
        <v>0</v>
      </c>
    </row>
    <row r="16" spans="1:11" ht="25.5" x14ac:dyDescent="0.25">
      <c r="A16" s="78">
        <v>10</v>
      </c>
      <c r="B16" s="68">
        <v>1</v>
      </c>
      <c r="C16" s="68" t="s">
        <v>103</v>
      </c>
      <c r="D16" s="67" t="s">
        <v>115</v>
      </c>
      <c r="E16" s="68">
        <v>72</v>
      </c>
      <c r="F16" s="62"/>
      <c r="G16" s="62"/>
      <c r="H16" s="94"/>
      <c r="I16" s="92">
        <f t="shared" si="0"/>
        <v>0</v>
      </c>
      <c r="J16" s="93"/>
      <c r="K16" s="100">
        <f t="shared" si="1"/>
        <v>0</v>
      </c>
    </row>
    <row r="17" spans="1:11" ht="38.25" x14ac:dyDescent="0.25">
      <c r="A17" s="78">
        <v>11</v>
      </c>
      <c r="B17" s="68">
        <v>1</v>
      </c>
      <c r="C17" s="68" t="s">
        <v>27</v>
      </c>
      <c r="D17" s="67" t="s">
        <v>116</v>
      </c>
      <c r="E17" s="68">
        <v>240</v>
      </c>
      <c r="F17" s="62"/>
      <c r="G17" s="62"/>
      <c r="H17" s="94"/>
      <c r="I17" s="92">
        <f t="shared" si="0"/>
        <v>0</v>
      </c>
      <c r="J17" s="93"/>
      <c r="K17" s="100">
        <f t="shared" si="1"/>
        <v>0</v>
      </c>
    </row>
    <row r="18" spans="1:11" ht="38.25" x14ac:dyDescent="0.25">
      <c r="A18" s="78">
        <v>12</v>
      </c>
      <c r="B18" s="68">
        <v>1</v>
      </c>
      <c r="C18" s="68" t="s">
        <v>27</v>
      </c>
      <c r="D18" s="67" t="s">
        <v>117</v>
      </c>
      <c r="E18" s="68">
        <v>200</v>
      </c>
      <c r="F18" s="62"/>
      <c r="G18" s="62"/>
      <c r="H18" s="94"/>
      <c r="I18" s="92">
        <f t="shared" si="0"/>
        <v>0</v>
      </c>
      <c r="J18" s="93"/>
      <c r="K18" s="100">
        <f t="shared" si="1"/>
        <v>0</v>
      </c>
    </row>
    <row r="19" spans="1:11" x14ac:dyDescent="0.25">
      <c r="A19" s="78">
        <v>13</v>
      </c>
      <c r="B19" s="68">
        <v>1</v>
      </c>
      <c r="C19" s="68" t="s">
        <v>33</v>
      </c>
      <c r="D19" s="67" t="s">
        <v>118</v>
      </c>
      <c r="E19" s="68">
        <v>72</v>
      </c>
      <c r="F19" s="62"/>
      <c r="G19" s="62"/>
      <c r="H19" s="94"/>
      <c r="I19" s="92">
        <f t="shared" si="0"/>
        <v>0</v>
      </c>
      <c r="J19" s="93"/>
      <c r="K19" s="100">
        <f t="shared" si="1"/>
        <v>0</v>
      </c>
    </row>
    <row r="20" spans="1:11" ht="15.75" thickBot="1" x14ac:dyDescent="0.3">
      <c r="A20" s="101">
        <v>14</v>
      </c>
      <c r="B20" s="81">
        <v>1</v>
      </c>
      <c r="C20" s="81" t="s">
        <v>33</v>
      </c>
      <c r="D20" s="82" t="s">
        <v>119</v>
      </c>
      <c r="E20" s="81">
        <v>540</v>
      </c>
      <c r="F20" s="102"/>
      <c r="G20" s="102"/>
      <c r="H20" s="103"/>
      <c r="I20" s="104">
        <f t="shared" si="0"/>
        <v>0</v>
      </c>
      <c r="J20" s="105"/>
      <c r="K20" s="100">
        <f t="shared" si="1"/>
        <v>0</v>
      </c>
    </row>
    <row r="21" spans="1:11" ht="15.75" thickBot="1" x14ac:dyDescent="0.3">
      <c r="A21" s="183" t="s">
        <v>120</v>
      </c>
      <c r="B21" s="184"/>
      <c r="C21" s="184"/>
      <c r="D21" s="184"/>
      <c r="E21" s="184"/>
      <c r="F21" s="184"/>
      <c r="G21" s="184"/>
      <c r="H21" s="188"/>
      <c r="I21" s="59">
        <f>SUM(I7:I20)</f>
        <v>0</v>
      </c>
      <c r="J21" s="106" t="s">
        <v>59</v>
      </c>
      <c r="K21" s="107">
        <f>SUM(K7:K20)</f>
        <v>0</v>
      </c>
    </row>
    <row r="22" spans="1:11" x14ac:dyDescent="0.25">
      <c r="A22" s="16"/>
      <c r="I22" s="58"/>
    </row>
    <row r="23" spans="1:11" ht="27.95" customHeight="1" x14ac:dyDescent="0.25">
      <c r="A23" s="190" t="s">
        <v>121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6" spans="1:11" ht="16.5" x14ac:dyDescent="0.25">
      <c r="A26" s="46"/>
    </row>
    <row r="27" spans="1:11" ht="16.5" x14ac:dyDescent="0.25">
      <c r="A27" s="46"/>
    </row>
    <row r="28" spans="1:11" ht="16.5" x14ac:dyDescent="0.25">
      <c r="A28" s="46"/>
    </row>
    <row r="29" spans="1:11" ht="16.5" x14ac:dyDescent="0.25">
      <c r="A29" s="46"/>
    </row>
    <row r="30" spans="1:11" ht="16.5" x14ac:dyDescent="0.25">
      <c r="A30" s="46"/>
    </row>
    <row r="31" spans="1:11" ht="20.25" x14ac:dyDescent="0.25">
      <c r="A31" s="48"/>
    </row>
    <row r="32" spans="1:11" x14ac:dyDescent="0.25">
      <c r="A32" s="49"/>
    </row>
    <row r="34" spans="1:1" x14ac:dyDescent="0.25">
      <c r="A34" s="50"/>
    </row>
  </sheetData>
  <mergeCells count="3">
    <mergeCell ref="A3:K3"/>
    <mergeCell ref="A21:H21"/>
    <mergeCell ref="A23:K23"/>
  </mergeCells>
  <conditionalFormatting sqref="H7:H20">
    <cfRule type="cellIs" dxfId="2" priority="3" operator="greaterThan">
      <formula>0</formula>
    </cfRule>
  </conditionalFormatting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Normal="100" workbookViewId="0">
      <selection activeCell="J6" sqref="J6:J7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6" x14ac:dyDescent="0.25">
      <c r="I1" s="54" t="s">
        <v>122</v>
      </c>
    </row>
    <row r="2" spans="1:16" ht="15.75" x14ac:dyDescent="0.25">
      <c r="A2" s="51" t="s">
        <v>123</v>
      </c>
    </row>
    <row r="3" spans="1:16" ht="16.5" thickBot="1" x14ac:dyDescent="0.3">
      <c r="A3" s="55" t="s">
        <v>124</v>
      </c>
    </row>
    <row r="4" spans="1:16" ht="39" thickBot="1" x14ac:dyDescent="0.3">
      <c r="A4" s="22" t="s">
        <v>4</v>
      </c>
      <c r="B4" s="23" t="s">
        <v>5</v>
      </c>
      <c r="C4" s="23" t="s">
        <v>6</v>
      </c>
      <c r="D4" s="23" t="s">
        <v>7</v>
      </c>
      <c r="E4" s="23" t="s">
        <v>125</v>
      </c>
      <c r="F4" s="23" t="s">
        <v>9</v>
      </c>
      <c r="G4" s="23" t="s">
        <v>10</v>
      </c>
      <c r="H4" s="23" t="s">
        <v>85</v>
      </c>
      <c r="I4" s="23" t="s">
        <v>86</v>
      </c>
      <c r="J4" s="23" t="s">
        <v>126</v>
      </c>
      <c r="K4" s="23" t="s">
        <v>15</v>
      </c>
      <c r="L4" s="186"/>
      <c r="M4" s="187"/>
      <c r="N4" s="187"/>
      <c r="O4" s="187"/>
      <c r="P4" s="187"/>
    </row>
    <row r="5" spans="1:16" ht="15.75" thickBot="1" x14ac:dyDescent="0.3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 t="s">
        <v>16</v>
      </c>
      <c r="J5" s="29">
        <v>10</v>
      </c>
      <c r="K5" s="29" t="s">
        <v>17</v>
      </c>
      <c r="L5" s="186"/>
      <c r="M5" s="187"/>
      <c r="N5" s="187"/>
      <c r="O5" s="187"/>
      <c r="P5" s="187"/>
    </row>
    <row r="6" spans="1:16" ht="128.25" thickBot="1" x14ac:dyDescent="0.3">
      <c r="A6" s="8" t="s">
        <v>127</v>
      </c>
      <c r="B6" s="10" t="s">
        <v>128</v>
      </c>
      <c r="C6" s="9" t="s">
        <v>129</v>
      </c>
      <c r="D6" s="9" t="s">
        <v>130</v>
      </c>
      <c r="E6" s="9" t="s">
        <v>131</v>
      </c>
      <c r="F6" s="11"/>
      <c r="G6" s="11"/>
      <c r="H6" s="12"/>
      <c r="I6" s="12">
        <f>H6*120</f>
        <v>0</v>
      </c>
      <c r="J6" s="13"/>
      <c r="K6" s="12">
        <f>I6+(I6*J6)</f>
        <v>0</v>
      </c>
      <c r="L6" s="186"/>
      <c r="M6" s="187"/>
      <c r="N6" s="187"/>
      <c r="O6" s="187"/>
      <c r="P6" s="187"/>
    </row>
    <row r="7" spans="1:16" ht="26.25" thickBot="1" x14ac:dyDescent="0.3">
      <c r="A7" s="8" t="s">
        <v>132</v>
      </c>
      <c r="B7" s="10" t="s">
        <v>133</v>
      </c>
      <c r="C7" s="9" t="s">
        <v>59</v>
      </c>
      <c r="D7" s="9" t="s">
        <v>59</v>
      </c>
      <c r="E7" s="9" t="s">
        <v>134</v>
      </c>
      <c r="F7" s="11"/>
      <c r="G7" s="11"/>
      <c r="H7" s="12"/>
      <c r="I7" s="12">
        <f>H7*24</f>
        <v>0</v>
      </c>
      <c r="J7" s="13"/>
      <c r="K7" s="12">
        <f>I7+(I7*J7)</f>
        <v>0</v>
      </c>
      <c r="L7" s="30"/>
      <c r="M7" s="30"/>
      <c r="N7" s="30"/>
      <c r="O7" s="30"/>
      <c r="P7" s="30"/>
    </row>
    <row r="8" spans="1:16" ht="17.25" thickBot="1" x14ac:dyDescent="0.3">
      <c r="A8" s="183" t="s">
        <v>135</v>
      </c>
      <c r="B8" s="184"/>
      <c r="C8" s="184"/>
      <c r="D8" s="184"/>
      <c r="E8" s="184"/>
      <c r="F8" s="184"/>
      <c r="G8" s="184"/>
      <c r="H8" s="188"/>
      <c r="I8" s="60">
        <f>SUM(I6:I7)</f>
        <v>0</v>
      </c>
      <c r="J8" s="31" t="s">
        <v>59</v>
      </c>
      <c r="K8" s="60">
        <f>SUM(K6:K7)</f>
        <v>0</v>
      </c>
      <c r="L8" s="30"/>
      <c r="M8" s="30"/>
      <c r="N8" s="30"/>
      <c r="O8" s="30"/>
      <c r="P8" s="30"/>
    </row>
    <row r="9" spans="1:16" ht="15.75" x14ac:dyDescent="0.25">
      <c r="A9" s="32"/>
      <c r="K9" s="7"/>
    </row>
    <row r="10" spans="1:16" ht="15.75" x14ac:dyDescent="0.25">
      <c r="A10" s="32"/>
      <c r="K10" s="7"/>
    </row>
    <row r="11" spans="1:16" ht="15.75" x14ac:dyDescent="0.25">
      <c r="A11" s="32"/>
      <c r="K11" s="7"/>
    </row>
  </sheetData>
  <mergeCells count="4">
    <mergeCell ref="L6:P6"/>
    <mergeCell ref="A8:H8"/>
    <mergeCell ref="L4:P4"/>
    <mergeCell ref="L5:P5"/>
  </mergeCells>
  <pageMargins left="0.7" right="0.7" top="0.75" bottom="0.75" header="0.3" footer="0.3"/>
  <pageSetup paperSize="9" scale="99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J8" sqref="J8:J21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ht="15.75" x14ac:dyDescent="0.25">
      <c r="A1" s="32"/>
    </row>
    <row r="2" spans="1:11" x14ac:dyDescent="0.25">
      <c r="I2" s="54" t="s">
        <v>136</v>
      </c>
    </row>
    <row r="3" spans="1:11" ht="15.75" x14ac:dyDescent="0.25">
      <c r="A3" s="51" t="s">
        <v>137</v>
      </c>
    </row>
    <row r="4" spans="1:11" ht="66.75" customHeight="1" x14ac:dyDescent="0.25">
      <c r="A4" s="189" t="s">
        <v>206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6.5" thickBot="1" x14ac:dyDescent="0.3">
      <c r="A5" s="55"/>
    </row>
    <row r="6" spans="1:11" ht="39" thickBot="1" x14ac:dyDescent="0.3">
      <c r="A6" s="22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85</v>
      </c>
      <c r="I6" s="23" t="s">
        <v>86</v>
      </c>
      <c r="J6" s="23" t="s">
        <v>126</v>
      </c>
      <c r="K6" s="23" t="s">
        <v>15</v>
      </c>
    </row>
    <row r="7" spans="1:11" ht="15.75" thickBot="1" x14ac:dyDescent="0.3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 t="s">
        <v>16</v>
      </c>
      <c r="J7" s="29">
        <v>10</v>
      </c>
      <c r="K7" s="29" t="s">
        <v>17</v>
      </c>
    </row>
    <row r="8" spans="1:11" x14ac:dyDescent="0.25">
      <c r="A8" s="76">
        <v>1</v>
      </c>
      <c r="B8" s="71" t="s">
        <v>18</v>
      </c>
      <c r="C8" s="71" t="s">
        <v>138</v>
      </c>
      <c r="D8" s="72" t="s">
        <v>139</v>
      </c>
      <c r="E8" s="71">
        <v>12</v>
      </c>
      <c r="F8" s="73"/>
      <c r="G8" s="73"/>
      <c r="H8" s="74"/>
      <c r="I8" s="74">
        <f>E8*H8</f>
        <v>0</v>
      </c>
      <c r="J8" s="75"/>
      <c r="K8" s="77">
        <f>I8+(I8*J8)</f>
        <v>0</v>
      </c>
    </row>
    <row r="9" spans="1:11" x14ac:dyDescent="0.25">
      <c r="A9" s="78">
        <v>2</v>
      </c>
      <c r="B9" s="62" t="s">
        <v>21</v>
      </c>
      <c r="C9" s="62" t="s">
        <v>44</v>
      </c>
      <c r="D9" s="67" t="s">
        <v>140</v>
      </c>
      <c r="E9" s="68">
        <v>180</v>
      </c>
      <c r="F9" s="64"/>
      <c r="G9" s="64"/>
      <c r="H9" s="65"/>
      <c r="I9" s="65">
        <f t="shared" ref="I9:I21" si="0">E9*H9</f>
        <v>0</v>
      </c>
      <c r="J9" s="66"/>
      <c r="K9" s="77">
        <f t="shared" ref="K9:K21" si="1">I9+(I9*J9)</f>
        <v>0</v>
      </c>
    </row>
    <row r="10" spans="1:11" x14ac:dyDescent="0.25">
      <c r="A10" s="78">
        <v>3</v>
      </c>
      <c r="B10" s="62" t="s">
        <v>22</v>
      </c>
      <c r="C10" s="62" t="s">
        <v>44</v>
      </c>
      <c r="D10" s="67" t="s">
        <v>140</v>
      </c>
      <c r="E10" s="68">
        <v>180</v>
      </c>
      <c r="F10" s="64"/>
      <c r="G10" s="64"/>
      <c r="H10" s="65"/>
      <c r="I10" s="65">
        <f t="shared" si="0"/>
        <v>0</v>
      </c>
      <c r="J10" s="66"/>
      <c r="K10" s="77">
        <f t="shared" si="1"/>
        <v>0</v>
      </c>
    </row>
    <row r="11" spans="1:11" x14ac:dyDescent="0.25">
      <c r="A11" s="78">
        <v>4</v>
      </c>
      <c r="B11" s="62" t="s">
        <v>26</v>
      </c>
      <c r="C11" s="62" t="s">
        <v>44</v>
      </c>
      <c r="D11" s="63" t="s">
        <v>141</v>
      </c>
      <c r="E11" s="62">
        <v>180</v>
      </c>
      <c r="F11" s="64"/>
      <c r="G11" s="64"/>
      <c r="H11" s="65"/>
      <c r="I11" s="65">
        <f t="shared" si="0"/>
        <v>0</v>
      </c>
      <c r="J11" s="66"/>
      <c r="K11" s="77">
        <f t="shared" si="1"/>
        <v>0</v>
      </c>
    </row>
    <row r="12" spans="1:11" ht="38.25" x14ac:dyDescent="0.25">
      <c r="A12" s="78">
        <v>5</v>
      </c>
      <c r="B12" s="62">
        <v>1</v>
      </c>
      <c r="C12" s="62" t="s">
        <v>142</v>
      </c>
      <c r="D12" s="63" t="s">
        <v>143</v>
      </c>
      <c r="E12" s="62">
        <v>180</v>
      </c>
      <c r="F12" s="64"/>
      <c r="G12" s="64"/>
      <c r="H12" s="65"/>
      <c r="I12" s="65">
        <f t="shared" si="0"/>
        <v>0</v>
      </c>
      <c r="J12" s="66"/>
      <c r="K12" s="77">
        <f t="shared" si="1"/>
        <v>0</v>
      </c>
    </row>
    <row r="13" spans="1:11" ht="38.25" x14ac:dyDescent="0.25">
      <c r="A13" s="78">
        <v>6</v>
      </c>
      <c r="B13" s="62">
        <v>1</v>
      </c>
      <c r="C13" s="62" t="s">
        <v>142</v>
      </c>
      <c r="D13" s="63" t="s">
        <v>144</v>
      </c>
      <c r="E13" s="62">
        <v>180</v>
      </c>
      <c r="F13" s="64"/>
      <c r="G13" s="64"/>
      <c r="H13" s="65"/>
      <c r="I13" s="65">
        <f t="shared" si="0"/>
        <v>0</v>
      </c>
      <c r="J13" s="66"/>
      <c r="K13" s="77">
        <f t="shared" si="1"/>
        <v>0</v>
      </c>
    </row>
    <row r="14" spans="1:11" x14ac:dyDescent="0.25">
      <c r="A14" s="78">
        <v>7</v>
      </c>
      <c r="B14" s="62">
        <v>2</v>
      </c>
      <c r="C14" s="62" t="s">
        <v>145</v>
      </c>
      <c r="D14" s="63" t="s">
        <v>143</v>
      </c>
      <c r="E14" s="62">
        <v>48</v>
      </c>
      <c r="F14" s="64"/>
      <c r="G14" s="64"/>
      <c r="H14" s="65"/>
      <c r="I14" s="65">
        <f t="shared" si="0"/>
        <v>0</v>
      </c>
      <c r="J14" s="66"/>
      <c r="K14" s="77">
        <f t="shared" si="1"/>
        <v>0</v>
      </c>
    </row>
    <row r="15" spans="1:11" x14ac:dyDescent="0.25">
      <c r="A15" s="78">
        <v>8</v>
      </c>
      <c r="B15" s="68">
        <v>1</v>
      </c>
      <c r="C15" s="68" t="s">
        <v>27</v>
      </c>
      <c r="D15" s="67" t="s">
        <v>146</v>
      </c>
      <c r="E15" s="68">
        <v>48</v>
      </c>
      <c r="F15" s="64"/>
      <c r="G15" s="64"/>
      <c r="H15" s="65"/>
      <c r="I15" s="65">
        <f t="shared" si="0"/>
        <v>0</v>
      </c>
      <c r="J15" s="66"/>
      <c r="K15" s="77">
        <f t="shared" si="1"/>
        <v>0</v>
      </c>
    </row>
    <row r="16" spans="1:11" x14ac:dyDescent="0.25">
      <c r="A16" s="78">
        <v>9</v>
      </c>
      <c r="B16" s="68">
        <v>1</v>
      </c>
      <c r="C16" s="68" t="s">
        <v>145</v>
      </c>
      <c r="D16" s="67" t="s">
        <v>147</v>
      </c>
      <c r="E16" s="68">
        <v>48</v>
      </c>
      <c r="F16" s="64"/>
      <c r="G16" s="64"/>
      <c r="H16" s="65"/>
      <c r="I16" s="65">
        <f t="shared" si="0"/>
        <v>0</v>
      </c>
      <c r="J16" s="66"/>
      <c r="K16" s="77">
        <f t="shared" si="1"/>
        <v>0</v>
      </c>
    </row>
    <row r="17" spans="1:11" x14ac:dyDescent="0.25">
      <c r="A17" s="79">
        <v>10</v>
      </c>
      <c r="B17" s="68">
        <v>0</v>
      </c>
      <c r="C17" s="68" t="s">
        <v>27</v>
      </c>
      <c r="D17" s="67" t="s">
        <v>148</v>
      </c>
      <c r="E17" s="68">
        <v>48</v>
      </c>
      <c r="F17" s="64"/>
      <c r="G17" s="64"/>
      <c r="H17" s="65"/>
      <c r="I17" s="65">
        <f t="shared" si="0"/>
        <v>0</v>
      </c>
      <c r="J17" s="69"/>
      <c r="K17" s="77">
        <f t="shared" si="1"/>
        <v>0</v>
      </c>
    </row>
    <row r="18" spans="1:11" x14ac:dyDescent="0.25">
      <c r="A18" s="79">
        <v>11</v>
      </c>
      <c r="B18" s="68">
        <v>2</v>
      </c>
      <c r="C18" s="68" t="s">
        <v>145</v>
      </c>
      <c r="D18" s="67" t="s">
        <v>149</v>
      </c>
      <c r="E18" s="68">
        <v>48</v>
      </c>
      <c r="F18" s="64"/>
      <c r="G18" s="64"/>
      <c r="H18" s="65"/>
      <c r="I18" s="65">
        <f t="shared" si="0"/>
        <v>0</v>
      </c>
      <c r="J18" s="69"/>
      <c r="K18" s="77">
        <f t="shared" si="1"/>
        <v>0</v>
      </c>
    </row>
    <row r="19" spans="1:11" x14ac:dyDescent="0.25">
      <c r="A19" s="79">
        <v>12</v>
      </c>
      <c r="B19" s="62" t="s">
        <v>207</v>
      </c>
      <c r="C19" s="62" t="s">
        <v>27</v>
      </c>
      <c r="D19" s="63" t="s">
        <v>208</v>
      </c>
      <c r="E19" s="62">
        <v>12</v>
      </c>
      <c r="F19" s="64"/>
      <c r="G19" s="64"/>
      <c r="H19" s="61"/>
      <c r="I19" s="65">
        <f t="shared" si="0"/>
        <v>0</v>
      </c>
      <c r="J19" s="66"/>
      <c r="K19" s="77">
        <f t="shared" si="1"/>
        <v>0</v>
      </c>
    </row>
    <row r="20" spans="1:11" ht="38.25" x14ac:dyDescent="0.25">
      <c r="A20" s="79">
        <v>13</v>
      </c>
      <c r="B20" s="62">
        <v>1</v>
      </c>
      <c r="C20" s="62" t="s">
        <v>142</v>
      </c>
      <c r="D20" s="63" t="s">
        <v>209</v>
      </c>
      <c r="E20" s="62">
        <v>24</v>
      </c>
      <c r="F20" s="64"/>
      <c r="G20" s="70"/>
      <c r="H20" s="61"/>
      <c r="I20" s="65">
        <f t="shared" si="0"/>
        <v>0</v>
      </c>
      <c r="J20" s="66"/>
      <c r="K20" s="77">
        <f t="shared" si="1"/>
        <v>0</v>
      </c>
    </row>
    <row r="21" spans="1:11" ht="39" thickBot="1" x14ac:dyDescent="0.3">
      <c r="A21" s="80">
        <v>14</v>
      </c>
      <c r="B21" s="81">
        <v>1</v>
      </c>
      <c r="C21" s="81" t="s">
        <v>142</v>
      </c>
      <c r="D21" s="82" t="s">
        <v>144</v>
      </c>
      <c r="E21" s="81">
        <v>24</v>
      </c>
      <c r="F21" s="83"/>
      <c r="G21" s="84"/>
      <c r="H21" s="85"/>
      <c r="I21" s="86">
        <f t="shared" si="0"/>
        <v>0</v>
      </c>
      <c r="J21" s="87"/>
      <c r="K21" s="77">
        <f t="shared" si="1"/>
        <v>0</v>
      </c>
    </row>
    <row r="22" spans="1:11" ht="15.75" thickBot="1" x14ac:dyDescent="0.3">
      <c r="A22" s="183" t="s">
        <v>150</v>
      </c>
      <c r="B22" s="184"/>
      <c r="C22" s="184"/>
      <c r="D22" s="184"/>
      <c r="E22" s="184"/>
      <c r="F22" s="184"/>
      <c r="G22" s="184"/>
      <c r="H22" s="188"/>
      <c r="I22" s="88">
        <f>SUM(I8:I21)</f>
        <v>0</v>
      </c>
      <c r="J22" s="89" t="s">
        <v>59</v>
      </c>
      <c r="K22" s="88">
        <f>SUM(K8:K21)</f>
        <v>0</v>
      </c>
    </row>
    <row r="23" spans="1:11" ht="16.5" x14ac:dyDescent="0.25">
      <c r="A23" s="15"/>
    </row>
    <row r="24" spans="1:11" x14ac:dyDescent="0.25">
      <c r="A24" s="16" t="s">
        <v>63</v>
      </c>
    </row>
    <row r="25" spans="1:11" x14ac:dyDescent="0.25">
      <c r="A25" s="36" t="s">
        <v>151</v>
      </c>
    </row>
    <row r="26" spans="1:11" x14ac:dyDescent="0.25">
      <c r="A26" s="36" t="s">
        <v>152</v>
      </c>
    </row>
    <row r="27" spans="1:11" x14ac:dyDescent="0.25">
      <c r="A27" s="16" t="s">
        <v>203</v>
      </c>
    </row>
    <row r="28" spans="1:11" ht="28.5" customHeight="1" x14ac:dyDescent="0.25">
      <c r="A28" s="190" t="s">
        <v>202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11" x14ac:dyDescent="0.25">
      <c r="A29" s="16"/>
    </row>
    <row r="30" spans="1:11" ht="28.5" customHeight="1" x14ac:dyDescent="0.25">
      <c r="A30" s="170" t="s">
        <v>153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ht="16.5" x14ac:dyDescent="0.25">
      <c r="A31" s="1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  <row r="41" spans="1:1" x14ac:dyDescent="0.25">
      <c r="A41" s="37"/>
    </row>
    <row r="42" spans="1:1" x14ac:dyDescent="0.25">
      <c r="A42" s="37"/>
    </row>
    <row r="43" spans="1:1" x14ac:dyDescent="0.25">
      <c r="A43" s="37"/>
    </row>
  </sheetData>
  <mergeCells count="4">
    <mergeCell ref="A4:K4"/>
    <mergeCell ref="A22:H22"/>
    <mergeCell ref="A28:K28"/>
    <mergeCell ref="A30:K30"/>
  </mergeCells>
  <conditionalFormatting sqref="H19">
    <cfRule type="cellIs" dxfId="1" priority="2" operator="greaterThan">
      <formula>0</formula>
    </cfRule>
  </conditionalFormatting>
  <conditionalFormatting sqref="H20:H21">
    <cfRule type="cellIs" dxfId="0" priority="1" operator="greaterThan">
      <formula>0</formula>
    </cfRule>
  </conditionalFormatting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J9" sqref="J9:J15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A1" s="37"/>
    </row>
    <row r="2" spans="1:11" x14ac:dyDescent="0.25">
      <c r="I2" s="56" t="s">
        <v>154</v>
      </c>
    </row>
    <row r="3" spans="1:11" ht="15.75" x14ac:dyDescent="0.25">
      <c r="A3" s="51" t="s">
        <v>155</v>
      </c>
    </row>
    <row r="4" spans="1:11" ht="15.75" x14ac:dyDescent="0.25">
      <c r="A4" s="55" t="s">
        <v>156</v>
      </c>
    </row>
    <row r="5" spans="1:11" ht="15.75" x14ac:dyDescent="0.25">
      <c r="A5" s="55" t="s">
        <v>157</v>
      </c>
    </row>
    <row r="6" spans="1:11" ht="16.5" thickBot="1" x14ac:dyDescent="0.3">
      <c r="A6" s="21"/>
    </row>
    <row r="7" spans="1:11" ht="39" thickBot="1" x14ac:dyDescent="0.3">
      <c r="A7" s="38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85</v>
      </c>
      <c r="I7" s="23" t="s">
        <v>86</v>
      </c>
      <c r="J7" s="23" t="s">
        <v>158</v>
      </c>
      <c r="K7" s="23" t="s">
        <v>15</v>
      </c>
    </row>
    <row r="8" spans="1:11" ht="15.75" thickBot="1" x14ac:dyDescent="0.3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 t="s">
        <v>16</v>
      </c>
      <c r="J8" s="29">
        <v>10</v>
      </c>
      <c r="K8" s="29" t="s">
        <v>17</v>
      </c>
    </row>
    <row r="9" spans="1:11" ht="15.75" thickBot="1" x14ac:dyDescent="0.3">
      <c r="A9" s="33">
        <v>1</v>
      </c>
      <c r="B9" s="24" t="s">
        <v>22</v>
      </c>
      <c r="C9" s="24" t="s">
        <v>159</v>
      </c>
      <c r="D9" s="27" t="s">
        <v>160</v>
      </c>
      <c r="E9" s="24">
        <v>24</v>
      </c>
      <c r="F9" s="11"/>
      <c r="G9" s="11"/>
      <c r="H9" s="34"/>
      <c r="I9" s="34">
        <f>E9*H9</f>
        <v>0</v>
      </c>
      <c r="J9" s="39"/>
      <c r="K9" s="34">
        <f>I9+(I9*J9)</f>
        <v>0</v>
      </c>
    </row>
    <row r="10" spans="1:11" ht="15.75" thickBot="1" x14ac:dyDescent="0.3">
      <c r="A10" s="33">
        <v>2</v>
      </c>
      <c r="B10" s="24" t="s">
        <v>26</v>
      </c>
      <c r="C10" s="24" t="s">
        <v>33</v>
      </c>
      <c r="D10" s="27" t="s">
        <v>161</v>
      </c>
      <c r="E10" s="24">
        <v>72</v>
      </c>
      <c r="F10" s="11"/>
      <c r="G10" s="11"/>
      <c r="H10" s="34"/>
      <c r="I10" s="34">
        <f t="shared" ref="I10:I15" si="0">E10*H10</f>
        <v>0</v>
      </c>
      <c r="J10" s="39"/>
      <c r="K10" s="34">
        <f t="shared" ref="K10:K15" si="1">I10+(I10*J10)</f>
        <v>0</v>
      </c>
    </row>
    <row r="11" spans="1:11" ht="15.75" thickBot="1" x14ac:dyDescent="0.3">
      <c r="A11" s="33">
        <v>3</v>
      </c>
      <c r="B11" s="24">
        <v>0</v>
      </c>
      <c r="C11" s="24" t="s">
        <v>162</v>
      </c>
      <c r="D11" s="27" t="s">
        <v>32</v>
      </c>
      <c r="E11" s="24">
        <v>36</v>
      </c>
      <c r="F11" s="11"/>
      <c r="G11" s="11"/>
      <c r="H11" s="34"/>
      <c r="I11" s="34">
        <f t="shared" si="0"/>
        <v>0</v>
      </c>
      <c r="J11" s="39"/>
      <c r="K11" s="34">
        <f t="shared" si="1"/>
        <v>0</v>
      </c>
    </row>
    <row r="12" spans="1:11" ht="15.75" thickBot="1" x14ac:dyDescent="0.3">
      <c r="A12" s="33">
        <v>4</v>
      </c>
      <c r="B12" s="24">
        <v>1</v>
      </c>
      <c r="C12" s="24" t="s">
        <v>162</v>
      </c>
      <c r="D12" s="27" t="s">
        <v>163</v>
      </c>
      <c r="E12" s="24">
        <v>36</v>
      </c>
      <c r="F12" s="11"/>
      <c r="G12" s="11"/>
      <c r="H12" s="34"/>
      <c r="I12" s="34">
        <f t="shared" si="0"/>
        <v>0</v>
      </c>
      <c r="J12" s="39"/>
      <c r="K12" s="34">
        <f t="shared" si="1"/>
        <v>0</v>
      </c>
    </row>
    <row r="13" spans="1:11" ht="26.25" thickBot="1" x14ac:dyDescent="0.3">
      <c r="A13" s="33">
        <v>5</v>
      </c>
      <c r="B13" s="24">
        <v>2</v>
      </c>
      <c r="C13" s="24" t="s">
        <v>164</v>
      </c>
      <c r="D13" s="27" t="s">
        <v>165</v>
      </c>
      <c r="E13" s="24">
        <v>36</v>
      </c>
      <c r="F13" s="11"/>
      <c r="G13" s="11"/>
      <c r="H13" s="34"/>
      <c r="I13" s="34">
        <f t="shared" si="0"/>
        <v>0</v>
      </c>
      <c r="J13" s="39"/>
      <c r="K13" s="34">
        <f t="shared" si="1"/>
        <v>0</v>
      </c>
    </row>
    <row r="14" spans="1:11" ht="26.25" thickBot="1" x14ac:dyDescent="0.3">
      <c r="A14" s="33">
        <v>6</v>
      </c>
      <c r="B14" s="24">
        <v>5</v>
      </c>
      <c r="C14" s="24" t="s">
        <v>166</v>
      </c>
      <c r="D14" s="27" t="s">
        <v>167</v>
      </c>
      <c r="E14" s="24">
        <v>72</v>
      </c>
      <c r="F14" s="11"/>
      <c r="G14" s="11"/>
      <c r="H14" s="34"/>
      <c r="I14" s="34">
        <f t="shared" si="0"/>
        <v>0</v>
      </c>
      <c r="J14" s="39"/>
      <c r="K14" s="34">
        <f t="shared" si="1"/>
        <v>0</v>
      </c>
    </row>
    <row r="15" spans="1:11" ht="15.75" thickBot="1" x14ac:dyDescent="0.3">
      <c r="A15" s="33">
        <v>7</v>
      </c>
      <c r="B15" s="24">
        <v>5</v>
      </c>
      <c r="C15" s="24" t="s">
        <v>162</v>
      </c>
      <c r="D15" s="27" t="s">
        <v>168</v>
      </c>
      <c r="E15" s="24">
        <v>72</v>
      </c>
      <c r="F15" s="11"/>
      <c r="G15" s="11"/>
      <c r="H15" s="12"/>
      <c r="I15" s="34">
        <f t="shared" si="0"/>
        <v>0</v>
      </c>
      <c r="J15" s="39"/>
      <c r="K15" s="34">
        <f t="shared" si="1"/>
        <v>0</v>
      </c>
    </row>
    <row r="16" spans="1:11" ht="15.75" thickBot="1" x14ac:dyDescent="0.3">
      <c r="A16" s="183" t="s">
        <v>169</v>
      </c>
      <c r="B16" s="184"/>
      <c r="C16" s="184"/>
      <c r="D16" s="184"/>
      <c r="E16" s="184"/>
      <c r="F16" s="184"/>
      <c r="G16" s="184"/>
      <c r="H16" s="188"/>
      <c r="I16" s="35">
        <f>SUM(I9:I15)</f>
        <v>0</v>
      </c>
      <c r="J16" s="40" t="s">
        <v>170</v>
      </c>
      <c r="K16" s="35">
        <f>SUM(K9:K15)</f>
        <v>0</v>
      </c>
    </row>
    <row r="17" spans="1:1" x14ac:dyDescent="0.25">
      <c r="A17" s="41"/>
    </row>
    <row r="18" spans="1:1" x14ac:dyDescent="0.25">
      <c r="A18" s="16" t="s">
        <v>171</v>
      </c>
    </row>
    <row r="19" spans="1:1" x14ac:dyDescent="0.25">
      <c r="A19" s="16" t="s">
        <v>172</v>
      </c>
    </row>
    <row r="20" spans="1:1" x14ac:dyDescent="0.25">
      <c r="A20" s="16" t="s">
        <v>173</v>
      </c>
    </row>
    <row r="21" spans="1:1" x14ac:dyDescent="0.25">
      <c r="A21" s="16" t="s">
        <v>174</v>
      </c>
    </row>
    <row r="22" spans="1:1" x14ac:dyDescent="0.25">
      <c r="A22" s="16" t="s">
        <v>175</v>
      </c>
    </row>
    <row r="23" spans="1:1" x14ac:dyDescent="0.25">
      <c r="A23" s="20" t="s">
        <v>82</v>
      </c>
    </row>
    <row r="24" spans="1:1" x14ac:dyDescent="0.25">
      <c r="A24" s="16" t="s">
        <v>176</v>
      </c>
    </row>
    <row r="25" spans="1:1" x14ac:dyDescent="0.25">
      <c r="A25" s="16"/>
    </row>
    <row r="26" spans="1:1" ht="16.5" x14ac:dyDescent="0.25">
      <c r="A26" s="46"/>
    </row>
    <row r="27" spans="1:1" ht="16.5" x14ac:dyDescent="0.25">
      <c r="A27" s="46"/>
    </row>
    <row r="28" spans="1:1" ht="16.5" x14ac:dyDescent="0.25">
      <c r="A28" s="46"/>
    </row>
    <row r="29" spans="1:1" ht="16.5" x14ac:dyDescent="0.25">
      <c r="A29" s="46"/>
    </row>
    <row r="30" spans="1:1" ht="16.5" x14ac:dyDescent="0.25">
      <c r="A30" s="46"/>
    </row>
    <row r="31" spans="1:1" ht="16.5" x14ac:dyDescent="0.25">
      <c r="A31" s="46"/>
    </row>
    <row r="32" spans="1:1" ht="16.5" x14ac:dyDescent="0.25">
      <c r="A32" s="46"/>
    </row>
    <row r="33" spans="1:1" ht="20.25" x14ac:dyDescent="0.25">
      <c r="A33" s="48"/>
    </row>
    <row r="34" spans="1:1" x14ac:dyDescent="0.25">
      <c r="A34" s="49"/>
    </row>
    <row r="36" spans="1:1" x14ac:dyDescent="0.25">
      <c r="A36" s="50"/>
    </row>
  </sheetData>
  <mergeCells count="1">
    <mergeCell ref="A16:H16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J9" sqref="J9:J15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A1" s="37"/>
    </row>
    <row r="2" spans="1:11" x14ac:dyDescent="0.25">
      <c r="I2" s="57" t="s">
        <v>177</v>
      </c>
    </row>
    <row r="3" spans="1:11" ht="15.75" x14ac:dyDescent="0.25">
      <c r="A3" s="51" t="s">
        <v>178</v>
      </c>
    </row>
    <row r="4" spans="1:11" ht="15.75" x14ac:dyDescent="0.25">
      <c r="A4" s="55" t="s">
        <v>179</v>
      </c>
    </row>
    <row r="5" spans="1:11" ht="15.75" x14ac:dyDescent="0.25">
      <c r="A5" s="55" t="s">
        <v>180</v>
      </c>
    </row>
    <row r="6" spans="1:11" ht="16.5" thickBot="1" x14ac:dyDescent="0.3">
      <c r="A6" s="21"/>
    </row>
    <row r="7" spans="1:11" ht="39" thickBot="1" x14ac:dyDescent="0.3">
      <c r="A7" s="22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85</v>
      </c>
      <c r="I7" s="23" t="s">
        <v>86</v>
      </c>
      <c r="J7" s="23" t="s">
        <v>158</v>
      </c>
      <c r="K7" s="23" t="s">
        <v>15</v>
      </c>
    </row>
    <row r="8" spans="1:11" ht="15.75" thickBot="1" x14ac:dyDescent="0.3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 t="s">
        <v>16</v>
      </c>
      <c r="J8" s="29">
        <v>10</v>
      </c>
      <c r="K8" s="29" t="s">
        <v>17</v>
      </c>
    </row>
    <row r="9" spans="1:11" ht="15.75" thickBot="1" x14ac:dyDescent="0.3">
      <c r="A9" s="8">
        <v>1</v>
      </c>
      <c r="B9" s="9" t="s">
        <v>18</v>
      </c>
      <c r="C9" s="9" t="s">
        <v>159</v>
      </c>
      <c r="D9" s="10" t="s">
        <v>181</v>
      </c>
      <c r="E9" s="9">
        <v>36</v>
      </c>
      <c r="F9" s="11"/>
      <c r="G9" s="11"/>
      <c r="H9" s="12"/>
      <c r="I9" s="12">
        <f>E9*H9</f>
        <v>0</v>
      </c>
      <c r="J9" s="13"/>
      <c r="K9" s="12">
        <f>I9+(I9*J9)</f>
        <v>0</v>
      </c>
    </row>
    <row r="10" spans="1:11" ht="15.75" thickBot="1" x14ac:dyDescent="0.3">
      <c r="A10" s="8">
        <v>2</v>
      </c>
      <c r="B10" s="9" t="s">
        <v>21</v>
      </c>
      <c r="C10" s="9" t="s">
        <v>33</v>
      </c>
      <c r="D10" s="10" t="s">
        <v>182</v>
      </c>
      <c r="E10" s="9">
        <v>36</v>
      </c>
      <c r="F10" s="11"/>
      <c r="G10" s="11"/>
      <c r="H10" s="12"/>
      <c r="I10" s="12">
        <f t="shared" ref="I10:I15" si="0">E10*H10</f>
        <v>0</v>
      </c>
      <c r="J10" s="13"/>
      <c r="K10" s="12">
        <f t="shared" ref="K10:K15" si="1">I10+(I10*J10)</f>
        <v>0</v>
      </c>
    </row>
    <row r="11" spans="1:11" ht="15.75" thickBot="1" x14ac:dyDescent="0.3">
      <c r="A11" s="8">
        <v>3</v>
      </c>
      <c r="B11" s="9" t="s">
        <v>26</v>
      </c>
      <c r="C11" s="9" t="s">
        <v>183</v>
      </c>
      <c r="D11" s="10" t="s">
        <v>184</v>
      </c>
      <c r="E11" s="9">
        <v>36</v>
      </c>
      <c r="F11" s="11"/>
      <c r="G11" s="11"/>
      <c r="H11" s="12"/>
      <c r="I11" s="12">
        <f t="shared" si="0"/>
        <v>0</v>
      </c>
      <c r="J11" s="13"/>
      <c r="K11" s="12">
        <f t="shared" si="1"/>
        <v>0</v>
      </c>
    </row>
    <row r="12" spans="1:11" ht="15.75" thickBot="1" x14ac:dyDescent="0.3">
      <c r="A12" s="33">
        <v>4</v>
      </c>
      <c r="B12" s="24" t="s">
        <v>185</v>
      </c>
      <c r="C12" s="24" t="s">
        <v>183</v>
      </c>
      <c r="D12" s="27" t="s">
        <v>186</v>
      </c>
      <c r="E12" s="24">
        <v>36</v>
      </c>
      <c r="F12" s="11"/>
      <c r="G12" s="11"/>
      <c r="H12" s="12"/>
      <c r="I12" s="12">
        <f t="shared" si="0"/>
        <v>0</v>
      </c>
      <c r="J12" s="13"/>
      <c r="K12" s="12">
        <f t="shared" si="1"/>
        <v>0</v>
      </c>
    </row>
    <row r="13" spans="1:11" ht="15.75" thickBot="1" x14ac:dyDescent="0.3">
      <c r="A13" s="8">
        <v>5</v>
      </c>
      <c r="B13" s="9" t="s">
        <v>95</v>
      </c>
      <c r="C13" s="9" t="s">
        <v>187</v>
      </c>
      <c r="D13" s="10" t="s">
        <v>188</v>
      </c>
      <c r="E13" s="9">
        <v>72</v>
      </c>
      <c r="F13" s="11"/>
      <c r="G13" s="11"/>
      <c r="H13" s="12"/>
      <c r="I13" s="12">
        <f t="shared" si="0"/>
        <v>0</v>
      </c>
      <c r="J13" s="13"/>
      <c r="K13" s="12">
        <f t="shared" si="1"/>
        <v>0</v>
      </c>
    </row>
    <row r="14" spans="1:11" ht="15.75" thickBot="1" x14ac:dyDescent="0.3">
      <c r="A14" s="8">
        <v>6</v>
      </c>
      <c r="B14" s="9" t="s">
        <v>102</v>
      </c>
      <c r="C14" s="9" t="s">
        <v>162</v>
      </c>
      <c r="D14" s="10" t="s">
        <v>189</v>
      </c>
      <c r="E14" s="9">
        <v>36</v>
      </c>
      <c r="F14" s="11"/>
      <c r="G14" s="11"/>
      <c r="H14" s="12"/>
      <c r="I14" s="12">
        <f t="shared" si="0"/>
        <v>0</v>
      </c>
      <c r="J14" s="13"/>
      <c r="K14" s="12">
        <f t="shared" si="1"/>
        <v>0</v>
      </c>
    </row>
    <row r="15" spans="1:11" ht="15.75" thickBot="1" x14ac:dyDescent="0.3">
      <c r="A15" s="8">
        <v>7</v>
      </c>
      <c r="B15" s="9" t="s">
        <v>190</v>
      </c>
      <c r="C15" s="9" t="s">
        <v>191</v>
      </c>
      <c r="D15" s="10" t="s">
        <v>192</v>
      </c>
      <c r="E15" s="9">
        <v>20</v>
      </c>
      <c r="F15" s="11"/>
      <c r="G15" s="11"/>
      <c r="H15" s="12"/>
      <c r="I15" s="12">
        <f t="shared" si="0"/>
        <v>0</v>
      </c>
      <c r="J15" s="13"/>
      <c r="K15" s="12">
        <f t="shared" si="1"/>
        <v>0</v>
      </c>
    </row>
    <row r="16" spans="1:11" ht="15.75" thickBot="1" x14ac:dyDescent="0.3">
      <c r="A16" s="183" t="s">
        <v>169</v>
      </c>
      <c r="B16" s="184"/>
      <c r="C16" s="184"/>
      <c r="D16" s="184"/>
      <c r="E16" s="184"/>
      <c r="F16" s="184"/>
      <c r="G16" s="184"/>
      <c r="H16" s="188"/>
      <c r="I16" s="14">
        <f>SUM(I9:I15)</f>
        <v>0</v>
      </c>
      <c r="J16" s="25" t="s">
        <v>59</v>
      </c>
      <c r="K16" s="14">
        <f>SUM(K9:K15)</f>
        <v>0</v>
      </c>
    </row>
    <row r="17" spans="1:1" ht="15.75" x14ac:dyDescent="0.25">
      <c r="A17" s="42"/>
    </row>
    <row r="18" spans="1:1" x14ac:dyDescent="0.25">
      <c r="A18" s="17" t="s">
        <v>193</v>
      </c>
    </row>
    <row r="19" spans="1:1" ht="15.75" x14ac:dyDescent="0.25">
      <c r="A19" s="43" t="s">
        <v>194</v>
      </c>
    </row>
    <row r="20" spans="1:1" ht="15.75" x14ac:dyDescent="0.25">
      <c r="A20" s="43" t="s">
        <v>195</v>
      </c>
    </row>
    <row r="21" spans="1:1" ht="15.75" x14ac:dyDescent="0.25">
      <c r="A21" s="44" t="s">
        <v>196</v>
      </c>
    </row>
    <row r="22" spans="1:1" x14ac:dyDescent="0.25">
      <c r="A22" s="20" t="s">
        <v>197</v>
      </c>
    </row>
    <row r="23" spans="1:1" x14ac:dyDescent="0.25">
      <c r="A23" s="45" t="s">
        <v>198</v>
      </c>
    </row>
    <row r="24" spans="1:1" x14ac:dyDescent="0.25">
      <c r="A24" s="16" t="s">
        <v>199</v>
      </c>
    </row>
    <row r="25" spans="1:1" ht="16.5" x14ac:dyDescent="0.25">
      <c r="A25" s="46"/>
    </row>
    <row r="26" spans="1:1" ht="16.5" x14ac:dyDescent="0.25">
      <c r="A26" s="46"/>
    </row>
    <row r="29" spans="1:1" x14ac:dyDescent="0.25">
      <c r="A29" s="47"/>
    </row>
    <row r="30" spans="1:1" ht="16.5" x14ac:dyDescent="0.25">
      <c r="A30" s="46"/>
    </row>
    <row r="31" spans="1:1" ht="16.5" x14ac:dyDescent="0.25">
      <c r="A31" s="46"/>
    </row>
    <row r="32" spans="1:1" ht="16.5" x14ac:dyDescent="0.25">
      <c r="A32" s="46"/>
    </row>
    <row r="33" spans="1:1" ht="16.5" x14ac:dyDescent="0.25">
      <c r="A33" s="46"/>
    </row>
    <row r="34" spans="1:1" ht="16.5" x14ac:dyDescent="0.25">
      <c r="A34" s="46"/>
    </row>
    <row r="35" spans="1:1" ht="16.5" x14ac:dyDescent="0.25">
      <c r="A35" s="46"/>
    </row>
    <row r="36" spans="1:1" ht="16.5" x14ac:dyDescent="0.25">
      <c r="A36" s="46"/>
    </row>
    <row r="37" spans="1:1" ht="16.5" x14ac:dyDescent="0.25">
      <c r="A37" s="46"/>
    </row>
    <row r="38" spans="1:1" ht="20.25" x14ac:dyDescent="0.25">
      <c r="A38" s="48"/>
    </row>
    <row r="39" spans="1:1" x14ac:dyDescent="0.25">
      <c r="A39" s="49"/>
    </row>
    <row r="41" spans="1:1" x14ac:dyDescent="0.25">
      <c r="A41" s="50"/>
    </row>
  </sheetData>
  <mergeCells count="1">
    <mergeCell ref="A16:H1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Zadanie 1</vt:lpstr>
      <vt:lpstr>Zadanie 2</vt:lpstr>
      <vt:lpstr>Zadanie 3</vt:lpstr>
      <vt:lpstr>Zadanie 4</vt:lpstr>
      <vt:lpstr>Zadanie 5</vt:lpstr>
      <vt:lpstr>Zadanie  6</vt:lpstr>
      <vt:lpstr>Zadanie 7</vt:lpstr>
      <vt:lpstr>Zadanie 8</vt:lpstr>
      <vt:lpstr>Zadanie 9</vt:lpstr>
      <vt:lpstr>Zadanie 10</vt:lpstr>
      <vt:lpstr>'Zadanie  6'!Obszar_wydruku</vt:lpstr>
      <vt:lpstr>'Zadanie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Nowakowski</dc:creator>
  <cp:lastModifiedBy>Rafał Nowakowski</cp:lastModifiedBy>
  <cp:lastPrinted>2022-07-13T09:43:21Z</cp:lastPrinted>
  <dcterms:created xsi:type="dcterms:W3CDTF">2022-06-30T09:07:40Z</dcterms:created>
  <dcterms:modified xsi:type="dcterms:W3CDTF">2022-07-13T11:53:25Z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2022-06-30T09:07:41Z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695792e4-3409-4e7a-adac-e3ccfda34cd7</vt:lpwstr>
  </property>
  <property fmtid="{D5CDD505-2E9C-101B-9397-08002B2CF9AE}" pid="8" name="MSIP_Label_a8de25a8-ef47-40a7-b7ec-c38f3edc2acf_ContentBits">
    <vt:lpwstr>0</vt:lpwstr>
  </property>
</Properties>
</file>