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O:\DROGI\2019-B5\Zamówienia poniżej 30 000 euro - 2019\Wprowadzenie organizacji ruchu na terenie Miasta i Gminy Wronki\"/>
    </mc:Choice>
  </mc:AlternateContent>
  <xr:revisionPtr revIDLastSave="0" documentId="13_ncr:1_{FEB591D1-D1FF-43CA-90A8-E4DF9A64CD88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Kosztorys" sheetId="2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X38" i="2" l="1"/>
  <c r="X35" i="2"/>
  <c r="X31" i="2"/>
  <c r="X32" i="2"/>
  <c r="X33" i="2"/>
  <c r="X34" i="2"/>
  <c r="X30" i="2"/>
  <c r="X27" i="2"/>
  <c r="X25" i="2"/>
  <c r="X26" i="2"/>
  <c r="X24" i="2"/>
  <c r="X21" i="2"/>
  <c r="X17" i="2"/>
  <c r="X18" i="2"/>
  <c r="X19" i="2"/>
  <c r="X20" i="2"/>
  <c r="X16" i="2"/>
  <c r="X13" i="2"/>
  <c r="X10" i="2"/>
  <c r="X11" i="2"/>
  <c r="X12" i="2"/>
  <c r="X9" i="2"/>
  <c r="W34" i="2"/>
  <c r="V34" i="2"/>
  <c r="U34" i="2"/>
  <c r="T34" i="2"/>
  <c r="S34" i="2"/>
  <c r="R34" i="2"/>
  <c r="Q34" i="2"/>
  <c r="V33" i="2"/>
  <c r="U33" i="2"/>
  <c r="T33" i="2"/>
  <c r="S33" i="2"/>
  <c r="R33" i="2"/>
  <c r="Q33" i="2"/>
  <c r="W33" i="2"/>
  <c r="V32" i="2"/>
  <c r="U32" i="2"/>
  <c r="T32" i="2"/>
  <c r="S32" i="2"/>
  <c r="R32" i="2"/>
  <c r="Q32" i="2"/>
  <c r="W32" i="2"/>
  <c r="W31" i="2"/>
  <c r="V31" i="2"/>
  <c r="U31" i="2"/>
  <c r="T31" i="2"/>
  <c r="S31" i="2"/>
  <c r="R31" i="2"/>
  <c r="Q31" i="2"/>
  <c r="W30" i="2"/>
  <c r="V30" i="2"/>
  <c r="V35" i="2" s="1"/>
  <c r="U30" i="2"/>
  <c r="T30" i="2"/>
  <c r="S30" i="2"/>
  <c r="R30" i="2"/>
  <c r="R35" i="2" s="1"/>
  <c r="Q30" i="2"/>
  <c r="V26" i="2"/>
  <c r="U26" i="2"/>
  <c r="T26" i="2"/>
  <c r="S26" i="2"/>
  <c r="R26" i="2"/>
  <c r="Q26" i="2"/>
  <c r="W26" i="2"/>
  <c r="W25" i="2"/>
  <c r="V25" i="2"/>
  <c r="U25" i="2"/>
  <c r="T25" i="2"/>
  <c r="S25" i="2"/>
  <c r="R25" i="2"/>
  <c r="Q25" i="2"/>
  <c r="V24" i="2"/>
  <c r="U24" i="2"/>
  <c r="T24" i="2"/>
  <c r="T27" i="2" s="1"/>
  <c r="S24" i="2"/>
  <c r="S27" i="2" s="1"/>
  <c r="R24" i="2"/>
  <c r="R27" i="2" s="1"/>
  <c r="Q24" i="2"/>
  <c r="Q27" i="2" s="1"/>
  <c r="W24" i="2"/>
  <c r="W20" i="2"/>
  <c r="V20" i="2"/>
  <c r="U20" i="2"/>
  <c r="T20" i="2"/>
  <c r="S20" i="2"/>
  <c r="R20" i="2"/>
  <c r="Q20" i="2"/>
  <c r="W19" i="2"/>
  <c r="V19" i="2"/>
  <c r="U19" i="2"/>
  <c r="T19" i="2"/>
  <c r="S19" i="2"/>
  <c r="S21" i="2" s="1"/>
  <c r="R19" i="2"/>
  <c r="Q19" i="2"/>
  <c r="V18" i="2"/>
  <c r="U18" i="2"/>
  <c r="T18" i="2"/>
  <c r="S18" i="2"/>
  <c r="R18" i="2"/>
  <c r="Q18" i="2"/>
  <c r="W18" i="2"/>
  <c r="V17" i="2"/>
  <c r="U17" i="2"/>
  <c r="T17" i="2"/>
  <c r="T21" i="2" s="1"/>
  <c r="S17" i="2"/>
  <c r="R17" i="2"/>
  <c r="Q17" i="2"/>
  <c r="W17" i="2"/>
  <c r="W16" i="2"/>
  <c r="V16" i="2"/>
  <c r="V21" i="2" s="1"/>
  <c r="U16" i="2"/>
  <c r="T16" i="2"/>
  <c r="S16" i="2"/>
  <c r="R16" i="2"/>
  <c r="Q16" i="2"/>
  <c r="W12" i="2"/>
  <c r="V12" i="2"/>
  <c r="U12" i="2"/>
  <c r="T12" i="2"/>
  <c r="S12" i="2"/>
  <c r="R12" i="2"/>
  <c r="Q12" i="2"/>
  <c r="W11" i="2"/>
  <c r="V11" i="2"/>
  <c r="U11" i="2"/>
  <c r="T11" i="2"/>
  <c r="S11" i="2"/>
  <c r="R11" i="2"/>
  <c r="Q11" i="2"/>
  <c r="W10" i="2"/>
  <c r="V10" i="2"/>
  <c r="U10" i="2"/>
  <c r="T10" i="2"/>
  <c r="S10" i="2"/>
  <c r="R10" i="2"/>
  <c r="Q10" i="2"/>
  <c r="V9" i="2"/>
  <c r="U9" i="2"/>
  <c r="T9" i="2"/>
  <c r="S9" i="2"/>
  <c r="S13" i="2" s="1"/>
  <c r="R9" i="2"/>
  <c r="R13" i="2" s="1"/>
  <c r="Q9" i="2"/>
  <c r="W9" i="2"/>
  <c r="Q35" i="2" l="1"/>
  <c r="U21" i="2"/>
  <c r="U13" i="2"/>
  <c r="Q21" i="2"/>
  <c r="S35" i="2"/>
  <c r="T13" i="2"/>
  <c r="V13" i="2"/>
  <c r="V38" i="2" s="1"/>
  <c r="R21" i="2"/>
  <c r="T35" i="2"/>
  <c r="Q13" i="2"/>
  <c r="U27" i="2"/>
  <c r="U35" i="2"/>
  <c r="V27" i="2"/>
  <c r="W35" i="2"/>
  <c r="W27" i="2"/>
  <c r="W13" i="2"/>
  <c r="Q38" i="2"/>
  <c r="T38" i="2"/>
  <c r="S38" i="2"/>
  <c r="R38" i="2"/>
  <c r="W21" i="2"/>
  <c r="U38" i="2" l="1"/>
  <c r="W38" i="2"/>
</calcChain>
</file>

<file path=xl/sharedStrings.xml><?xml version="1.0" encoding="utf-8"?>
<sst xmlns="http://schemas.openxmlformats.org/spreadsheetml/2006/main" count="106" uniqueCount="74">
  <si>
    <t>OZNAKOWANIE PRZEJŚCIA DLA PIESZYCH NA UL. MICKIEWICZA  WE WRONKACH</t>
  </si>
  <si>
    <t>Nazwa</t>
  </si>
  <si>
    <t>R</t>
  </si>
  <si>
    <t>M</t>
  </si>
  <si>
    <t>T</t>
  </si>
  <si>
    <t>S</t>
  </si>
  <si>
    <t>K</t>
  </si>
  <si>
    <t>Z</t>
  </si>
  <si>
    <t>ROBOTY PRZYGOTOWAWCZE I ROZBIÓRKOWE</t>
  </si>
  <si>
    <t/>
  </si>
  <si>
    <t>ROBOTY ZIEMNE,PODBUDOWA, NAWIERZCHNIA</t>
  </si>
  <si>
    <t>ELEMENTY BETONOWE</t>
  </si>
  <si>
    <t>ROBOTY WYKOŃCZENIOWE, OZNKOWANIE</t>
  </si>
  <si>
    <t>Poz</t>
  </si>
  <si>
    <t>Symbol</t>
  </si>
  <si>
    <t>Jedn</t>
  </si>
  <si>
    <t>Ilość</t>
  </si>
  <si>
    <t>R j.</t>
  </si>
  <si>
    <t>M j.</t>
  </si>
  <si>
    <t>T j.</t>
  </si>
  <si>
    <t>S j.</t>
  </si>
  <si>
    <t>K j.</t>
  </si>
  <si>
    <t>Z j.</t>
  </si>
  <si>
    <t>Cena j.</t>
  </si>
  <si>
    <t>Wartość (bez zaokr)</t>
  </si>
  <si>
    <t>Wartość</t>
  </si>
  <si>
    <t>Cena j.
(sykal)</t>
  </si>
  <si>
    <t>Wartość
(sykal)</t>
  </si>
  <si>
    <t>DZIAŁ  1</t>
  </si>
  <si>
    <t>KNR  201-01-19-03-00</t>
  </si>
  <si>
    <t>Roboty pomiarowe - trasa dróg w terenie równinnym</t>
  </si>
  <si>
    <t>km</t>
  </si>
  <si>
    <t>CEN  231-00-02-01-00</t>
  </si>
  <si>
    <t>Rozbiórka i ponowne ułożenie nawierzchni z kostki betonowej na podsypce cementowo - piaskowej gr. 3cm- i podbudowie z chudego betonu gr 10cm z regulacjawysokościową</t>
  </si>
  <si>
    <t>m2</t>
  </si>
  <si>
    <t>CEN N006-08-06-01-00</t>
  </si>
  <si>
    <t>Regulacja krawężnika betonowego na podsypce cementowo - piaskowej</t>
  </si>
  <si>
    <t>metr</t>
  </si>
  <si>
    <t>CEN  231-08-14-02-00</t>
  </si>
  <si>
    <t>Pregulacja wysokościowa obrzeża 8x30 cm na podsypce cem -piaskowej</t>
  </si>
  <si>
    <t>Razem:</t>
  </si>
  <si>
    <t>DZIAŁ  2</t>
  </si>
  <si>
    <t>CEN N006-01-02-02-00</t>
  </si>
  <si>
    <t>Koryto pod chodnik i ścieżkę rowerową głęb śre 35 cm kat 3/4</t>
  </si>
  <si>
    <t>CEN N001-02-07-02-00</t>
  </si>
  <si>
    <t>Roboty ziemne z hałd koparką chwytakową 0,40 m3 w gruncie kategorii 1-3 z transportem urobku wywrotką 5 Mg</t>
  </si>
  <si>
    <t>m3</t>
  </si>
  <si>
    <t>CEN  231-01-03-02-00</t>
  </si>
  <si>
    <t>Profilowanie i zagęszczenie podłoża</t>
  </si>
  <si>
    <t>CEN  231-01-11-03-00</t>
  </si>
  <si>
    <t>Podbudowa z mieszanki kruszywa związanej cementem C3/4 grub 15 cm</t>
  </si>
  <si>
    <t>CEN  231-00-03-04-00</t>
  </si>
  <si>
    <t>Nawierzchnia z kostki ber. gr 8cm pods cem-piasek kolor szary</t>
  </si>
  <si>
    <t>DZIAŁ  3</t>
  </si>
  <si>
    <t>CEN  231-04-03-03-00</t>
  </si>
  <si>
    <t>Krawężnik betonowy najzadowy 15x22 cm na podsypce cement-piask</t>
  </si>
  <si>
    <t>CEN  231-04-07-05-00</t>
  </si>
  <si>
    <t>Obrzeże betonowe 30x8 cm podsypka cement-piask spoiny zapr</t>
  </si>
  <si>
    <t>CEN  231-04-02-04-00</t>
  </si>
  <si>
    <t>Ława pod krawężnik betonowa C12/15</t>
  </si>
  <si>
    <t>DZIAŁ  4</t>
  </si>
  <si>
    <t>CEN  231-07-02-01-00</t>
  </si>
  <si>
    <t>Słupek do znaku drogowego z rur stalowych fi 50</t>
  </si>
  <si>
    <t>szt</t>
  </si>
  <si>
    <t>CEN  231-07-03-02-00</t>
  </si>
  <si>
    <t>Przymocowanie znaku drogowego o powierzchni pow 0,3 m2</t>
  </si>
  <si>
    <t>CEN  231-07-06-02-00</t>
  </si>
  <si>
    <t>Malowanie farbą chlorokauczukową linii ciągłych segregacyjnych mechanicznie</t>
  </si>
  <si>
    <t>CEN  231-08-18-08-00</t>
  </si>
  <si>
    <t>Rozebranie słupków do znaków drogowych</t>
  </si>
  <si>
    <t>CEN  231-07-03-03-00</t>
  </si>
  <si>
    <t>Przestawienie tablicy znaku drogowego</t>
  </si>
  <si>
    <t>OGÓŁEM KOSZTORYS:</t>
  </si>
  <si>
    <t>KOSZTORYS OFERTOWY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</si>
</sst>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9"/>
      <color rgb="FF000000"/>
      <name val="Calibri"/>
      <family val="2"/>
    </font>
    <font>
      <b/>
      <sz val="9"/>
      <color rgb="FF00000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/>
    <xf numFmtId="0" fontId="1" fillId="0" borderId="0" xfId="0" applyFont="1" applyAlignment="1">
      <alignment horizontal="center"/>
    </xf>
    <xf numFmtId="0" fontId="0" fillId="0" borderId="1" xfId="0" applyBorder="1"/>
    <xf numFmtId="0" fontId="0" fillId="0" borderId="1" xfId="0" applyBorder="1"/>
    <xf numFmtId="0" fontId="0" fillId="0" borderId="1" xfId="0" applyBorder="1" applyAlignment="1">
      <alignment wrapText="1"/>
    </xf>
    <xf numFmtId="2" fontId="0" fillId="0" borderId="1" xfId="0" applyNumberFormat="1" applyBorder="1"/>
    <xf numFmtId="2" fontId="0" fillId="0" borderId="1" xfId="0" applyNumberFormat="1" applyFill="1" applyBorder="1"/>
    <xf numFmtId="2" fontId="0" fillId="0" borderId="1" xfId="0" applyNumberFormat="1" applyBorder="1"/>
    <xf numFmtId="2" fontId="0" fillId="0" borderId="0" xfId="0" applyNumberFormat="1"/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38"/>
  <sheetViews>
    <sheetView tabSelected="1" workbookViewId="0">
      <selection activeCell="X38" sqref="X38"/>
    </sheetView>
  </sheetViews>
  <sheetFormatPr defaultRowHeight="12" x14ac:dyDescent="0.2"/>
  <cols>
    <col min="1" max="1" width="6"/>
    <col min="2" max="2" width="20"/>
    <col min="3" max="3" width="2"/>
    <col min="4" max="4" width="50"/>
    <col min="5" max="5" width="2"/>
    <col min="6" max="6" width="8"/>
    <col min="7" max="7" width="9"/>
    <col min="8" max="8" width="2"/>
    <col min="9" max="14" width="0" hidden="1"/>
    <col min="15" max="15" width="9"/>
    <col min="16" max="16" width="2"/>
    <col min="17" max="23" width="0" hidden="1"/>
    <col min="24" max="24" width="13"/>
    <col min="25" max="26" width="2"/>
    <col min="27" max="28" width="0" hidden="1"/>
  </cols>
  <sheetData>
    <row r="1" spans="1:28" x14ac:dyDescent="0.2">
      <c r="A1" s="2" t="s">
        <v>73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3" spans="1:28" x14ac:dyDescent="0.2">
      <c r="A3" s="1" t="s">
        <v>0</v>
      </c>
      <c r="B3" s="1"/>
      <c r="C3" s="1"/>
      <c r="D3" s="1"/>
      <c r="E3" s="1"/>
    </row>
    <row r="6" spans="1:28" x14ac:dyDescent="0.2">
      <c r="A6" s="3" t="s">
        <v>13</v>
      </c>
      <c r="B6" s="3" t="s">
        <v>14</v>
      </c>
      <c r="C6" s="3" t="s">
        <v>9</v>
      </c>
      <c r="D6" s="3" t="s">
        <v>1</v>
      </c>
      <c r="E6" s="3"/>
      <c r="F6" s="3" t="s">
        <v>15</v>
      </c>
      <c r="G6" s="3" t="s">
        <v>16</v>
      </c>
      <c r="H6" s="3"/>
      <c r="I6" s="3" t="s">
        <v>17</v>
      </c>
      <c r="J6" s="3" t="s">
        <v>18</v>
      </c>
      <c r="K6" s="3" t="s">
        <v>19</v>
      </c>
      <c r="L6" s="3" t="s">
        <v>20</v>
      </c>
      <c r="M6" s="3" t="s">
        <v>21</v>
      </c>
      <c r="N6" s="3" t="s">
        <v>22</v>
      </c>
      <c r="O6" s="3" t="s">
        <v>23</v>
      </c>
      <c r="P6" s="3"/>
      <c r="Q6" s="3" t="s">
        <v>2</v>
      </c>
      <c r="R6" s="3" t="s">
        <v>3</v>
      </c>
      <c r="S6" s="3" t="s">
        <v>4</v>
      </c>
      <c r="T6" s="3" t="s">
        <v>5</v>
      </c>
      <c r="U6" s="3" t="s">
        <v>6</v>
      </c>
      <c r="V6" s="3" t="s">
        <v>7</v>
      </c>
      <c r="W6" s="3" t="s">
        <v>24</v>
      </c>
      <c r="X6" s="3" t="s">
        <v>25</v>
      </c>
      <c r="AA6" t="s">
        <v>26</v>
      </c>
      <c r="AB6" t="s">
        <v>27</v>
      </c>
    </row>
    <row r="7" spans="1:28" x14ac:dyDescent="0.2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</row>
    <row r="8" spans="1:28" x14ac:dyDescent="0.2">
      <c r="A8" s="4" t="s">
        <v>28</v>
      </c>
      <c r="B8" s="4"/>
      <c r="C8" s="4" t="s">
        <v>8</v>
      </c>
      <c r="D8" s="4"/>
      <c r="E8" s="4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</row>
    <row r="9" spans="1:28" ht="24" x14ac:dyDescent="0.2">
      <c r="A9" s="3">
        <v>1</v>
      </c>
      <c r="B9" s="3" t="s">
        <v>29</v>
      </c>
      <c r="C9" s="3" t="s">
        <v>9</v>
      </c>
      <c r="D9" s="5" t="s">
        <v>30</v>
      </c>
      <c r="E9" s="3"/>
      <c r="F9" s="6" t="s">
        <v>31</v>
      </c>
      <c r="G9" s="6">
        <v>0.1</v>
      </c>
      <c r="H9" s="6"/>
      <c r="I9" s="6">
        <v>2044.22395430803</v>
      </c>
      <c r="J9" s="6">
        <v>20.23216</v>
      </c>
      <c r="K9" s="6">
        <v>0</v>
      </c>
      <c r="L9" s="6">
        <v>426.22500000000002</v>
      </c>
      <c r="M9" s="6">
        <v>1655.20084061645</v>
      </c>
      <c r="N9" s="6">
        <v>556.96274444651499</v>
      </c>
      <c r="O9" s="7">
        <v>0</v>
      </c>
      <c r="P9" s="6"/>
      <c r="Q9" s="6">
        <f>G9*I9</f>
        <v>204.42239543080302</v>
      </c>
      <c r="R9" s="6">
        <f>G9*J9</f>
        <v>2.0232160000000001</v>
      </c>
      <c r="S9" s="6">
        <f>G9*K9</f>
        <v>0</v>
      </c>
      <c r="T9" s="6">
        <f>G9*L9</f>
        <v>42.622500000000002</v>
      </c>
      <c r="U9" s="6">
        <f>G9*M9</f>
        <v>165.52008406164501</v>
      </c>
      <c r="V9" s="6">
        <f>G9*N9</f>
        <v>55.6962744446515</v>
      </c>
      <c r="W9" s="6">
        <f>G9*O9</f>
        <v>0</v>
      </c>
      <c r="X9" s="6">
        <f>O9*G9</f>
        <v>0</v>
      </c>
      <c r="AA9">
        <v>4702.8446993710004</v>
      </c>
      <c r="AB9">
        <v>470.28</v>
      </c>
    </row>
    <row r="10" spans="1:28" ht="48" x14ac:dyDescent="0.2">
      <c r="A10" s="3">
        <v>2</v>
      </c>
      <c r="B10" s="3" t="s">
        <v>32</v>
      </c>
      <c r="C10" s="3" t="s">
        <v>9</v>
      </c>
      <c r="D10" s="5" t="s">
        <v>33</v>
      </c>
      <c r="E10" s="3"/>
      <c r="F10" s="6" t="s">
        <v>34</v>
      </c>
      <c r="G10" s="6">
        <v>25</v>
      </c>
      <c r="H10" s="6"/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6">
        <v>0</v>
      </c>
      <c r="O10" s="7">
        <v>0</v>
      </c>
      <c r="P10" s="6"/>
      <c r="Q10" s="6">
        <f>G10*I10</f>
        <v>0</v>
      </c>
      <c r="R10" s="6">
        <f>G10*J10</f>
        <v>0</v>
      </c>
      <c r="S10" s="6">
        <f>G10*K10</f>
        <v>0</v>
      </c>
      <c r="T10" s="6">
        <f>G10*L10</f>
        <v>0</v>
      </c>
      <c r="U10" s="6">
        <f>G10*M10</f>
        <v>0</v>
      </c>
      <c r="V10" s="6">
        <f>G10*N10</f>
        <v>0</v>
      </c>
      <c r="W10" s="6">
        <f>G10*O10</f>
        <v>0</v>
      </c>
      <c r="X10" s="6">
        <f t="shared" ref="X10:X12" si="0">O10*G10</f>
        <v>0</v>
      </c>
      <c r="AA10">
        <v>115.12</v>
      </c>
      <c r="AB10">
        <v>2878</v>
      </c>
    </row>
    <row r="11" spans="1:28" ht="24" x14ac:dyDescent="0.2">
      <c r="A11" s="3">
        <v>3</v>
      </c>
      <c r="B11" s="3" t="s">
        <v>35</v>
      </c>
      <c r="C11" s="3" t="s">
        <v>9</v>
      </c>
      <c r="D11" s="5" t="s">
        <v>36</v>
      </c>
      <c r="E11" s="3"/>
      <c r="F11" s="6" t="s">
        <v>37</v>
      </c>
      <c r="G11" s="6">
        <v>8</v>
      </c>
      <c r="H11" s="6"/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7">
        <v>0</v>
      </c>
      <c r="P11" s="6"/>
      <c r="Q11" s="6">
        <f>G11*I11</f>
        <v>0</v>
      </c>
      <c r="R11" s="6">
        <f>G11*J11</f>
        <v>0</v>
      </c>
      <c r="S11" s="6">
        <f>G11*K11</f>
        <v>0</v>
      </c>
      <c r="T11" s="6">
        <f>G11*L11</f>
        <v>0</v>
      </c>
      <c r="U11" s="6">
        <f>G11*M11</f>
        <v>0</v>
      </c>
      <c r="V11" s="6">
        <f>G11*N11</f>
        <v>0</v>
      </c>
      <c r="W11" s="6">
        <f>G11*O11</f>
        <v>0</v>
      </c>
      <c r="X11" s="6">
        <f t="shared" si="0"/>
        <v>0</v>
      </c>
      <c r="AA11">
        <v>46.52</v>
      </c>
      <c r="AB11">
        <v>372.16</v>
      </c>
    </row>
    <row r="12" spans="1:28" ht="24" x14ac:dyDescent="0.2">
      <c r="A12" s="3">
        <v>4</v>
      </c>
      <c r="B12" s="3" t="s">
        <v>38</v>
      </c>
      <c r="C12" s="3" t="s">
        <v>9</v>
      </c>
      <c r="D12" s="5" t="s">
        <v>39</v>
      </c>
      <c r="E12" s="3"/>
      <c r="F12" s="6" t="s">
        <v>37</v>
      </c>
      <c r="G12" s="6">
        <v>3</v>
      </c>
      <c r="H12" s="6"/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6">
        <v>0</v>
      </c>
      <c r="O12" s="7">
        <v>0</v>
      </c>
      <c r="P12" s="6"/>
      <c r="Q12" s="6">
        <f>G12*I12</f>
        <v>0</v>
      </c>
      <c r="R12" s="6">
        <f>G12*J12</f>
        <v>0</v>
      </c>
      <c r="S12" s="6">
        <f>G12*K12</f>
        <v>0</v>
      </c>
      <c r="T12" s="6">
        <f>G12*L12</f>
        <v>0</v>
      </c>
      <c r="U12" s="6">
        <f>G12*M12</f>
        <v>0</v>
      </c>
      <c r="V12" s="6">
        <f>G12*N12</f>
        <v>0</v>
      </c>
      <c r="W12" s="6">
        <f>G12*O12</f>
        <v>0</v>
      </c>
      <c r="X12" s="6">
        <f t="shared" si="0"/>
        <v>0</v>
      </c>
      <c r="AA12">
        <v>22.74</v>
      </c>
      <c r="AB12">
        <v>68.22</v>
      </c>
    </row>
    <row r="13" spans="1:28" x14ac:dyDescent="0.2">
      <c r="A13" s="3"/>
      <c r="B13" s="3"/>
      <c r="C13" s="3"/>
      <c r="D13" s="3"/>
      <c r="E13" s="3"/>
      <c r="F13" s="8" t="s">
        <v>40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6">
        <f t="shared" ref="Q13:X13" si="1">SUM(Q9:Q12)</f>
        <v>204.42239543080302</v>
      </c>
      <c r="R13" s="6">
        <f t="shared" si="1"/>
        <v>2.0232160000000001</v>
      </c>
      <c r="S13" s="6">
        <f t="shared" si="1"/>
        <v>0</v>
      </c>
      <c r="T13" s="6">
        <f t="shared" si="1"/>
        <v>42.622500000000002</v>
      </c>
      <c r="U13" s="6">
        <f t="shared" si="1"/>
        <v>165.52008406164501</v>
      </c>
      <c r="V13" s="6">
        <f t="shared" si="1"/>
        <v>55.6962744446515</v>
      </c>
      <c r="W13" s="6">
        <f t="shared" si="1"/>
        <v>0</v>
      </c>
      <c r="X13" s="6">
        <f>SUM(X9:X12)</f>
        <v>0</v>
      </c>
      <c r="AB13">
        <v>3788.66</v>
      </c>
    </row>
    <row r="14" spans="1:28" x14ac:dyDescent="0.2">
      <c r="A14" s="3"/>
      <c r="B14" s="3"/>
      <c r="C14" s="3"/>
      <c r="D14" s="3"/>
      <c r="E14" s="3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</row>
    <row r="15" spans="1:28" x14ac:dyDescent="0.2">
      <c r="A15" s="4" t="s">
        <v>41</v>
      </c>
      <c r="B15" s="4"/>
      <c r="C15" s="4" t="s">
        <v>10</v>
      </c>
      <c r="D15" s="4"/>
      <c r="E15" s="4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</row>
    <row r="16" spans="1:28" ht="24" x14ac:dyDescent="0.2">
      <c r="A16" s="3">
        <v>1</v>
      </c>
      <c r="B16" s="3" t="s">
        <v>42</v>
      </c>
      <c r="C16" s="3" t="s">
        <v>9</v>
      </c>
      <c r="D16" s="5" t="s">
        <v>43</v>
      </c>
      <c r="E16" s="3"/>
      <c r="F16" s="6" t="s">
        <v>34</v>
      </c>
      <c r="G16" s="6">
        <v>4</v>
      </c>
      <c r="H16" s="6"/>
      <c r="I16" s="6">
        <v>9.4822000000000006</v>
      </c>
      <c r="J16" s="6">
        <v>0</v>
      </c>
      <c r="K16" s="6">
        <v>0</v>
      </c>
      <c r="L16" s="6">
        <v>1.3473599999999999</v>
      </c>
      <c r="M16" s="6">
        <v>7.2558053807377796</v>
      </c>
      <c r="N16" s="6">
        <v>2.4415244234170599</v>
      </c>
      <c r="O16" s="7">
        <v>0</v>
      </c>
      <c r="P16" s="6"/>
      <c r="Q16" s="6">
        <f>G16*I16</f>
        <v>37.928800000000003</v>
      </c>
      <c r="R16" s="6">
        <f>G16*J16</f>
        <v>0</v>
      </c>
      <c r="S16" s="6">
        <f>G16*K16</f>
        <v>0</v>
      </c>
      <c r="T16" s="6">
        <f>G16*L16</f>
        <v>5.3894399999999996</v>
      </c>
      <c r="U16" s="6">
        <f>G16*M16</f>
        <v>29.023221522951118</v>
      </c>
      <c r="V16" s="6">
        <f>G16*N16</f>
        <v>9.7660976936682395</v>
      </c>
      <c r="W16" s="6">
        <f>G16*O16</f>
        <v>0</v>
      </c>
      <c r="X16" s="6">
        <f>O16*G16</f>
        <v>0</v>
      </c>
      <c r="AA16">
        <v>20.526889804154798</v>
      </c>
      <c r="AB16">
        <v>82.11</v>
      </c>
    </row>
    <row r="17" spans="1:28" ht="36" x14ac:dyDescent="0.2">
      <c r="A17" s="3">
        <v>2</v>
      </c>
      <c r="B17" s="3" t="s">
        <v>44</v>
      </c>
      <c r="C17" s="3" t="s">
        <v>9</v>
      </c>
      <c r="D17" s="5" t="s">
        <v>45</v>
      </c>
      <c r="E17" s="3"/>
      <c r="F17" s="6" t="s">
        <v>46</v>
      </c>
      <c r="G17" s="6">
        <v>0.8</v>
      </c>
      <c r="H17" s="6"/>
      <c r="I17" s="6">
        <v>0.83720000000000006</v>
      </c>
      <c r="J17" s="6">
        <v>0</v>
      </c>
      <c r="K17" s="6">
        <v>0</v>
      </c>
      <c r="L17" s="6">
        <v>24.179268</v>
      </c>
      <c r="M17" s="6">
        <v>16.761033977507399</v>
      </c>
      <c r="N17" s="6">
        <v>5.63996299107548</v>
      </c>
      <c r="O17" s="7">
        <v>0</v>
      </c>
      <c r="P17" s="6"/>
      <c r="Q17" s="6">
        <f>G17*I17</f>
        <v>0.66976000000000013</v>
      </c>
      <c r="R17" s="6">
        <f>G17*J17</f>
        <v>0</v>
      </c>
      <c r="S17" s="6">
        <f>G17*K17</f>
        <v>0</v>
      </c>
      <c r="T17" s="6">
        <f>G17*L17</f>
        <v>19.3434144</v>
      </c>
      <c r="U17" s="6">
        <f>G17*M17</f>
        <v>13.40882718200592</v>
      </c>
      <c r="V17" s="6">
        <f>G17*N17</f>
        <v>4.511970392860384</v>
      </c>
      <c r="W17" s="6">
        <f>G17*O17</f>
        <v>0</v>
      </c>
      <c r="X17" s="6">
        <f t="shared" ref="X17:X20" si="2">O17*G17</f>
        <v>0</v>
      </c>
      <c r="AA17">
        <v>47.417464968582799</v>
      </c>
      <c r="AB17">
        <v>37.93</v>
      </c>
    </row>
    <row r="18" spans="1:28" x14ac:dyDescent="0.2">
      <c r="A18" s="3">
        <v>3</v>
      </c>
      <c r="B18" s="3" t="s">
        <v>47</v>
      </c>
      <c r="C18" s="3" t="s">
        <v>9</v>
      </c>
      <c r="D18" s="5" t="s">
        <v>48</v>
      </c>
      <c r="E18" s="3"/>
      <c r="F18" s="6" t="s">
        <v>34</v>
      </c>
      <c r="G18" s="6">
        <v>4</v>
      </c>
      <c r="H18" s="6"/>
      <c r="I18" s="6">
        <v>3.3961199999999998</v>
      </c>
      <c r="J18" s="6">
        <v>1.35675E-2</v>
      </c>
      <c r="K18" s="6">
        <v>0</v>
      </c>
      <c r="L18" s="6">
        <v>0</v>
      </c>
      <c r="M18" s="6">
        <v>2.2754004566788701</v>
      </c>
      <c r="N18" s="6">
        <v>0.76565529207605398</v>
      </c>
      <c r="O18" s="7">
        <v>0</v>
      </c>
      <c r="P18" s="6"/>
      <c r="Q18" s="6">
        <f>G18*I18</f>
        <v>13.584479999999999</v>
      </c>
      <c r="R18" s="6">
        <f>G18*J18</f>
        <v>5.4269999999999999E-2</v>
      </c>
      <c r="S18" s="6">
        <f>G18*K18</f>
        <v>0</v>
      </c>
      <c r="T18" s="6">
        <f>G18*L18</f>
        <v>0</v>
      </c>
      <c r="U18" s="6">
        <f>G18*M18</f>
        <v>9.1016018267154806</v>
      </c>
      <c r="V18" s="6">
        <f>G18*N18</f>
        <v>3.0626211683042159</v>
      </c>
      <c r="W18" s="6">
        <f>G18*O18</f>
        <v>0</v>
      </c>
      <c r="X18" s="6">
        <f t="shared" si="2"/>
        <v>0</v>
      </c>
      <c r="AA18">
        <v>6.4507432487549199</v>
      </c>
      <c r="AB18">
        <v>25.8</v>
      </c>
    </row>
    <row r="19" spans="1:28" ht="24" x14ac:dyDescent="0.2">
      <c r="A19" s="3">
        <v>4</v>
      </c>
      <c r="B19" s="3" t="s">
        <v>49</v>
      </c>
      <c r="C19" s="3" t="s">
        <v>9</v>
      </c>
      <c r="D19" s="5" t="s">
        <v>50</v>
      </c>
      <c r="E19" s="3"/>
      <c r="F19" s="6" t="s">
        <v>34</v>
      </c>
      <c r="G19" s="6">
        <v>4</v>
      </c>
      <c r="H19" s="6"/>
      <c r="I19" s="6">
        <v>3.1571903294313</v>
      </c>
      <c r="J19" s="6">
        <v>11.274512702999999</v>
      </c>
      <c r="K19" s="6">
        <v>0</v>
      </c>
      <c r="L19" s="6">
        <v>2.2980299999999998</v>
      </c>
      <c r="M19" s="6">
        <v>3.6549977117627801</v>
      </c>
      <c r="N19" s="6">
        <v>1.2298794844322201</v>
      </c>
      <c r="O19" s="7">
        <v>0</v>
      </c>
      <c r="P19" s="6"/>
      <c r="Q19" s="6">
        <f>G19*I19</f>
        <v>12.6287613177252</v>
      </c>
      <c r="R19" s="6">
        <f>G19*J19</f>
        <v>45.098050811999997</v>
      </c>
      <c r="S19" s="6">
        <f>G19*K19</f>
        <v>0</v>
      </c>
      <c r="T19" s="6">
        <f>G19*L19</f>
        <v>9.1921199999999992</v>
      </c>
      <c r="U19" s="6">
        <f>G19*M19</f>
        <v>14.61999084705112</v>
      </c>
      <c r="V19" s="6">
        <f>G19*N19</f>
        <v>4.9195179377288802</v>
      </c>
      <c r="W19" s="6">
        <f>G19*O19</f>
        <v>0</v>
      </c>
      <c r="X19" s="6">
        <f t="shared" si="2"/>
        <v>0</v>
      </c>
      <c r="AA19">
        <v>21.614610228626301</v>
      </c>
      <c r="AB19">
        <v>86.46</v>
      </c>
    </row>
    <row r="20" spans="1:28" ht="24" x14ac:dyDescent="0.2">
      <c r="A20" s="3">
        <v>5</v>
      </c>
      <c r="B20" s="3" t="s">
        <v>51</v>
      </c>
      <c r="C20" s="3" t="s">
        <v>9</v>
      </c>
      <c r="D20" s="5" t="s">
        <v>52</v>
      </c>
      <c r="E20" s="3"/>
      <c r="F20" s="6" t="s">
        <v>34</v>
      </c>
      <c r="G20" s="6">
        <v>4</v>
      </c>
      <c r="H20" s="6"/>
      <c r="I20" s="6">
        <v>15.488200000000001</v>
      </c>
      <c r="J20" s="6">
        <v>56.125974704999997</v>
      </c>
      <c r="K20" s="6">
        <v>0</v>
      </c>
      <c r="L20" s="6">
        <v>4.5816299999999996</v>
      </c>
      <c r="M20" s="6">
        <v>13.446786434951401</v>
      </c>
      <c r="N20" s="6">
        <v>4.5247433985155796</v>
      </c>
      <c r="O20" s="7">
        <v>0</v>
      </c>
      <c r="P20" s="6"/>
      <c r="Q20" s="6">
        <f>G20*I20</f>
        <v>61.952800000000003</v>
      </c>
      <c r="R20" s="6">
        <f>G20*J20</f>
        <v>224.50389881999999</v>
      </c>
      <c r="S20" s="6">
        <f>G20*K20</f>
        <v>0</v>
      </c>
      <c r="T20" s="6">
        <f>G20*L20</f>
        <v>18.326519999999999</v>
      </c>
      <c r="U20" s="6">
        <f>G20*M20</f>
        <v>53.787145739805602</v>
      </c>
      <c r="V20" s="6">
        <f>G20*N20</f>
        <v>18.098973594062318</v>
      </c>
      <c r="W20" s="6">
        <f>G20*O20</f>
        <v>0</v>
      </c>
      <c r="X20" s="6">
        <f t="shared" si="2"/>
        <v>0</v>
      </c>
      <c r="AA20">
        <v>94.167334538467003</v>
      </c>
      <c r="AB20">
        <v>376.67</v>
      </c>
    </row>
    <row r="21" spans="1:28" x14ac:dyDescent="0.2">
      <c r="A21" s="3"/>
      <c r="B21" s="3"/>
      <c r="C21" s="3"/>
      <c r="D21" s="3"/>
      <c r="E21" s="3"/>
      <c r="F21" s="8" t="s">
        <v>40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6">
        <f t="shared" ref="Q21:X21" si="3">SUM(Q16:Q20)</f>
        <v>126.76460131772521</v>
      </c>
      <c r="R21" s="6">
        <f t="shared" si="3"/>
        <v>269.65621963199999</v>
      </c>
      <c r="S21" s="6">
        <f t="shared" si="3"/>
        <v>0</v>
      </c>
      <c r="T21" s="6">
        <f t="shared" si="3"/>
        <v>52.251494399999999</v>
      </c>
      <c r="U21" s="6">
        <f t="shared" si="3"/>
        <v>119.94078711852924</v>
      </c>
      <c r="V21" s="6">
        <f t="shared" si="3"/>
        <v>40.359180786624037</v>
      </c>
      <c r="W21" s="6">
        <f t="shared" si="3"/>
        <v>0</v>
      </c>
      <c r="X21" s="6">
        <f>SUM(X16:X20)</f>
        <v>0</v>
      </c>
      <c r="AB21">
        <v>608.97</v>
      </c>
    </row>
    <row r="22" spans="1:28" x14ac:dyDescent="0.2">
      <c r="A22" s="3"/>
      <c r="B22" s="3"/>
      <c r="C22" s="3"/>
      <c r="D22" s="3"/>
      <c r="E22" s="3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</row>
    <row r="23" spans="1:28" x14ac:dyDescent="0.2">
      <c r="A23" s="4" t="s">
        <v>53</v>
      </c>
      <c r="B23" s="4"/>
      <c r="C23" s="4" t="s">
        <v>11</v>
      </c>
      <c r="D23" s="4"/>
      <c r="E23" s="4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</row>
    <row r="24" spans="1:28" ht="24" x14ac:dyDescent="0.2">
      <c r="A24" s="3">
        <v>1</v>
      </c>
      <c r="B24" s="3" t="s">
        <v>54</v>
      </c>
      <c r="C24" s="3" t="s">
        <v>9</v>
      </c>
      <c r="D24" s="5" t="s">
        <v>55</v>
      </c>
      <c r="E24" s="3"/>
      <c r="F24" s="6" t="s">
        <v>37</v>
      </c>
      <c r="G24" s="6">
        <v>2</v>
      </c>
      <c r="H24" s="6"/>
      <c r="I24" s="6">
        <v>7.8078000000000003</v>
      </c>
      <c r="J24" s="6">
        <v>33.961074570000001</v>
      </c>
      <c r="K24" s="6">
        <v>0</v>
      </c>
      <c r="L24" s="6">
        <v>0</v>
      </c>
      <c r="M24" s="6">
        <v>5.2312261303067196</v>
      </c>
      <c r="N24" s="6">
        <v>1.76026859753819</v>
      </c>
      <c r="O24" s="7">
        <v>0</v>
      </c>
      <c r="P24" s="6"/>
      <c r="Q24" s="6">
        <f>G24*I24</f>
        <v>15.615600000000001</v>
      </c>
      <c r="R24" s="6">
        <f>G24*J24</f>
        <v>67.922149140000002</v>
      </c>
      <c r="S24" s="6">
        <f>G24*K24</f>
        <v>0</v>
      </c>
      <c r="T24" s="6">
        <f>G24*L24</f>
        <v>0</v>
      </c>
      <c r="U24" s="6">
        <f>G24*M24</f>
        <v>10.462452260613439</v>
      </c>
      <c r="V24" s="6">
        <f>G24*N24</f>
        <v>3.52053719507638</v>
      </c>
      <c r="W24" s="6">
        <f>G24*O24</f>
        <v>0</v>
      </c>
      <c r="X24" s="6">
        <f>O24*G24</f>
        <v>0</v>
      </c>
      <c r="AA24">
        <v>48.760369297844903</v>
      </c>
      <c r="AB24">
        <v>97.52</v>
      </c>
    </row>
    <row r="25" spans="1:28" ht="24" x14ac:dyDescent="0.2">
      <c r="A25" s="3">
        <v>2</v>
      </c>
      <c r="B25" s="3" t="s">
        <v>56</v>
      </c>
      <c r="C25" s="3" t="s">
        <v>9</v>
      </c>
      <c r="D25" s="5" t="s">
        <v>57</v>
      </c>
      <c r="E25" s="3"/>
      <c r="F25" s="6" t="s">
        <v>37</v>
      </c>
      <c r="G25" s="6">
        <v>2</v>
      </c>
      <c r="H25" s="6"/>
      <c r="I25" s="6">
        <v>5.0432199999999998</v>
      </c>
      <c r="J25" s="6">
        <v>20.500948770000001</v>
      </c>
      <c r="K25" s="6">
        <v>0</v>
      </c>
      <c r="L25" s="6">
        <v>0</v>
      </c>
      <c r="M25" s="6">
        <v>3.3789574841678101</v>
      </c>
      <c r="N25" s="6">
        <v>1.1369940055427401</v>
      </c>
      <c r="O25" s="7">
        <v>0</v>
      </c>
      <c r="P25" s="6"/>
      <c r="Q25" s="6">
        <f>G25*I25</f>
        <v>10.08644</v>
      </c>
      <c r="R25" s="6">
        <f>G25*J25</f>
        <v>41.001897540000002</v>
      </c>
      <c r="S25" s="6">
        <f>G25*K25</f>
        <v>0</v>
      </c>
      <c r="T25" s="6">
        <f>G25*L25</f>
        <v>0</v>
      </c>
      <c r="U25" s="6">
        <f>G25*M25</f>
        <v>6.7579149683356201</v>
      </c>
      <c r="V25" s="6">
        <f>G25*N25</f>
        <v>2.2739880110854802</v>
      </c>
      <c r="W25" s="6">
        <f>G25*O25</f>
        <v>0</v>
      </c>
      <c r="X25" s="6">
        <f t="shared" ref="X25:X26" si="4">O25*G25</f>
        <v>0</v>
      </c>
      <c r="AA25">
        <v>30.060120259710502</v>
      </c>
      <c r="AB25">
        <v>60.12</v>
      </c>
    </row>
    <row r="26" spans="1:28" x14ac:dyDescent="0.2">
      <c r="A26" s="3">
        <v>3</v>
      </c>
      <c r="B26" s="3" t="s">
        <v>58</v>
      </c>
      <c r="C26" s="3" t="s">
        <v>9</v>
      </c>
      <c r="D26" s="5" t="s">
        <v>59</v>
      </c>
      <c r="E26" s="3"/>
      <c r="F26" s="6" t="s">
        <v>46</v>
      </c>
      <c r="G26" s="6">
        <v>0.16</v>
      </c>
      <c r="H26" s="6"/>
      <c r="I26" s="6">
        <v>164.16399999999999</v>
      </c>
      <c r="J26" s="6">
        <v>324.13621799999999</v>
      </c>
      <c r="K26" s="6">
        <v>0</v>
      </c>
      <c r="L26" s="6">
        <v>0</v>
      </c>
      <c r="M26" s="6">
        <v>109.989882739782</v>
      </c>
      <c r="N26" s="6">
        <v>37.010775640546598</v>
      </c>
      <c r="O26" s="7">
        <v>0</v>
      </c>
      <c r="P26" s="6"/>
      <c r="Q26" s="6">
        <f>G26*I26</f>
        <v>26.26624</v>
      </c>
      <c r="R26" s="6">
        <f>G26*J26</f>
        <v>51.861794879999998</v>
      </c>
      <c r="S26" s="6">
        <f>G26*K26</f>
        <v>0</v>
      </c>
      <c r="T26" s="6">
        <f>G26*L26</f>
        <v>0</v>
      </c>
      <c r="U26" s="6">
        <f>G26*M26</f>
        <v>17.598381238365121</v>
      </c>
      <c r="V26" s="6">
        <f>G26*N26</f>
        <v>5.9217241024874561</v>
      </c>
      <c r="W26" s="6">
        <f>G26*O26</f>
        <v>0</v>
      </c>
      <c r="X26" s="6">
        <f t="shared" si="4"/>
        <v>0</v>
      </c>
      <c r="AA26">
        <v>635.30087638032899</v>
      </c>
      <c r="AB26">
        <v>101.65</v>
      </c>
    </row>
    <row r="27" spans="1:28" x14ac:dyDescent="0.2">
      <c r="A27" s="3"/>
      <c r="B27" s="3"/>
      <c r="C27" s="3"/>
      <c r="D27" s="3"/>
      <c r="E27" s="3"/>
      <c r="F27" s="8" t="s">
        <v>40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6">
        <f t="shared" ref="Q27:X27" si="5">SUM(Q24:Q26)</f>
        <v>51.96828</v>
      </c>
      <c r="R27" s="6">
        <f t="shared" si="5"/>
        <v>160.78584155999999</v>
      </c>
      <c r="S27" s="6">
        <f t="shared" si="5"/>
        <v>0</v>
      </c>
      <c r="T27" s="6">
        <f t="shared" si="5"/>
        <v>0</v>
      </c>
      <c r="U27" s="6">
        <f t="shared" si="5"/>
        <v>34.81874846731418</v>
      </c>
      <c r="V27" s="6">
        <f t="shared" si="5"/>
        <v>11.716249308649317</v>
      </c>
      <c r="W27" s="6">
        <f t="shared" si="5"/>
        <v>0</v>
      </c>
      <c r="X27" s="6">
        <f>SUM(X24:X26)</f>
        <v>0</v>
      </c>
      <c r="AB27">
        <v>259.29000000000002</v>
      </c>
    </row>
    <row r="28" spans="1:28" x14ac:dyDescent="0.2">
      <c r="A28" s="3"/>
      <c r="B28" s="3"/>
      <c r="C28" s="3"/>
      <c r="D28" s="3"/>
      <c r="E28" s="3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</row>
    <row r="29" spans="1:28" x14ac:dyDescent="0.2">
      <c r="A29" s="4" t="s">
        <v>60</v>
      </c>
      <c r="B29" s="4"/>
      <c r="C29" s="4" t="s">
        <v>12</v>
      </c>
      <c r="D29" s="4"/>
      <c r="E29" s="4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</row>
    <row r="30" spans="1:28" x14ac:dyDescent="0.2">
      <c r="A30" s="3">
        <v>1</v>
      </c>
      <c r="B30" s="3" t="s">
        <v>61</v>
      </c>
      <c r="C30" s="3" t="s">
        <v>9</v>
      </c>
      <c r="D30" s="5" t="s">
        <v>62</v>
      </c>
      <c r="E30" s="3"/>
      <c r="F30" s="6" t="s">
        <v>63</v>
      </c>
      <c r="G30" s="6">
        <v>2</v>
      </c>
      <c r="H30" s="6"/>
      <c r="I30" s="6">
        <v>13.557180000000001</v>
      </c>
      <c r="J30" s="6">
        <v>127.0968225</v>
      </c>
      <c r="K30" s="6">
        <v>0</v>
      </c>
      <c r="L30" s="6">
        <v>0</v>
      </c>
      <c r="M30" s="6">
        <v>9.0833108262598508</v>
      </c>
      <c r="N30" s="6">
        <v>3.0564663829981402</v>
      </c>
      <c r="O30" s="7">
        <v>0</v>
      </c>
      <c r="P30" s="6"/>
      <c r="Q30" s="6">
        <f>G30*I30</f>
        <v>27.114360000000001</v>
      </c>
      <c r="R30" s="6">
        <f>G30*J30</f>
        <v>254.193645</v>
      </c>
      <c r="S30" s="6">
        <f>G30*K30</f>
        <v>0</v>
      </c>
      <c r="T30" s="6">
        <f>G30*L30</f>
        <v>0</v>
      </c>
      <c r="U30" s="6">
        <f>G30*M30</f>
        <v>18.166621652519702</v>
      </c>
      <c r="V30" s="6">
        <f>G30*N30</f>
        <v>6.1129327659962804</v>
      </c>
      <c r="W30" s="6">
        <f>G30*O30</f>
        <v>0</v>
      </c>
      <c r="X30" s="6">
        <f>O30*G30</f>
        <v>0</v>
      </c>
      <c r="AA30">
        <v>152.79377970925799</v>
      </c>
      <c r="AB30">
        <v>305.58999999999997</v>
      </c>
    </row>
    <row r="31" spans="1:28" ht="24" x14ac:dyDescent="0.2">
      <c r="A31" s="3">
        <v>2</v>
      </c>
      <c r="B31" s="3" t="s">
        <v>64</v>
      </c>
      <c r="C31" s="3" t="s">
        <v>9</v>
      </c>
      <c r="D31" s="5" t="s">
        <v>65</v>
      </c>
      <c r="E31" s="3"/>
      <c r="F31" s="6" t="s">
        <v>63</v>
      </c>
      <c r="G31" s="6">
        <v>2</v>
      </c>
      <c r="H31" s="6"/>
      <c r="I31" s="6">
        <v>19.985420000000001</v>
      </c>
      <c r="J31" s="6">
        <v>139.4538</v>
      </c>
      <c r="K31" s="6">
        <v>0</v>
      </c>
      <c r="L31" s="6">
        <v>0</v>
      </c>
      <c r="M31" s="6">
        <v>13.3902317335427</v>
      </c>
      <c r="N31" s="6">
        <v>4.5057131630692098</v>
      </c>
      <c r="O31" s="7">
        <v>0</v>
      </c>
      <c r="P31" s="6"/>
      <c r="Q31" s="6">
        <f>G31*I31</f>
        <v>39.970840000000003</v>
      </c>
      <c r="R31" s="6">
        <f>G31*J31</f>
        <v>278.9076</v>
      </c>
      <c r="S31" s="6">
        <f>G31*K31</f>
        <v>0</v>
      </c>
      <c r="T31" s="6">
        <f>G31*L31</f>
        <v>0</v>
      </c>
      <c r="U31" s="6">
        <f>G31*M31</f>
        <v>26.780463467085401</v>
      </c>
      <c r="V31" s="6">
        <f>G31*N31</f>
        <v>9.0114263261384195</v>
      </c>
      <c r="W31" s="6">
        <f>G31*O31</f>
        <v>0</v>
      </c>
      <c r="X31" s="6">
        <f t="shared" ref="X31:X34" si="6">O31*G31</f>
        <v>0</v>
      </c>
      <c r="AA31">
        <v>177.33516489661201</v>
      </c>
      <c r="AB31">
        <v>354.67</v>
      </c>
    </row>
    <row r="32" spans="1:28" ht="24" x14ac:dyDescent="0.2">
      <c r="A32" s="3">
        <v>3</v>
      </c>
      <c r="B32" s="3" t="s">
        <v>66</v>
      </c>
      <c r="C32" s="3" t="s">
        <v>9</v>
      </c>
      <c r="D32" s="5" t="s">
        <v>67</v>
      </c>
      <c r="E32" s="3"/>
      <c r="F32" s="6" t="s">
        <v>34</v>
      </c>
      <c r="G32" s="6">
        <v>12</v>
      </c>
      <c r="H32" s="6"/>
      <c r="I32" s="6">
        <v>1.8345599589943899</v>
      </c>
      <c r="J32" s="6">
        <v>11.8469601</v>
      </c>
      <c r="K32" s="6">
        <v>0</v>
      </c>
      <c r="L32" s="6">
        <v>2.6891120000000002</v>
      </c>
      <c r="M32" s="6">
        <v>3.0308602880231601</v>
      </c>
      <c r="N32" s="6">
        <v>1.0198618938730399</v>
      </c>
      <c r="O32" s="7">
        <v>0</v>
      </c>
      <c r="P32" s="6"/>
      <c r="Q32" s="6">
        <f>G32*I32</f>
        <v>22.014719507932679</v>
      </c>
      <c r="R32" s="6">
        <f>G32*J32</f>
        <v>142.16352119999999</v>
      </c>
      <c r="S32" s="6">
        <f>G32*K32</f>
        <v>0</v>
      </c>
      <c r="T32" s="6">
        <f>G32*L32</f>
        <v>32.269344000000004</v>
      </c>
      <c r="U32" s="6">
        <f>G32*M32</f>
        <v>36.370323456277923</v>
      </c>
      <c r="V32" s="6">
        <f>G32*N32</f>
        <v>12.238342726476478</v>
      </c>
      <c r="W32" s="6">
        <f>G32*O32</f>
        <v>0</v>
      </c>
      <c r="X32" s="6">
        <f t="shared" si="6"/>
        <v>0</v>
      </c>
      <c r="AA32">
        <v>20.421354240890601</v>
      </c>
      <c r="AB32">
        <v>245.06</v>
      </c>
    </row>
    <row r="33" spans="1:28" x14ac:dyDescent="0.2">
      <c r="A33" s="3">
        <v>4</v>
      </c>
      <c r="B33" s="3" t="s">
        <v>68</v>
      </c>
      <c r="C33" s="3" t="s">
        <v>9</v>
      </c>
      <c r="D33" s="5" t="s">
        <v>69</v>
      </c>
      <c r="E33" s="3"/>
      <c r="F33" s="6" t="s">
        <v>63</v>
      </c>
      <c r="G33" s="6">
        <v>2</v>
      </c>
      <c r="H33" s="6"/>
      <c r="I33" s="6">
        <v>8.0261999999999993</v>
      </c>
      <c r="J33" s="6">
        <v>0</v>
      </c>
      <c r="K33" s="6">
        <v>0</v>
      </c>
      <c r="L33" s="6">
        <v>0</v>
      </c>
      <c r="M33" s="6">
        <v>5.3775541339516604</v>
      </c>
      <c r="N33" s="6">
        <v>1.8095068799868099</v>
      </c>
      <c r="O33" s="7">
        <v>0</v>
      </c>
      <c r="P33" s="6"/>
      <c r="Q33" s="6">
        <f>G33*I33</f>
        <v>16.052399999999999</v>
      </c>
      <c r="R33" s="6">
        <f>G33*J33</f>
        <v>0</v>
      </c>
      <c r="S33" s="6">
        <f>G33*K33</f>
        <v>0</v>
      </c>
      <c r="T33" s="6">
        <f>G33*L33</f>
        <v>0</v>
      </c>
      <c r="U33" s="6">
        <f>G33*M33</f>
        <v>10.755108267903321</v>
      </c>
      <c r="V33" s="6">
        <f>G33*N33</f>
        <v>3.6190137599736198</v>
      </c>
      <c r="W33" s="6">
        <f>G33*O33</f>
        <v>0</v>
      </c>
      <c r="X33" s="6">
        <f t="shared" si="6"/>
        <v>0</v>
      </c>
      <c r="AA33">
        <v>15.213261013938499</v>
      </c>
      <c r="AB33">
        <v>30.43</v>
      </c>
    </row>
    <row r="34" spans="1:28" x14ac:dyDescent="0.2">
      <c r="A34" s="3">
        <v>5</v>
      </c>
      <c r="B34" s="3" t="s">
        <v>70</v>
      </c>
      <c r="C34" s="3" t="s">
        <v>9</v>
      </c>
      <c r="D34" s="5" t="s">
        <v>71</v>
      </c>
      <c r="E34" s="3"/>
      <c r="F34" s="6" t="s">
        <v>63</v>
      </c>
      <c r="G34" s="6">
        <v>1</v>
      </c>
      <c r="H34" s="6"/>
      <c r="I34" s="6">
        <v>14.0504</v>
      </c>
      <c r="J34" s="6">
        <v>0</v>
      </c>
      <c r="K34" s="6">
        <v>0</v>
      </c>
      <c r="L34" s="6">
        <v>0</v>
      </c>
      <c r="M34" s="6">
        <v>9.41376823449135</v>
      </c>
      <c r="N34" s="6">
        <v>3.1676628375279399</v>
      </c>
      <c r="O34" s="7">
        <v>0</v>
      </c>
      <c r="P34" s="6"/>
      <c r="Q34" s="6">
        <f>G34*I34</f>
        <v>14.0504</v>
      </c>
      <c r="R34" s="6">
        <f>G34*J34</f>
        <v>0</v>
      </c>
      <c r="S34" s="6">
        <f>G34*K34</f>
        <v>0</v>
      </c>
      <c r="T34" s="6">
        <f>G34*L34</f>
        <v>0</v>
      </c>
      <c r="U34" s="6">
        <f>G34*M34</f>
        <v>9.41376823449135</v>
      </c>
      <c r="V34" s="6">
        <f>G34*N34</f>
        <v>3.1676628375279399</v>
      </c>
      <c r="W34" s="6">
        <f>G34*O34</f>
        <v>0</v>
      </c>
      <c r="X34" s="6">
        <f t="shared" si="6"/>
        <v>0</v>
      </c>
      <c r="AA34">
        <v>26.631831072019299</v>
      </c>
      <c r="AB34">
        <v>26.63</v>
      </c>
    </row>
    <row r="35" spans="1:28" x14ac:dyDescent="0.2">
      <c r="A35" s="3"/>
      <c r="B35" s="3"/>
      <c r="C35" s="3"/>
      <c r="D35" s="3"/>
      <c r="E35" s="3"/>
      <c r="F35" s="8" t="s">
        <v>40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6">
        <f t="shared" ref="Q35:X35" si="7">SUM(Q30:Q34)</f>
        <v>119.20271950793267</v>
      </c>
      <c r="R35" s="6">
        <f t="shared" si="7"/>
        <v>675.26476620000005</v>
      </c>
      <c r="S35" s="6">
        <f t="shared" si="7"/>
        <v>0</v>
      </c>
      <c r="T35" s="6">
        <f t="shared" si="7"/>
        <v>32.269344000000004</v>
      </c>
      <c r="U35" s="6">
        <f t="shared" si="7"/>
        <v>101.48628507827772</v>
      </c>
      <c r="V35" s="6">
        <f t="shared" si="7"/>
        <v>34.149378416112739</v>
      </c>
      <c r="W35" s="6">
        <f t="shared" si="7"/>
        <v>0</v>
      </c>
      <c r="X35" s="6">
        <f>SUM(X30:X34)</f>
        <v>0</v>
      </c>
      <c r="AB35">
        <v>962.38</v>
      </c>
    </row>
    <row r="38" spans="1:28" x14ac:dyDescent="0.2">
      <c r="F38" s="1" t="s">
        <v>72</v>
      </c>
      <c r="G38" s="1"/>
      <c r="H38" s="1"/>
      <c r="I38" s="1"/>
      <c r="J38" s="1"/>
      <c r="K38" s="1"/>
      <c r="L38" s="1"/>
      <c r="M38" s="1"/>
      <c r="N38" s="1"/>
      <c r="O38" s="1"/>
      <c r="P38" s="1"/>
      <c r="Q38">
        <f t="shared" ref="Q38:X38" si="8">SUM(Q13,Q21,Q27,Q35)</f>
        <v>502.35799625646092</v>
      </c>
      <c r="R38">
        <f t="shared" si="8"/>
        <v>1107.730043392</v>
      </c>
      <c r="S38">
        <f t="shared" si="8"/>
        <v>0</v>
      </c>
      <c r="T38">
        <f t="shared" si="8"/>
        <v>127.1433384</v>
      </c>
      <c r="U38">
        <f t="shared" si="8"/>
        <v>421.76590472576612</v>
      </c>
      <c r="V38">
        <f t="shared" si="8"/>
        <v>141.92108295603759</v>
      </c>
      <c r="W38">
        <f t="shared" si="8"/>
        <v>0</v>
      </c>
      <c r="X38" s="9">
        <f>SUM(X13,X21,X27,X35)</f>
        <v>0</v>
      </c>
      <c r="AB38">
        <v>5619.3</v>
      </c>
    </row>
  </sheetData>
  <mergeCells count="15">
    <mergeCell ref="A3:E3"/>
    <mergeCell ref="A8:B8"/>
    <mergeCell ref="C8:E8"/>
    <mergeCell ref="F13:P13"/>
    <mergeCell ref="A1:X1"/>
    <mergeCell ref="A15:B15"/>
    <mergeCell ref="C15:E15"/>
    <mergeCell ref="F21:P21"/>
    <mergeCell ref="A23:B23"/>
    <mergeCell ref="C23:E23"/>
    <mergeCell ref="F27:P27"/>
    <mergeCell ref="A29:B29"/>
    <mergeCell ref="C29:E29"/>
    <mergeCell ref="F35:P35"/>
    <mergeCell ref="F38:P38"/>
  </mergeCells>
  <pageMargins left="0.25" right="0.25" top="0.5" bottom="0.7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Kosztorys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Piotr</dc:creator>
  <cp:lastModifiedBy>Bartosz Kalitka</cp:lastModifiedBy>
  <dcterms:created xsi:type="dcterms:W3CDTF">2019-10-04T13:24:30Z</dcterms:created>
  <dcterms:modified xsi:type="dcterms:W3CDTF">2019-10-07T13:12:15Z</dcterms:modified>
</cp:coreProperties>
</file>