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BDC03306-0A66-4503-888F-5D62458FC02C}" xr6:coauthVersionLast="47" xr6:coauthVersionMax="47" xr10:uidLastSave="{00000000-0000-0000-0000-000000000000}"/>
  <bookViews>
    <workbookView xWindow="-108" yWindow="-108" windowWidth="23256" windowHeight="12456" xr2:uid="{3F332102-3272-4C59-8A60-5A501F32755E}"/>
  </bookViews>
  <sheets>
    <sheet name="Środki czystości,papier,work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 l="1"/>
  <c r="K13" i="1"/>
  <c r="H15" i="1"/>
  <c r="H13" i="1"/>
  <c r="J13" i="1" s="1"/>
  <c r="J11" i="1"/>
  <c r="K11" i="1" s="1"/>
  <c r="H5" i="1"/>
  <c r="G62" i="1"/>
  <c r="G61" i="1"/>
  <c r="I61" i="1" s="1"/>
  <c r="J61" i="1" s="1"/>
  <c r="G60" i="1"/>
  <c r="G59" i="1"/>
  <c r="G58" i="1"/>
  <c r="I58" i="1" s="1"/>
  <c r="G57" i="1"/>
  <c r="G56" i="1"/>
  <c r="I56" i="1" s="1"/>
  <c r="J56" i="1" s="1"/>
  <c r="G55" i="1"/>
  <c r="G54" i="1"/>
  <c r="I54" i="1" s="1"/>
  <c r="G53" i="1"/>
  <c r="I53" i="1" s="1"/>
  <c r="J53" i="1" s="1"/>
  <c r="G52" i="1"/>
  <c r="I52" i="1" s="1"/>
  <c r="J52" i="1" s="1"/>
  <c r="G51" i="1"/>
  <c r="G50" i="1"/>
  <c r="G49" i="1"/>
  <c r="G48" i="1"/>
  <c r="I48" i="1" s="1"/>
  <c r="J48" i="1" s="1"/>
  <c r="G47" i="1"/>
  <c r="I47" i="1" s="1"/>
  <c r="J47" i="1" s="1"/>
  <c r="G46" i="1"/>
  <c r="I46" i="1" s="1"/>
  <c r="G45" i="1"/>
  <c r="I45" i="1" s="1"/>
  <c r="J45" i="1" s="1"/>
  <c r="G44" i="1"/>
  <c r="I44" i="1" s="1"/>
  <c r="J44" i="1" s="1"/>
  <c r="G43" i="1"/>
  <c r="G42" i="1"/>
  <c r="I42" i="1" s="1"/>
  <c r="G41" i="1"/>
  <c r="G40" i="1"/>
  <c r="I40" i="1" s="1"/>
  <c r="J40" i="1" s="1"/>
  <c r="G39" i="1"/>
  <c r="H29" i="1"/>
  <c r="J29" i="1" s="1"/>
  <c r="H28" i="1"/>
  <c r="J28" i="1" s="1"/>
  <c r="H27" i="1"/>
  <c r="J27" i="1" s="1"/>
  <c r="H26" i="1"/>
  <c r="J26" i="1" s="1"/>
  <c r="H25" i="1"/>
  <c r="J25" i="1" s="1"/>
  <c r="H24" i="1"/>
  <c r="H23" i="1"/>
  <c r="J23" i="1" s="1"/>
  <c r="H10" i="1"/>
  <c r="J10" i="1" s="1"/>
  <c r="K10" i="1" s="1"/>
  <c r="H12" i="1"/>
  <c r="J12" i="1" s="1"/>
  <c r="K12" i="1" s="1"/>
  <c r="K29" i="1" l="1"/>
  <c r="H30" i="1"/>
  <c r="J5" i="1"/>
  <c r="K5" i="1" s="1"/>
  <c r="H31" i="1"/>
  <c r="J30" i="1"/>
  <c r="K23" i="1"/>
  <c r="J24" i="1"/>
  <c r="K24" i="1" s="1"/>
  <c r="K25" i="1"/>
  <c r="K26" i="1"/>
  <c r="K27" i="1"/>
  <c r="K28" i="1"/>
  <c r="I39" i="1"/>
  <c r="J39" i="1" s="1"/>
  <c r="I55" i="1"/>
  <c r="J55" i="1" s="1"/>
  <c r="J58" i="1"/>
  <c r="G63" i="1"/>
  <c r="H65" i="1" s="1"/>
  <c r="J42" i="1"/>
  <c r="I50" i="1"/>
  <c r="J50" i="1" s="1"/>
  <c r="I62" i="1"/>
  <c r="J62" i="1" s="1"/>
  <c r="I41" i="1"/>
  <c r="J41" i="1" s="1"/>
  <c r="J46" i="1"/>
  <c r="I49" i="1"/>
  <c r="J49" i="1" s="1"/>
  <c r="J54" i="1"/>
  <c r="I57" i="1"/>
  <c r="J57" i="1" s="1"/>
  <c r="I43" i="1"/>
  <c r="J43" i="1" s="1"/>
  <c r="I51" i="1"/>
  <c r="J51" i="1" s="1"/>
  <c r="I59" i="1"/>
  <c r="J59" i="1" s="1"/>
  <c r="I60" i="1"/>
  <c r="J60" i="1" s="1"/>
  <c r="H9" i="1"/>
  <c r="H8" i="1"/>
  <c r="J8" i="1" s="1"/>
  <c r="K8" i="1" s="1"/>
  <c r="H7" i="1"/>
  <c r="J7" i="1" s="1"/>
  <c r="K7" i="1" s="1"/>
  <c r="H6" i="1"/>
  <c r="J6" i="1" s="1"/>
  <c r="K6" i="1" s="1"/>
  <c r="J9" i="1" l="1"/>
  <c r="K9" i="1" s="1"/>
  <c r="K30" i="1"/>
  <c r="H34" i="1" s="1"/>
  <c r="J63" i="1"/>
  <c r="H68" i="1" s="1"/>
</calcChain>
</file>

<file path=xl/sharedStrings.xml><?xml version="1.0" encoding="utf-8"?>
<sst xmlns="http://schemas.openxmlformats.org/spreadsheetml/2006/main" count="171" uniqueCount="109">
  <si>
    <t>Lp</t>
  </si>
  <si>
    <t>Asortyment</t>
  </si>
  <si>
    <t>Oferowany produkt i nazwa producenta</t>
  </si>
  <si>
    <t>Należy załączyć:
- kartę charakterystki produktu lub
- opis oferowanego przedmiotu zamówienia</t>
  </si>
  <si>
    <t xml:space="preserve">Ilość sztuk </t>
  </si>
  <si>
    <t>JM</t>
  </si>
  <si>
    <t xml:space="preserve"> cena netto</t>
  </si>
  <si>
    <t>wartość netto</t>
  </si>
  <si>
    <t>VAT [%]</t>
  </si>
  <si>
    <t>wartość brutto</t>
  </si>
  <si>
    <t>uwagi</t>
  </si>
  <si>
    <t>1.</t>
  </si>
  <si>
    <t>Karta charakterystyki produktu</t>
  </si>
  <si>
    <t>2.</t>
  </si>
  <si>
    <r>
      <t xml:space="preserve">Ekologiczny skoncentrowany preparat do </t>
    </r>
    <r>
      <rPr>
        <b/>
        <sz val="10"/>
        <color rgb="FF000000"/>
        <rFont val="Aptos Narrow"/>
        <family val="2"/>
        <charset val="238"/>
        <scheme val="minor"/>
      </rPr>
      <t xml:space="preserve">codzinnego mycia łazienek </t>
    </r>
    <r>
      <rPr>
        <sz val="10"/>
        <color rgb="FF000000"/>
        <rFont val="Aptos Narrow"/>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1200ml- 1500 ml.            </t>
    </r>
  </si>
  <si>
    <t>Opis oferowanego przedmiotu zamówienia</t>
  </si>
  <si>
    <t>3.</t>
  </si>
  <si>
    <r>
      <t>Ekologiczny, skoncentrowany, wydajny preparat na bazie kwasu cytrynowego, przeznaczony do </t>
    </r>
    <r>
      <rPr>
        <b/>
        <sz val="10"/>
        <color rgb="FF1A1C21"/>
        <rFont val="Aptos Narrow"/>
        <family val="2"/>
        <charset val="238"/>
        <scheme val="minor"/>
      </rPr>
      <t>codziennego mycia muszli klozetowych, pisuarów</t>
    </r>
    <r>
      <rPr>
        <sz val="10"/>
        <color rgb="FF1A1C21"/>
        <rFont val="Aptos Narrow"/>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1200-1500 ml.</t>
    </r>
  </si>
  <si>
    <t>4.</t>
  </si>
  <si>
    <r>
      <t xml:space="preserve">Ekologiczny, skoncentrowany, wydajny preparat do </t>
    </r>
    <r>
      <rPr>
        <b/>
        <sz val="10"/>
        <color rgb="FF000000"/>
        <rFont val="Aptos Narrow"/>
        <family val="2"/>
        <charset val="238"/>
        <scheme val="minor"/>
      </rPr>
      <t xml:space="preserve">odświeżania powietrza w pokojach hotelowych, </t>
    </r>
    <r>
      <rPr>
        <sz val="10"/>
        <color rgb="FF000000"/>
        <rFont val="Aptos Narrow"/>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1200-1500 ml.</t>
    </r>
  </si>
  <si>
    <t>5.</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</si>
  <si>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użyciaw butelce  o pojemnosci max 0,5l spriskiwacz doza maks 2,5ml .</t>
  </si>
  <si>
    <t>Wartość netto</t>
  </si>
  <si>
    <t>Wartość vat 23%</t>
  </si>
  <si>
    <t>Wartość brutto</t>
  </si>
  <si>
    <t>6.</t>
  </si>
  <si>
    <t>7.</t>
  </si>
  <si>
    <r>
      <t>Papier toaletowy w rolkach nadający się do podajnikow.</t>
    </r>
    <r>
      <rPr>
        <sz val="10"/>
        <rFont val="Aptos Narrow"/>
        <family val="2"/>
        <charset val="238"/>
        <scheme val="minor"/>
      </rPr>
      <t xml:space="preserve"> Surowiec: 100% celuloza, kolor: biały, białość: 80 %, długość wstęgi minimum 160-170 m, szerokość wstęg min 9 cm do 9,4 cm średnica: 19 cm, średnica gilzy max  6 cm, ilość listków w roli min 450  gramatura min 2 x 16 g/m²,  ilość w opakowaniu min 12 szt. </t>
    </r>
  </si>
  <si>
    <r>
      <t xml:space="preserve">Czyściwo papierowe wielozadaniowe </t>
    </r>
    <r>
      <rPr>
        <sz val="10"/>
        <rFont val="Aptos Narrow"/>
        <family val="2"/>
        <charset val="238"/>
        <scheme val="minor"/>
      </rPr>
      <t>Kolor biały dwywarswowy, 100 % celuloza , bardzo mocne i chłonne, wysokośc roli min 20 x 23cm Opakowanie handlowe: 6  szt .Długość roli min 100 m Materiał wykonania 100% celuloza .Atest PZH</t>
    </r>
  </si>
  <si>
    <r>
      <rPr>
        <b/>
        <sz val="10"/>
        <color rgb="FF000000"/>
        <rFont val="Aptos Narrow"/>
        <family val="2"/>
        <charset val="238"/>
        <scheme val="minor"/>
      </rPr>
      <t>Ręcznik składany</t>
    </r>
    <r>
      <rPr>
        <sz val="10"/>
        <color rgb="FF000000"/>
        <rFont val="Aptos Narrow"/>
        <family val="2"/>
        <charset val="238"/>
        <scheme val="minor"/>
      </rPr>
      <t xml:space="preserve"> W,ilość warstw 2, wymiar listka wysokośc min 32 xx 20cm wymiar po złożeniu min 20x 8  cm, min 18 gr/ m2, czysta celuloza dwuwarstwowa ,opakowanie do dostawy karton min 2000 listków . Produkt musi posiadać certyfikat ECOLABEL lub równoważny wykonany w technologi DRY TECH lub równoważny, ilość w opakowaniu min 20 szt. </t>
    </r>
  </si>
  <si>
    <r>
      <t xml:space="preserve">Mydło w piance </t>
    </r>
    <r>
      <rPr>
        <sz val="10"/>
        <color theme="1"/>
        <rFont val="Aptos Narrow"/>
        <family val="2"/>
        <charset val="238"/>
        <scheme val="minor"/>
      </rPr>
      <t xml:space="preserve"> o pojemności od 250ml-500ml. Produkt o wysokiej wydajności około 1200 procji.W składzie zawiera glicerynę, posiada włsciwości nawilżąjące.Przebadany dermatoligicznie </t>
    </r>
  </si>
  <si>
    <r>
      <rPr>
        <b/>
        <sz val="10"/>
        <color theme="1"/>
        <rFont val="Aptos Narrow"/>
        <family val="2"/>
        <scheme val="minor"/>
      </rPr>
      <t xml:space="preserve">Dozownik </t>
    </r>
    <r>
      <rPr>
        <sz val="10"/>
        <color theme="1"/>
        <rFont val="Aptos Narrow"/>
        <family val="2"/>
        <charset val="238"/>
        <scheme val="minor"/>
      </rPr>
      <t>antybakteryjny z twoprzywa sztucznego ABS do recznika składanego W  dozownik w kolorze białym o wysokości max 35 /30/15 cm pojemność max. 2,5 opakowania.Dozownik wykoanany w technologi Defend Tech z jonami srebra.Pojemnik posiada gładką powierzcznie oraz kluczyk.</t>
    </r>
  </si>
  <si>
    <r>
      <rPr>
        <b/>
        <sz val="10"/>
        <color rgb="FF000000"/>
        <rFont val="Aptos Narrow"/>
        <family val="2"/>
        <scheme val="minor"/>
      </rPr>
      <t>Dozownik</t>
    </r>
    <r>
      <rPr>
        <sz val="10"/>
        <color rgb="FF000000"/>
        <rFont val="Aptos Narrow"/>
        <family val="2"/>
        <charset val="238"/>
        <scheme val="minor"/>
      </rPr>
      <t xml:space="preserve"> antybakteryjny z twoprzywa sztucznego ABS   dozownik w kolorze białym  na papier mini jumbo.Maxymalna  średniaca roli  22 cm.Dozownik wykoanany w technologi Defend Tech z jonami srebra.Pojemnik posiada gładką powierzcznie, wyposażony jest  w kluczyk.</t>
    </r>
  </si>
  <si>
    <r>
      <rPr>
        <b/>
        <sz val="10"/>
        <color theme="1"/>
        <rFont val="Aptos Narrow"/>
        <family val="2"/>
        <scheme val="minor"/>
      </rPr>
      <t>Dozownik</t>
    </r>
    <r>
      <rPr>
        <sz val="10"/>
        <color theme="1"/>
        <rFont val="Aptos Narrow"/>
        <family val="2"/>
        <charset val="238"/>
        <scheme val="minor"/>
      </rPr>
      <t xml:space="preserve"> mydła w pianie, antybakteryjny z tworzywa sztucznego ABS do którego pasują wkłady o pojemnośći max 500 ml .Pojemnik posiada gładką powierzcznie, wyposażony jest  w kluczyk  okienko  kontroli ilości mydła  Dozownik wykonany w technologi Defend Tech z jonami srebra</t>
    </r>
  </si>
  <si>
    <t>Montaż dozowników po stronie dostawcy.</t>
  </si>
  <si>
    <t xml:space="preserve"> Podane wymiary są maxymalne wszytkie dozowniki muszą być z jedej seri producenta. </t>
  </si>
  <si>
    <t>Worki na odpady komunalne</t>
  </si>
  <si>
    <t>L.p.</t>
  </si>
  <si>
    <t>NAZWA PRODUKTU</t>
  </si>
  <si>
    <t>OPIS PRODUKTU</t>
  </si>
  <si>
    <t>Ilość do zamówienia</t>
  </si>
  <si>
    <t>jednostka</t>
  </si>
  <si>
    <t xml:space="preserve">Cena netto </t>
  </si>
  <si>
    <t>Wartość Vat</t>
  </si>
  <si>
    <t>Nazwa producenta</t>
  </si>
  <si>
    <t>Worki na śmieci czarne 20 L</t>
  </si>
  <si>
    <t xml:space="preserve">Worki na śmieci czarne. HDPE 20 l Przeznaczone do segregacji, grubość min. 10-15μm. Pakowane po 50szt. </t>
  </si>
  <si>
    <t>rolka</t>
  </si>
  <si>
    <t>Worki na śmieci czarne 35 L</t>
  </si>
  <si>
    <t xml:space="preserve">Worki na śmieci czarne. LDPE 35l Przeznaczone do segregacji, grubość min. 25-28μm. Pakowane po 50szt. </t>
  </si>
  <si>
    <t>Worki na śmieci zielone 35 L</t>
  </si>
  <si>
    <t xml:space="preserve">Worki na śmieci zielone. LDPE 35l Przeznaczone do segregacji, grubość min. 25-28μm. Pakowane po 50szt. </t>
  </si>
  <si>
    <t>Worki na śmieci niebieskie 35 L</t>
  </si>
  <si>
    <t xml:space="preserve">Worki na śmieci niebieskie. LDPE 35l Przeznaczone do segregacji., grubość min. 25-28μm. Pakowane po 50szt. </t>
  </si>
  <si>
    <t>Worki na śmieci żółte 35 L</t>
  </si>
  <si>
    <t xml:space="preserve">Worki na śmieci żółte. LDPE 35l Przeznaczone do segregacji., grubość min. 25-28μm. Pakowane po 50szt. </t>
  </si>
  <si>
    <t>Worki na śmieci czarne 60 L</t>
  </si>
  <si>
    <t xml:space="preserve">Worki na śmieci czarne. LDPE 60l Przeznaczone do segregacji, grubość min. 25-28μm. Pakowane po 50szt. </t>
  </si>
  <si>
    <t>Worki na śmieci zielone 60 L</t>
  </si>
  <si>
    <t xml:space="preserve">Worki na śmieci zielone. LDPE 60l Przeznaczone do segregacji, grubość min. 25-28μm. Pakowane po 50szt. </t>
  </si>
  <si>
    <t>Worki na śmieci niebieskie 60 L</t>
  </si>
  <si>
    <t xml:space="preserve">Worki na śmieci niebieskie. LDPE 60l Przeznaczone do segregacji., grubość min. 25-28μm. Pakowane po 50szt. </t>
  </si>
  <si>
    <t>Worki na śmieci żółte 60 L</t>
  </si>
  <si>
    <t xml:space="preserve">Worki na śmieci żółte. LDPE 60l Przeznaczone do segregacji., grubość min. 25-28μm. Pakowane po 50szt. </t>
  </si>
  <si>
    <t>Worki na śmieci czarne 120 L</t>
  </si>
  <si>
    <t xml:space="preserve">Worki na śmieci czarne. LDPE 120l Przeznaczone do segregacji, grubość min. 25-28μm. Pakowane po 25szt. </t>
  </si>
  <si>
    <t>Worki na śmieci zielone 120 L</t>
  </si>
  <si>
    <t xml:space="preserve">Worki na śmieci zielone. LDPE 120l Przeznaczone do segregacji, grubość min. 25-28μm. Pakowane po 25szt. </t>
  </si>
  <si>
    <t>Worki na śmieci niebieskie 120 L</t>
  </si>
  <si>
    <t xml:space="preserve">Worki na śmieci niebieskie. LDPE 120l Przeznaczone do segregacji., grubość min. 25-28μm. Pakowane po 25szt. </t>
  </si>
  <si>
    <t>Worki na śmieci żółte 120 L</t>
  </si>
  <si>
    <t xml:space="preserve">Worki na śmieci żółte. LDPE 120l Przeznaczone do segregacji., grubość min. 25-28μm. Pakowane po 25szt. </t>
  </si>
  <si>
    <t>Worki na śmieci brązowe 120 L</t>
  </si>
  <si>
    <t xml:space="preserve">Worki na śmieci brązowe. LDPE 120l Przeznaczone do segregacji., grubość min. 25-28μm. Pakowane po 25szt. </t>
  </si>
  <si>
    <t>Worki na śmieci czarne 240 L</t>
  </si>
  <si>
    <t xml:space="preserve">Worki na śmieci czarne. LDPE 240l Przeznaczone do segregacji, grubość min. 25-28μm. Pakowane po 10szt. </t>
  </si>
  <si>
    <t>Worki na śmieci brązowe 240 L</t>
  </si>
  <si>
    <t xml:space="preserve">Worki na śmieci brązowe. LDPE 240l Przeznaczone do segregacji., grubość min. 25-28μm. Pakowane po 10szt. </t>
  </si>
  <si>
    <t xml:space="preserve">Worki na śmieci zółte. LDPE 240l Przeznaczone do segregacji., grubość min. 25-28μm. Pakowane po 10szt. </t>
  </si>
  <si>
    <t xml:space="preserve">Worki na śmieci zielone. LDPE 240l Przeznaczone do segregacji., grubość min. 25-28μm. Pakowane po 10szt. </t>
  </si>
  <si>
    <t xml:space="preserve">Worki na śmieci niebieskie. LDPE 240l Przeznaczone do segregacji., grubość min. 25-28μm. Pakowane po 10szt. </t>
  </si>
  <si>
    <t>Rękawice nitrylowe czarne roz S</t>
  </si>
  <si>
    <t xml:space="preserve">Rękawice nitrylowe w kolorze czarnym w rozmiarze S pakowane w kartoniku. Opakowanie 100 sztuk. </t>
  </si>
  <si>
    <t>op</t>
  </si>
  <si>
    <t>Rękawice nitrylowe czarne roz M</t>
  </si>
  <si>
    <t xml:space="preserve">Rękawice nitrylowe w kolorze czarnym w rozmiarze M pakowane w kartoniku. Opakowanie 100 sztuk. </t>
  </si>
  <si>
    <t>Rękawice nitrylowe czarne roz L</t>
  </si>
  <si>
    <t xml:space="preserve">Rękawice nitrylowe w kolorze czarnym w rozmiarze L pakowane w kartoniku. Opakowanie 100 sztuk. </t>
  </si>
  <si>
    <t>Rękawice nitrylowe czarne roz XL</t>
  </si>
  <si>
    <t xml:space="preserve">Rękawice nitrylowe w kolorze czarnym w rozmiarze XL pakowane w kartoniku. Opakowanie 100 sztuk. </t>
  </si>
  <si>
    <t>Wartość vat 8%</t>
  </si>
  <si>
    <t xml:space="preserve">Karta charakterystyki produktu </t>
  </si>
  <si>
    <t>Środek do mycia szyb i luster. 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100ml- 1500 ml-2000ml .</t>
  </si>
  <si>
    <t>Środek do czyszczenia urządzeń sanitarnych i usuwania kamienia.Do skutecznego czyszczenia wszystkich kwasoodpornych materiałów, jak na przykład chrom, tworzywa sztuczne, porcelana, ceramika Do usuwania codziennych zanieczyszczeń występujących pomieszczeniach sanitarnych w związku z ich eksploatacją.Produkt zaiwerajacy blokery wapnia.Produkt musi posiadać certyfikat ECOLABEL lub równoważny.Produkt  gotowy do użycia pojemność opakowania 8-10l</t>
  </si>
  <si>
    <t>8.</t>
  </si>
  <si>
    <t>GOTOWY DO UŻYCIA ŚRODEK DO MYCIA SZYB I LUSTER - działający dobrze na każdego rodzaju brud i tłuszcz, nie pozostawia smug, mający w swoim składzie 2-Butoksyetanol 1-&lt;5%, 2-Propanol, kolor niebieski,
1-&lt;5%- opakowanie do dostawy kanister 10 litrów, wartość pH 10</t>
  </si>
  <si>
    <t xml:space="preserve">GOTOWY DO UŻYCIA ŚRODEK DO MYCIA SZYB I LUSTER - działający dobrze na każdego rodzaju brud i tłuszcz, nie pozostawia smug, mający w swoim składzie 2-Butoksyetanol 1-&lt;5%, 2-Propanol, kolor niebieski,
1-&lt;5%- butelka ze spryskiwaczem doza max 2,5ml  pojemność 0,5l-0,7l.max </t>
  </si>
  <si>
    <t xml:space="preserve">Worki na śmieci czarne. LDPE 20 l Przeznaczone do segregacji, grubość min. 10-15μm. Pakowane po 50szt. </t>
  </si>
  <si>
    <t>Worki na śmieci żółte 240 L</t>
  </si>
  <si>
    <t>Worki na śmieci zielone 240 L</t>
  </si>
  <si>
    <t>Worki na śmieci niebieskie 240 L</t>
  </si>
  <si>
    <t xml:space="preserve">ŚRODKI CZYSTOŚCI: </t>
  </si>
  <si>
    <t>CZYŚCIWO-PAPIER:</t>
  </si>
  <si>
    <t xml:space="preserve">WORKI NA ŚMIECI: </t>
  </si>
  <si>
    <t>Stawka VAT [%]</t>
  </si>
  <si>
    <t>Uwagi</t>
  </si>
  <si>
    <t>Stawka VAT %</t>
  </si>
  <si>
    <t>wartość VAT</t>
  </si>
  <si>
    <t>Wartośc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</si>
</sst>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1"/>
      <color theme="1"/>
      <name val="Aptos Narrow"/>
      <family val="2"/>
      <charset val="238"/>
      <scheme val="minor"/>
    </font>
    <font>
      <b/>
      <sz val="11"/>
      <color rgb="FF3F3F3F"/>
      <name val="Aptos Narrow"/>
      <family val="2"/>
      <charset val="238"/>
      <scheme val="minor"/>
    </font>
    <font>
      <b/>
      <i/>
      <sz val="10"/>
      <name val="Aptos Narrow"/>
      <family val="2"/>
      <charset val="238"/>
      <scheme val="minor"/>
    </font>
    <font>
      <sz val="11"/>
      <color theme="1"/>
      <name val="Aptos Narrow"/>
      <family val="2"/>
      <scheme val="minor"/>
    </font>
    <font>
      <b/>
      <sz val="10"/>
      <color theme="1"/>
      <name val="Aptos Narrow"/>
      <family val="2"/>
      <charset val="238"/>
      <scheme val="minor"/>
    </font>
    <font>
      <sz val="10"/>
      <color theme="1"/>
      <name val="Aptos Narrow"/>
      <family val="2"/>
      <charset val="238"/>
      <scheme val="minor"/>
    </font>
    <font>
      <sz val="10"/>
      <name val="Aptos Narrow"/>
      <family val="2"/>
      <charset val="238"/>
      <scheme val="minor"/>
    </font>
    <font>
      <sz val="10"/>
      <color rgb="FF000000"/>
      <name val="Aptos Narrow"/>
      <family val="2"/>
      <charset val="238"/>
      <scheme val="minor"/>
    </font>
    <font>
      <b/>
      <sz val="10"/>
      <color rgb="FF000000"/>
      <name val="Aptos Narrow"/>
      <family val="2"/>
      <charset val="238"/>
      <scheme val="minor"/>
    </font>
    <font>
      <sz val="10"/>
      <color rgb="FF1A1C21"/>
      <name val="Aptos Narrow"/>
      <family val="2"/>
      <charset val="238"/>
      <scheme val="minor"/>
    </font>
    <font>
      <b/>
      <sz val="10"/>
      <color rgb="FF1A1C21"/>
      <name val="Aptos Narrow"/>
      <family val="2"/>
      <charset val="238"/>
      <scheme val="minor"/>
    </font>
    <font>
      <b/>
      <sz val="10"/>
      <name val="Aptos Narrow"/>
      <family val="2"/>
      <charset val="238"/>
      <scheme val="minor"/>
    </font>
    <font>
      <sz val="8"/>
      <name val="Aptos Narrow"/>
      <family val="2"/>
      <charset val="238"/>
      <scheme val="minor"/>
    </font>
    <font>
      <b/>
      <sz val="10"/>
      <color theme="1"/>
      <name val="Aptos Narrow"/>
      <family val="2"/>
      <scheme val="minor"/>
    </font>
    <font>
      <sz val="10"/>
      <color theme="1"/>
      <name val="Aptos Narrow"/>
      <family val="2"/>
      <scheme val="minor"/>
    </font>
    <font>
      <b/>
      <sz val="10"/>
      <color rgb="FF000000"/>
      <name val="Aptos Narrow"/>
      <family val="2"/>
      <scheme val="minor"/>
    </font>
    <font>
      <sz val="10"/>
      <color rgb="FF000000"/>
      <name val="Aptos Narrow"/>
      <family val="2"/>
      <scheme val="minor"/>
    </font>
    <font>
      <b/>
      <sz val="24"/>
      <color rgb="FF3F3F3F"/>
      <name val="Aptos Narrow"/>
      <family val="2"/>
      <charset val="238"/>
      <scheme val="minor"/>
    </font>
    <font>
      <b/>
      <sz val="14"/>
      <color rgb="FF3F3F3F"/>
      <name val="Aptos Narrow"/>
      <family val="2"/>
      <scheme val="minor"/>
    </font>
    <font>
      <sz val="14"/>
      <color rgb="FF3F3F3F"/>
      <name val="Aptos Narrow"/>
      <family val="2"/>
      <charset val="238"/>
      <scheme val="minor"/>
    </font>
    <font>
      <sz val="14"/>
      <color rgb="FF000000"/>
      <name val="Calibri"/>
      <family val="2"/>
    </font>
    <font>
      <b/>
      <sz val="16"/>
      <color theme="1"/>
      <name val="Aptos Narrow"/>
      <family val="2"/>
      <scheme val="minor"/>
    </font>
    <font>
      <b/>
      <sz val="10"/>
      <color rgb="FF3F3F3F"/>
      <name val="Aptos Narrow"/>
      <family val="2"/>
      <scheme val="minor"/>
    </font>
  </fonts>
  <fills count="7">
    <fill>
      <patternFill patternType="none"/>
    </fill>
    <fill>
      <patternFill patternType="gray125"/>
    </fill>
    <fill>
      <patternFill patternType="solid">
        <fgColor rgb="FFF2F2F2"/>
      </patternFill>
    </fill>
    <fill>
      <patternFill patternType="solid">
        <fgColor theme="2" tint="-9.9978637043366805E-2"/>
        <bgColor indexed="64"/>
      </patternFill>
    </fill>
    <fill>
      <patternFill patternType="solid">
        <fgColor theme="0"/>
        <bgColor indexed="64"/>
      </patternFill>
    </fill>
    <fill>
      <patternFill patternType="solid">
        <fgColor rgb="FFFFFFFF"/>
        <bgColor rgb="FFFFFFCC"/>
      </patternFill>
    </fill>
    <fill>
      <patternFill patternType="solid">
        <fgColor rgb="FFF2F2F2"/>
        <bgColor indexed="64"/>
      </patternFill>
    </fill>
  </fills>
  <borders count="21">
    <border>
      <left/>
      <right/>
      <top/>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1"/>
      </top>
      <bottom/>
      <diagonal/>
    </border>
    <border>
      <left/>
      <right/>
      <top style="thin">
        <color theme="1"/>
      </top>
      <bottom style="thin">
        <color auto="1"/>
      </bottom>
      <diagonal/>
    </border>
    <border>
      <left style="thin">
        <color indexed="64"/>
      </left>
      <right/>
      <top style="thin">
        <color indexed="64"/>
      </top>
      <bottom style="thin">
        <color indexed="64"/>
      </bottom>
      <diagonal/>
    </border>
    <border>
      <left/>
      <right/>
      <top style="thin">
        <color indexed="64"/>
      </top>
      <bottom style="thin">
        <color auto="1"/>
      </bottom>
      <diagonal/>
    </border>
    <border>
      <left/>
      <right style="thin">
        <color auto="1"/>
      </right>
      <top style="thin">
        <color auto="1"/>
      </top>
      <bottom style="thin">
        <color auto="1"/>
      </bottom>
      <diagonal/>
    </border>
    <border>
      <left/>
      <right style="thin">
        <color auto="1"/>
      </right>
      <top style="thin">
        <color theme="1"/>
      </top>
      <bottom/>
      <diagonal/>
    </border>
    <border>
      <left/>
      <right style="thin">
        <color auto="1"/>
      </right>
      <top style="thin">
        <color theme="1"/>
      </top>
      <bottom style="thin">
        <color auto="1"/>
      </bottom>
      <diagonal/>
    </border>
    <border>
      <left/>
      <right style="thin">
        <color rgb="FF3F3F3F"/>
      </right>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3" fillId="0" borderId="0"/>
  </cellStyleXfs>
  <cellXfs count="82">
    <xf numFmtId="0" fontId="0" fillId="0" borderId="0" xfId="0"/>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3" borderId="3" xfId="2" applyFont="1" applyFill="1" applyBorder="1" applyAlignment="1" applyProtection="1">
      <alignment horizontal="center" vertical="center" wrapText="1"/>
      <protection locked="0"/>
    </xf>
    <xf numFmtId="4" fontId="4" fillId="3" borderId="3" xfId="2" applyNumberFormat="1" applyFont="1" applyFill="1" applyBorder="1" applyAlignment="1" applyProtection="1">
      <alignment horizontal="center" vertical="center" wrapText="1"/>
      <protection locked="0"/>
    </xf>
    <xf numFmtId="0" fontId="5" fillId="0" borderId="0" xfId="0" applyFont="1"/>
    <xf numFmtId="3" fontId="4" fillId="3" borderId="3" xfId="2" applyNumberFormat="1" applyFont="1" applyFill="1" applyBorder="1" applyAlignment="1" applyProtection="1">
      <alignment horizontal="center" vertical="center" wrapText="1"/>
      <protection locked="0"/>
    </xf>
    <xf numFmtId="0" fontId="5" fillId="0" borderId="4" xfId="0" applyFont="1" applyBorder="1" applyAlignment="1">
      <alignment horizontal="center" vertical="center"/>
    </xf>
    <xf numFmtId="0" fontId="6" fillId="4" borderId="4" xfId="0" applyFont="1" applyFill="1" applyBorder="1" applyAlignment="1">
      <alignment horizontal="left" vertical="center" wrapText="1" inden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2" fontId="5" fillId="0" borderId="4" xfId="0" applyNumberFormat="1" applyFont="1" applyBorder="1" applyAlignment="1">
      <alignment horizontal="right" vertical="center" wrapText="1"/>
    </xf>
    <xf numFmtId="44" fontId="5" fillId="0" borderId="4" xfId="0" applyNumberFormat="1" applyFont="1" applyBorder="1" applyAlignment="1">
      <alignment horizontal="right" vertical="center" wrapText="1"/>
    </xf>
    <xf numFmtId="0" fontId="7" fillId="0" borderId="5" xfId="0" applyFont="1" applyBorder="1" applyAlignment="1">
      <alignment horizontal="left" vertical="center" wrapText="1" indent="1"/>
    </xf>
    <xf numFmtId="0" fontId="9" fillId="0" borderId="5" xfId="0" applyFont="1" applyBorder="1" applyAlignment="1">
      <alignment horizontal="left" vertical="center" wrapText="1" indent="1"/>
    </xf>
    <xf numFmtId="0" fontId="11" fillId="4" borderId="4" xfId="0" applyFont="1" applyFill="1" applyBorder="1" applyAlignment="1">
      <alignment horizontal="center" vertical="center" wrapText="1"/>
    </xf>
    <xf numFmtId="0" fontId="7" fillId="0" borderId="6" xfId="0" applyFont="1" applyBorder="1" applyAlignment="1">
      <alignment horizontal="left" vertical="center" wrapText="1" indent="1"/>
    </xf>
    <xf numFmtId="0" fontId="11"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wrapText="1"/>
    </xf>
    <xf numFmtId="0" fontId="4" fillId="0" borderId="5" xfId="0" applyFont="1" applyBorder="1" applyAlignment="1">
      <alignment wrapText="1"/>
    </xf>
    <xf numFmtId="0" fontId="11" fillId="0" borderId="4" xfId="0" applyFont="1" applyBorder="1" applyAlignment="1">
      <alignment vertical="top" wrapText="1"/>
    </xf>
    <xf numFmtId="0" fontId="14" fillId="0" borderId="10" xfId="0" applyFont="1" applyBorder="1" applyAlignment="1">
      <alignment wrapText="1"/>
    </xf>
    <xf numFmtId="0" fontId="16" fillId="0" borderId="6" xfId="0" applyFont="1" applyBorder="1" applyAlignment="1">
      <alignment vertical="center" wrapText="1"/>
    </xf>
    <xf numFmtId="0" fontId="14" fillId="0" borderId="11" xfId="0" applyFont="1" applyBorder="1" applyAlignment="1">
      <alignment wrapText="1"/>
    </xf>
    <xf numFmtId="0" fontId="0" fillId="0" borderId="0" xfId="0" applyAlignment="1">
      <alignment horizontal="left"/>
    </xf>
    <xf numFmtId="0" fontId="5" fillId="0" borderId="0" xfId="0" applyFont="1" applyAlignment="1">
      <alignment horizontal="left"/>
    </xf>
    <xf numFmtId="0" fontId="18" fillId="2" borderId="1" xfId="1" applyFont="1" applyAlignment="1">
      <alignment horizontal="center" vertical="center" wrapText="1"/>
    </xf>
    <xf numFmtId="0" fontId="18" fillId="2" borderId="12" xfId="1" applyFont="1" applyBorder="1" applyAlignment="1">
      <alignment horizontal="center" vertical="center" wrapText="1"/>
    </xf>
    <xf numFmtId="0" fontId="18" fillId="2" borderId="13" xfId="1" applyFont="1" applyBorder="1" applyAlignment="1">
      <alignment horizontal="center" vertical="center" wrapText="1"/>
    </xf>
    <xf numFmtId="0" fontId="18" fillId="2" borderId="15" xfId="1" applyFont="1" applyBorder="1" applyAlignment="1">
      <alignment horizontal="center" vertical="center" wrapText="1"/>
    </xf>
    <xf numFmtId="0" fontId="19" fillId="2" borderId="1" xfId="1" applyFont="1" applyAlignment="1">
      <alignment horizontal="center" vertical="center" wrapText="1"/>
    </xf>
    <xf numFmtId="2" fontId="18" fillId="2" borderId="1" xfId="1" applyNumberFormat="1" applyFont="1" applyAlignment="1">
      <alignment horizontal="center" vertical="center" wrapText="1"/>
    </xf>
    <xf numFmtId="9" fontId="18" fillId="2" borderId="1" xfId="1" applyNumberFormat="1" applyFont="1" applyAlignment="1">
      <alignment horizontal="center" vertical="center" wrapText="1"/>
    </xf>
    <xf numFmtId="0" fontId="20" fillId="0" borderId="0" xfId="0" applyFont="1" applyAlignment="1">
      <alignment wrapText="1"/>
    </xf>
    <xf numFmtId="0" fontId="20" fillId="0" borderId="0" xfId="0" applyFont="1" applyAlignment="1">
      <alignment horizontal="center" vertical="center" wrapText="1"/>
    </xf>
    <xf numFmtId="0" fontId="20" fillId="5" borderId="0" xfId="0" applyFont="1" applyFill="1" applyAlignment="1">
      <alignment horizontal="center" vertical="center" wrapText="1"/>
    </xf>
    <xf numFmtId="0" fontId="20" fillId="0" borderId="0" xfId="0" applyFont="1" applyAlignment="1">
      <alignment horizontal="center" wrapText="1"/>
    </xf>
    <xf numFmtId="0" fontId="21" fillId="0" borderId="0" xfId="0" applyFont="1"/>
    <xf numFmtId="44" fontId="5" fillId="0" borderId="0" xfId="0" applyNumberFormat="1" applyFont="1" applyAlignment="1">
      <alignment horizontal="center"/>
    </xf>
    <xf numFmtId="0" fontId="5" fillId="0" borderId="0" xfId="0" applyFont="1" applyAlignment="1">
      <alignment horizontal="center"/>
    </xf>
    <xf numFmtId="2" fontId="18" fillId="2" borderId="16" xfId="1" applyNumberFormat="1" applyFont="1" applyBorder="1" applyAlignment="1">
      <alignment horizontal="center" vertical="center" wrapText="1"/>
    </xf>
    <xf numFmtId="2" fontId="18" fillId="2" borderId="14" xfId="1" applyNumberFormat="1" applyFont="1" applyBorder="1" applyAlignment="1">
      <alignment horizontal="center" vertical="center" wrapText="1"/>
    </xf>
    <xf numFmtId="2" fontId="18" fillId="2" borderId="18" xfId="1" applyNumberFormat="1" applyFont="1" applyBorder="1" applyAlignment="1">
      <alignment horizontal="center" vertical="center" wrapText="1"/>
    </xf>
    <xf numFmtId="0" fontId="18" fillId="6" borderId="18" xfId="0" applyFont="1" applyFill="1" applyBorder="1" applyAlignment="1">
      <alignment horizontal="center" vertical="center" wrapText="1"/>
    </xf>
    <xf numFmtId="0" fontId="22" fillId="2" borderId="16" xfId="1" applyFont="1" applyBorder="1" applyAlignment="1">
      <alignment horizontal="center" vertical="center" wrapText="1"/>
    </xf>
    <xf numFmtId="0" fontId="22" fillId="2" borderId="14" xfId="1" applyFont="1" applyBorder="1" applyAlignment="1">
      <alignment horizontal="center" vertical="center" wrapText="1"/>
    </xf>
    <xf numFmtId="0" fontId="22" fillId="2" borderId="18" xfId="1" applyFont="1" applyBorder="1" applyAlignment="1">
      <alignment horizontal="center" vertical="center" wrapText="1"/>
    </xf>
    <xf numFmtId="0" fontId="5" fillId="0" borderId="19" xfId="0" applyFont="1" applyBorder="1"/>
    <xf numFmtId="0" fontId="18" fillId="6" borderId="19"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8" fillId="6" borderId="20" xfId="0" applyFont="1" applyFill="1" applyBorder="1" applyAlignment="1">
      <alignment horizontal="center" vertical="center" wrapText="1"/>
    </xf>
    <xf numFmtId="2" fontId="18" fillId="6" borderId="20" xfId="0" applyNumberFormat="1" applyFont="1" applyFill="1" applyBorder="1" applyAlignment="1">
      <alignment horizontal="center" vertical="center" wrapText="1"/>
    </xf>
    <xf numFmtId="9" fontId="18" fillId="6" borderId="20" xfId="0" applyNumberFormat="1" applyFont="1" applyFill="1" applyBorder="1" applyAlignment="1">
      <alignment horizontal="center" vertical="center" wrapText="1"/>
    </xf>
    <xf numFmtId="44" fontId="5" fillId="0" borderId="0" xfId="0" applyNumberFormat="1" applyFont="1"/>
    <xf numFmtId="2" fontId="5" fillId="0" borderId="0" xfId="0" applyNumberFormat="1" applyFont="1"/>
    <xf numFmtId="0" fontId="5" fillId="0" borderId="0" xfId="0" applyFont="1" applyAlignment="1">
      <alignment horizontal="center" vertical="center"/>
    </xf>
    <xf numFmtId="0" fontId="7" fillId="0" borderId="0" xfId="0" applyFont="1" applyAlignment="1">
      <alignment horizontal="left" vertical="center" wrapText="1" indent="1"/>
    </xf>
    <xf numFmtId="0" fontId="11" fillId="0" borderId="0" xfId="0" applyFont="1" applyAlignment="1">
      <alignment horizontal="center" vertical="center" wrapText="1"/>
    </xf>
    <xf numFmtId="0" fontId="6" fillId="0" borderId="0" xfId="0" applyFont="1" applyAlignment="1">
      <alignment horizontal="center" vertical="center" wrapText="1"/>
    </xf>
    <xf numFmtId="2" fontId="5" fillId="0" borderId="0" xfId="0" applyNumberFormat="1" applyFont="1" applyAlignment="1">
      <alignment horizontal="righ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4" fontId="5" fillId="0" borderId="0" xfId="0" applyNumberFormat="1" applyFont="1" applyAlignment="1">
      <alignment horizontal="right" vertical="center" wrapText="1"/>
    </xf>
    <xf numFmtId="44" fontId="5" fillId="0" borderId="4" xfId="0" applyNumberFormat="1" applyFont="1" applyBorder="1" applyAlignment="1">
      <alignment horizontal="center"/>
    </xf>
    <xf numFmtId="0" fontId="5" fillId="0" borderId="4"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44" fontId="5" fillId="0" borderId="7" xfId="0" applyNumberFormat="1" applyFont="1" applyBorder="1" applyAlignment="1">
      <alignment horizontal="center"/>
    </xf>
    <xf numFmtId="44" fontId="5" fillId="0" borderId="9" xfId="0" applyNumberFormat="1"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18" fillId="2" borderId="1" xfId="1" applyFont="1" applyAlignment="1">
      <alignment horizontal="center" wrapText="1"/>
    </xf>
    <xf numFmtId="2" fontId="18" fillId="2" borderId="16" xfId="1" applyNumberFormat="1" applyFont="1" applyBorder="1" applyAlignment="1">
      <alignment horizontal="center"/>
    </xf>
    <xf numFmtId="2" fontId="18" fillId="2" borderId="17" xfId="1" applyNumberFormat="1" applyFont="1" applyBorder="1" applyAlignment="1">
      <alignment horizontal="center"/>
    </xf>
    <xf numFmtId="2" fontId="18" fillId="2" borderId="15" xfId="1" applyNumberFormat="1" applyFont="1" applyBorder="1" applyAlignment="1">
      <alignment horizontal="center"/>
    </xf>
    <xf numFmtId="0" fontId="18" fillId="2" borderId="1" xfId="1" applyFont="1" applyAlignment="1">
      <alignment horizontal="center"/>
    </xf>
    <xf numFmtId="0" fontId="17" fillId="2" borderId="1" xfId="1" applyFont="1" applyAlignment="1">
      <alignment horizontal="center" vertical="center" wrapText="1"/>
    </xf>
    <xf numFmtId="0" fontId="18" fillId="2" borderId="1" xfId="1" applyFont="1" applyAlignment="1">
      <alignment horizontal="center" vertical="center" wrapText="1"/>
    </xf>
  </cellXfs>
  <cellStyles count="3">
    <cellStyle name="Dane wyjściowe" xfId="1" builtinId="21"/>
    <cellStyle name="Normalny" xfId="0" builtinId="0"/>
    <cellStyle name="Normalny 2" xfId="2" xr:uid="{D86369AA-759D-4AD3-A7C6-64EE9BD98BF6}"/>
  </cellStyles>
  <dxfs count="29">
    <dxf>
      <font>
        <b val="0"/>
        <i val="0"/>
        <strike val="0"/>
        <condense val="0"/>
        <extend val="0"/>
        <outline val="0"/>
        <shadow val="0"/>
        <u val="none"/>
        <vertAlign val="baseline"/>
        <sz val="10"/>
        <color theme="1"/>
        <name val="Aptos Narrow"/>
        <family val="2"/>
        <charset val="238"/>
        <scheme val="minor"/>
      </font>
      <border diagonalUp="0" diagonalDown="0" outline="0">
        <left/>
        <right/>
        <top style="thin">
          <color rgb="FF3F3F3F"/>
        </top>
        <bottom/>
      </border>
    </dxf>
    <dxf>
      <font>
        <b/>
        <i val="0"/>
        <strike val="0"/>
        <condense val="0"/>
        <extend val="0"/>
        <outline val="0"/>
        <shadow val="0"/>
        <u val="none"/>
        <vertAlign val="baseline"/>
        <sz val="14"/>
        <color rgb="FF3F3F3F"/>
        <name val="Aptos Narrow"/>
        <family val="2"/>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top style="thin">
          <color rgb="FF3F3F3F"/>
        </top>
        <bottom/>
      </border>
    </dxf>
    <dxf>
      <font>
        <b/>
        <i val="0"/>
        <strike val="0"/>
        <condense val="0"/>
        <extend val="0"/>
        <outline val="0"/>
        <shadow val="0"/>
        <u val="none"/>
        <vertAlign val="baseline"/>
        <sz val="14"/>
        <color rgb="FF3F3F3F"/>
        <name val="Aptos Narrow"/>
        <family val="2"/>
        <scheme val="minor"/>
      </font>
      <numFmt numFmtId="2" formatCode="0.00"/>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numFmt numFmtId="2" formatCode="0.00"/>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numFmt numFmtId="13" formatCode="0%"/>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numFmt numFmtId="2" formatCode="0.00"/>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val="0"/>
        <i val="0"/>
        <strike val="0"/>
        <condense val="0"/>
        <extend val="0"/>
        <outline val="0"/>
        <shadow val="0"/>
        <u val="none"/>
        <vertAlign val="baseline"/>
        <sz val="14"/>
        <color rgb="FF3F3F3F"/>
        <name val="Aptos Narrow"/>
        <family val="2"/>
        <charset val="238"/>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val="0"/>
        <i val="0"/>
        <strike val="0"/>
        <condense val="0"/>
        <extend val="0"/>
        <outline val="0"/>
        <shadow val="0"/>
        <u val="none"/>
        <vertAlign val="baseline"/>
        <sz val="14"/>
        <color rgb="FF3F3F3F"/>
        <name val="Aptos Narrow"/>
        <family val="2"/>
        <charset val="238"/>
        <scheme val="minor"/>
      </font>
      <fill>
        <patternFill patternType="solid">
          <fgColor indexed="64"/>
          <bgColor rgb="FFF2F2F2"/>
        </patternFill>
      </fill>
      <alignment horizontal="center" vertical="center" textRotation="0" wrapText="1" indent="0" justifyLastLine="0" shrinkToFit="0" readingOrder="0"/>
      <border diagonalUp="0" diagonalDown="0" outline="0">
        <left style="thin">
          <color rgb="FF3F3F3F"/>
        </left>
        <right style="thin">
          <color rgb="FF3F3F3F"/>
        </right>
        <top style="thin">
          <color rgb="FF3F3F3F"/>
        </top>
        <bottom/>
      </border>
    </dxf>
    <dxf>
      <font>
        <b/>
        <i val="0"/>
        <strike val="0"/>
        <condense val="0"/>
        <extend val="0"/>
        <outline val="0"/>
        <shadow val="0"/>
        <u val="none"/>
        <vertAlign val="baseline"/>
        <sz val="14"/>
        <color rgb="FF3F3F3F"/>
        <name val="Aptos Narrow"/>
        <family val="2"/>
        <scheme val="minor"/>
      </font>
      <fill>
        <patternFill patternType="solid">
          <fgColor indexed="64"/>
          <bgColor rgb="FFF2F2F2"/>
        </patternFill>
      </fill>
      <alignment horizontal="center" vertical="center" textRotation="0" wrapText="1" indent="0" justifyLastLine="0" shrinkToFit="0" readingOrder="0"/>
      <border diagonalUp="0" diagonalDown="0" outline="0">
        <left/>
        <right/>
        <top style="thin">
          <color rgb="FF3F3F3F"/>
        </top>
        <bottom/>
      </border>
    </dxf>
    <dxf>
      <font>
        <b/>
        <i val="0"/>
        <strike val="0"/>
        <condense val="0"/>
        <extend val="0"/>
        <outline val="0"/>
        <shadow val="0"/>
        <u val="none"/>
        <vertAlign val="baseline"/>
        <sz val="10"/>
        <color rgb="FF3F3F3F"/>
        <name val="Aptos Narrow"/>
        <family val="2"/>
        <scheme val="minor"/>
      </font>
      <alignment horizontal="center" vertical="center" textRotation="0" wrapText="1" indent="0" justifyLastLine="0" shrinkToFit="0" readingOrder="0"/>
      <border diagonalUp="0" diagonalDown="0" outline="0">
        <left style="thin">
          <color rgb="FF3F3F3F"/>
        </left>
        <right/>
        <top style="thin">
          <color rgb="FF3F3F3F"/>
        </top>
        <bottom style="thin">
          <color rgb="FF3F3F3F"/>
        </bottom>
      </border>
    </dxf>
    <dxf>
      <font>
        <b/>
        <i val="0"/>
        <strike val="0"/>
        <condense val="0"/>
        <extend val="0"/>
        <outline val="0"/>
        <shadow val="0"/>
        <u val="none"/>
        <vertAlign val="baseline"/>
        <sz val="14"/>
        <color rgb="FF3F3F3F"/>
        <name val="Aptos Narrow"/>
        <family val="2"/>
        <scheme val="minor"/>
      </font>
      <numFmt numFmtId="2" formatCode="0.00"/>
      <alignment horizontal="center" vertical="center" textRotation="0" wrapText="1" indent="0" justifyLastLine="0" shrinkToFit="0" readingOrder="0"/>
      <border diagonalUp="0" diagonalDown="0">
        <left style="thin">
          <color rgb="FF3F3F3F"/>
        </left>
        <right/>
        <top style="thin">
          <color rgb="FF3F3F3F"/>
        </top>
        <bottom style="thin">
          <color rgb="FF3F3F3F"/>
        </bottom>
        <vertical/>
        <horizontal/>
      </border>
    </dxf>
    <dxf>
      <font>
        <b/>
        <i val="0"/>
        <strike val="0"/>
        <condense val="0"/>
        <extend val="0"/>
        <outline val="0"/>
        <shadow val="0"/>
        <u val="none"/>
        <vertAlign val="baseline"/>
        <sz val="14"/>
        <color rgb="FF3F3F3F"/>
        <name val="Aptos Narrow"/>
        <family val="2"/>
        <scheme val="minor"/>
      </font>
      <numFmt numFmtId="2" formatCode="0.00"/>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numFmt numFmtId="2" formatCode="0.00"/>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numFmt numFmtId="13" formatCode="0%"/>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numFmt numFmtId="2" formatCode="0.00"/>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4"/>
        <color rgb="FF3F3F3F"/>
        <name val="Aptos Narrow"/>
        <family val="2"/>
        <charset val="238"/>
        <scheme val="minor"/>
      </font>
      <alignment horizontal="center" vertical="center" textRotation="0" wrapText="1" indent="0" justifyLastLine="0" shrinkToFit="0" readingOrder="0"/>
    </dxf>
    <dxf>
      <font>
        <b val="0"/>
        <i val="0"/>
        <strike val="0"/>
        <condense val="0"/>
        <extend val="0"/>
        <outline val="0"/>
        <shadow val="0"/>
        <u val="none"/>
        <vertAlign val="baseline"/>
        <sz val="14"/>
        <color rgb="FF3F3F3F"/>
        <name val="Aptos Narrow"/>
        <family val="2"/>
        <charset val="238"/>
        <scheme val="minor"/>
      </font>
      <alignment horizontal="center" vertical="center" textRotation="0" wrapText="1" indent="0" justifyLastLine="0" shrinkToFit="0" readingOrder="0"/>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border diagonalUp="0" diagonalDown="0" outline="0">
        <left/>
        <right/>
        <top style="thin">
          <color rgb="FF3F3F3F"/>
        </top>
        <bottom style="thin">
          <color rgb="FF3F3F3F"/>
        </bottom>
      </border>
    </dxf>
    <dxf>
      <border outline="0">
        <top style="thin">
          <color rgb="FF3F3F3F"/>
        </top>
      </border>
    </dxf>
    <dxf>
      <border outline="0">
        <left style="thin">
          <color rgb="FF3F3F3F"/>
        </left>
        <right style="thin">
          <color rgb="FF3F3F3F"/>
        </right>
        <top style="thin">
          <color rgb="FF3F3F3F"/>
        </top>
        <bottom style="thin">
          <color rgb="FF3F3F3F"/>
        </bottom>
      </border>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dxf>
    <dxf>
      <border outline="0">
        <bottom style="thin">
          <color rgb="FF3F3F3F"/>
        </bottom>
      </border>
    </dxf>
    <dxf>
      <font>
        <b/>
        <i val="0"/>
        <strike val="0"/>
        <condense val="0"/>
        <extend val="0"/>
        <outline val="0"/>
        <shadow val="0"/>
        <u val="none"/>
        <vertAlign val="baseline"/>
        <sz val="14"/>
        <color rgb="FF3F3F3F"/>
        <name val="Aptos Narrow"/>
        <family val="2"/>
        <scheme val="minor"/>
      </font>
      <alignment horizontal="center" vertical="center" textRotation="0" wrapText="1" indent="0" justifyLastLine="0" shrinkToFit="0" readingOrder="0"/>
      <border diagonalUp="0" diagonalDown="0" outline="0">
        <left style="thin">
          <color rgb="FF3F3F3F"/>
        </left>
        <right style="thin">
          <color rgb="FF3F3F3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5C9B491-B7DF-40BC-9FF2-42FF4F9C5EDD}" name="Tabela1346" displayName="Tabela1346" ref="A38:L63" totalsRowCount="1" headerRowDxfId="28" dataDxfId="26" headerRowBorderDxfId="27" tableBorderDxfId="25" totalsRowBorderDxfId="24" headerRowCellStyle="Dane wyjściowe" dataCellStyle="Dane wyjściowe">
  <tableColumns count="12">
    <tableColumn id="1" xr3:uid="{A74D8250-7F6D-47AB-A4AB-D345FE79B7D7}" name="L.p." dataDxfId="23" totalsRowDxfId="11" dataCellStyle="Dane wyjściowe"/>
    <tableColumn id="2" xr3:uid="{61F86226-DB5E-4F58-AE48-5F960095A0B6}" name="NAZWA PRODUKTU" dataDxfId="22" totalsRowDxfId="10" dataCellStyle="Dane wyjściowe"/>
    <tableColumn id="3" xr3:uid="{2B627CCF-60F0-4523-9259-3C589F51C421}" name="OPIS PRODUKTU" dataDxfId="21" totalsRowDxfId="9" dataCellStyle="Dane wyjściowe"/>
    <tableColumn id="6" xr3:uid="{557778F7-D6D0-452D-8601-63CECF6A06EF}" name="Ilość do zamówienia" dataDxfId="20" totalsRowDxfId="8" dataCellStyle="Dane wyjściowe"/>
    <tableColumn id="7" xr3:uid="{D8C80956-57BB-4D1A-B777-96D8D758B167}" name="jednostka" dataDxfId="19" totalsRowDxfId="7" dataCellStyle="Dane wyjściowe"/>
    <tableColumn id="8" xr3:uid="{76151F33-9FAB-4D30-802A-FA7DE8E46AA4}" name="Cena netto " dataDxfId="18" totalsRowDxfId="6" dataCellStyle="Dane wyjściowe"/>
    <tableColumn id="9" xr3:uid="{F653F2BA-C1A4-46EE-922D-DC879B206B9A}" name="wartość netto" totalsRowFunction="custom" dataDxfId="17" totalsRowDxfId="5" dataCellStyle="Dane wyjściowe">
      <calculatedColumnFormula>Tabela1346[[#This Row],[Ilość do zamówienia]]*Tabela1346[[#This Row],[Cena netto ]]</calculatedColumnFormula>
      <totalsRowFormula>SUM(G39:G62)</totalsRowFormula>
    </tableColumn>
    <tableColumn id="10" xr3:uid="{EE0A41FE-C205-47D0-9DC0-597F48AFBBE3}" name="Stawka VAT %" dataDxfId="16" totalsRowDxfId="4" dataCellStyle="Dane wyjściowe"/>
    <tableColumn id="11" xr3:uid="{95A36DC9-AE98-474C-B796-6B26C501F5FC}" name="Wartość Vat" dataDxfId="15" totalsRowDxfId="3" dataCellStyle="Dane wyjściowe">
      <calculatedColumnFormula>G39*H39</calculatedColumnFormula>
    </tableColumn>
    <tableColumn id="4" xr3:uid="{5F2453A4-3722-498F-AE02-F7623EC0228B}" name="Wartość brutto" totalsRowFunction="custom" dataDxfId="14" totalsRowDxfId="2" dataCellStyle="Dane wyjściowe">
      <calculatedColumnFormula>G39+I39</calculatedColumnFormula>
      <totalsRowFormula>SUM(J39:J62)</totalsRowFormula>
    </tableColumn>
    <tableColumn id="12" xr3:uid="{C4F30AB4-BB87-47B2-B2DB-C9A4C4AA2712}" name="Nazwa producenta" dataDxfId="13" totalsRowDxfId="1" dataCellStyle="Dane wyjściowe"/>
    <tableColumn id="13" xr3:uid="{34F1D70A-9F82-4573-8058-659EA4BB69CB}" name="Uwagi" dataDxfId="12" totalsRowDxfId="0" dataCellStyle="Dane wyjściowe"/>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2AF2-7AB8-4EA9-8A05-D7B3F3E76765}">
  <dimension ref="A2:L68"/>
  <sheetViews>
    <sheetView tabSelected="1" topLeftCell="A59" zoomScale="80" zoomScaleNormal="80" workbookViewId="0">
      <selection activeCell="G43" sqref="G43"/>
    </sheetView>
  </sheetViews>
  <sheetFormatPr defaultRowHeight="13.8" x14ac:dyDescent="0.3"/>
  <cols>
    <col min="1" max="1" width="7.44140625" style="5" customWidth="1"/>
    <col min="2" max="2" width="86" style="5" customWidth="1"/>
    <col min="3" max="3" width="44.5546875" style="5" customWidth="1"/>
    <col min="4" max="4" width="22.88671875" style="5" customWidth="1"/>
    <col min="5" max="5" width="15.88671875" style="5" customWidth="1"/>
    <col min="6" max="6" width="8.88671875" style="5"/>
    <col min="7" max="7" width="13" style="5" customWidth="1"/>
    <col min="8" max="8" width="15.33203125" style="5" customWidth="1"/>
    <col min="9" max="10" width="18.77734375" style="5" customWidth="1"/>
    <col min="11" max="11" width="20.5546875" style="5" customWidth="1"/>
    <col min="12" max="12" width="16" style="5" customWidth="1"/>
    <col min="13" max="16384" width="8.88671875" style="5"/>
  </cols>
  <sheetData>
    <row r="2" spans="1:12" ht="21" x14ac:dyDescent="0.4">
      <c r="A2" s="38" t="s">
        <v>101</v>
      </c>
    </row>
    <row r="3" spans="1:12" ht="69" x14ac:dyDescent="0.3">
      <c r="A3" s="1" t="s">
        <v>0</v>
      </c>
      <c r="B3" s="2" t="s">
        <v>1</v>
      </c>
      <c r="C3" s="2" t="s">
        <v>2</v>
      </c>
      <c r="D3" s="2" t="s">
        <v>3</v>
      </c>
      <c r="E3" s="2" t="s">
        <v>4</v>
      </c>
      <c r="F3" s="3" t="s">
        <v>5</v>
      </c>
      <c r="G3" s="3" t="s">
        <v>6</v>
      </c>
      <c r="H3" s="4" t="s">
        <v>7</v>
      </c>
      <c r="I3" s="4" t="s">
        <v>104</v>
      </c>
      <c r="J3" s="4" t="s">
        <v>108</v>
      </c>
      <c r="K3" s="4" t="s">
        <v>9</v>
      </c>
      <c r="L3" s="4" t="s">
        <v>10</v>
      </c>
    </row>
    <row r="4" spans="1:12" x14ac:dyDescent="0.3">
      <c r="A4" s="1">
        <v>1</v>
      </c>
      <c r="B4" s="2">
        <v>2</v>
      </c>
      <c r="C4" s="2">
        <v>3</v>
      </c>
      <c r="D4" s="2">
        <v>4</v>
      </c>
      <c r="E4" s="2">
        <v>5</v>
      </c>
      <c r="F4" s="3">
        <v>6</v>
      </c>
      <c r="G4" s="3">
        <v>7</v>
      </c>
      <c r="H4" s="6">
        <v>8</v>
      </c>
      <c r="I4" s="6">
        <v>8</v>
      </c>
      <c r="J4" s="6"/>
      <c r="K4" s="6">
        <v>9</v>
      </c>
      <c r="L4" s="6">
        <v>10</v>
      </c>
    </row>
    <row r="5" spans="1:12" ht="96.6" x14ac:dyDescent="0.3">
      <c r="A5" s="7" t="s">
        <v>11</v>
      </c>
      <c r="B5" s="8" t="s">
        <v>92</v>
      </c>
      <c r="C5" s="9"/>
      <c r="D5" s="10" t="s">
        <v>12</v>
      </c>
      <c r="E5" s="9">
        <v>8</v>
      </c>
      <c r="F5" s="10"/>
      <c r="G5" s="11"/>
      <c r="H5" s="12">
        <f>E5*G5</f>
        <v>0</v>
      </c>
      <c r="I5" s="11"/>
      <c r="J5" s="11">
        <f>H5*I5</f>
        <v>0</v>
      </c>
      <c r="K5" s="11">
        <f>H5+J5</f>
        <v>0</v>
      </c>
      <c r="L5" s="11"/>
    </row>
    <row r="6" spans="1:12" ht="110.4" x14ac:dyDescent="0.3">
      <c r="A6" s="7" t="s">
        <v>13</v>
      </c>
      <c r="B6" s="13" t="s">
        <v>14</v>
      </c>
      <c r="C6" s="9"/>
      <c r="D6" s="10" t="s">
        <v>12</v>
      </c>
      <c r="E6" s="9">
        <v>8</v>
      </c>
      <c r="F6" s="10"/>
      <c r="G6" s="11"/>
      <c r="H6" s="12">
        <f t="shared" ref="H6:H10" si="0">E6*G6</f>
        <v>0</v>
      </c>
      <c r="I6" s="11"/>
      <c r="J6" s="11">
        <f t="shared" ref="J6:J13" si="1">H6*I6</f>
        <v>0</v>
      </c>
      <c r="K6" s="11">
        <f t="shared" ref="K6:K12" si="2">H6+J6</f>
        <v>0</v>
      </c>
      <c r="L6" s="11"/>
    </row>
    <row r="7" spans="1:12" ht="110.4" x14ac:dyDescent="0.3">
      <c r="A7" s="7" t="s">
        <v>16</v>
      </c>
      <c r="B7" s="14" t="s">
        <v>17</v>
      </c>
      <c r="C7" s="15"/>
      <c r="D7" s="10" t="s">
        <v>12</v>
      </c>
      <c r="E7" s="9">
        <v>8</v>
      </c>
      <c r="F7" s="10"/>
      <c r="G7" s="11"/>
      <c r="H7" s="12">
        <f t="shared" si="0"/>
        <v>0</v>
      </c>
      <c r="I7" s="11"/>
      <c r="J7" s="11">
        <f t="shared" si="1"/>
        <v>0</v>
      </c>
      <c r="K7" s="11">
        <f t="shared" si="2"/>
        <v>0</v>
      </c>
      <c r="L7" s="11"/>
    </row>
    <row r="8" spans="1:12" ht="69" x14ac:dyDescent="0.3">
      <c r="A8" s="7" t="s">
        <v>18</v>
      </c>
      <c r="B8" s="13" t="s">
        <v>19</v>
      </c>
      <c r="C8" s="9"/>
      <c r="D8" s="10" t="s">
        <v>12</v>
      </c>
      <c r="E8" s="9">
        <v>8</v>
      </c>
      <c r="F8" s="10"/>
      <c r="G8" s="11"/>
      <c r="H8" s="12">
        <f t="shared" si="0"/>
        <v>0</v>
      </c>
      <c r="I8" s="11"/>
      <c r="J8" s="11">
        <f t="shared" si="1"/>
        <v>0</v>
      </c>
      <c r="K8" s="11">
        <f t="shared" si="2"/>
        <v>0</v>
      </c>
      <c r="L8" s="11"/>
    </row>
    <row r="9" spans="1:12" ht="69" x14ac:dyDescent="0.3">
      <c r="A9" s="7" t="s">
        <v>20</v>
      </c>
      <c r="B9" s="16" t="s">
        <v>21</v>
      </c>
      <c r="C9" s="17"/>
      <c r="D9" s="18" t="s">
        <v>91</v>
      </c>
      <c r="E9" s="9">
        <v>25</v>
      </c>
      <c r="F9" s="10"/>
      <c r="G9" s="11"/>
      <c r="H9" s="12">
        <f t="shared" si="0"/>
        <v>0</v>
      </c>
      <c r="I9" s="11"/>
      <c r="J9" s="11">
        <f t="shared" si="1"/>
        <v>0</v>
      </c>
      <c r="K9" s="11">
        <f t="shared" si="2"/>
        <v>0</v>
      </c>
      <c r="L9" s="11"/>
    </row>
    <row r="10" spans="1:12" ht="69" x14ac:dyDescent="0.3">
      <c r="A10" s="7" t="s">
        <v>25</v>
      </c>
      <c r="B10" s="16" t="s">
        <v>93</v>
      </c>
      <c r="C10" s="17"/>
      <c r="D10" s="18" t="s">
        <v>91</v>
      </c>
      <c r="E10" s="9">
        <v>8</v>
      </c>
      <c r="F10" s="10"/>
      <c r="G10" s="11"/>
      <c r="H10" s="12">
        <f t="shared" si="0"/>
        <v>0</v>
      </c>
      <c r="I10" s="11"/>
      <c r="J10" s="11">
        <f t="shared" si="1"/>
        <v>0</v>
      </c>
      <c r="K10" s="11">
        <f t="shared" si="2"/>
        <v>0</v>
      </c>
      <c r="L10" s="11"/>
    </row>
    <row r="11" spans="1:12" ht="41.4" x14ac:dyDescent="0.3">
      <c r="A11" s="7" t="s">
        <v>26</v>
      </c>
      <c r="B11" s="16" t="s">
        <v>95</v>
      </c>
      <c r="C11" s="17"/>
      <c r="D11" s="18" t="s">
        <v>91</v>
      </c>
      <c r="E11" s="9">
        <v>5</v>
      </c>
      <c r="F11" s="10"/>
      <c r="G11" s="11"/>
      <c r="H11" s="12"/>
      <c r="I11" s="11"/>
      <c r="J11" s="11">
        <f t="shared" si="1"/>
        <v>0</v>
      </c>
      <c r="K11" s="11">
        <f t="shared" si="2"/>
        <v>0</v>
      </c>
      <c r="L11" s="11"/>
    </row>
    <row r="12" spans="1:12" ht="41.4" x14ac:dyDescent="0.3">
      <c r="A12" s="7" t="s">
        <v>94</v>
      </c>
      <c r="B12" s="16" t="s">
        <v>96</v>
      </c>
      <c r="C12" s="17"/>
      <c r="D12" s="18" t="s">
        <v>91</v>
      </c>
      <c r="E12" s="9">
        <v>20</v>
      </c>
      <c r="F12" s="10"/>
      <c r="G12" s="11"/>
      <c r="H12" s="12">
        <f t="shared" ref="H12" si="3">E12*G12</f>
        <v>0</v>
      </c>
      <c r="I12" s="11"/>
      <c r="J12" s="11">
        <f t="shared" si="1"/>
        <v>0</v>
      </c>
      <c r="K12" s="11">
        <f t="shared" si="2"/>
        <v>0</v>
      </c>
      <c r="L12" s="11"/>
    </row>
    <row r="13" spans="1:12" x14ac:dyDescent="0.3">
      <c r="A13" s="56"/>
      <c r="B13" s="57"/>
      <c r="C13" s="58"/>
      <c r="D13" s="59"/>
      <c r="E13" s="61"/>
      <c r="F13" s="62"/>
      <c r="G13" s="60"/>
      <c r="H13" s="63">
        <f>SUM(H5:H12)</f>
        <v>0</v>
      </c>
      <c r="I13" s="60"/>
      <c r="J13" s="60">
        <f t="shared" si="1"/>
        <v>0</v>
      </c>
      <c r="K13" s="60">
        <f>SUM(K5:K12)</f>
        <v>0</v>
      </c>
      <c r="L13" s="60"/>
    </row>
    <row r="14" spans="1:12" x14ac:dyDescent="0.3">
      <c r="A14" s="56"/>
      <c r="B14" s="57"/>
      <c r="C14" s="58"/>
      <c r="D14" s="59"/>
      <c r="E14" s="61"/>
      <c r="F14" s="62"/>
      <c r="G14" s="60"/>
      <c r="H14" s="63"/>
      <c r="I14" s="60"/>
      <c r="J14" s="60"/>
      <c r="K14" s="60"/>
      <c r="L14" s="60"/>
    </row>
    <row r="15" spans="1:12" ht="13.8" customHeight="1" x14ac:dyDescent="0.3">
      <c r="E15" s="66" t="s">
        <v>22</v>
      </c>
      <c r="F15" s="67"/>
      <c r="G15" s="68"/>
      <c r="H15" s="64">
        <f>H13</f>
        <v>0</v>
      </c>
      <c r="I15" s="64"/>
      <c r="J15" s="39"/>
    </row>
    <row r="16" spans="1:12" ht="13.8" customHeight="1" x14ac:dyDescent="0.3">
      <c r="E16" s="66" t="s">
        <v>90</v>
      </c>
      <c r="F16" s="67"/>
      <c r="G16" s="68"/>
      <c r="H16" s="65"/>
      <c r="I16" s="65"/>
      <c r="J16" s="40"/>
    </row>
    <row r="17" spans="1:12" ht="21" x14ac:dyDescent="0.4">
      <c r="A17" s="38"/>
      <c r="E17" s="66" t="s">
        <v>23</v>
      </c>
      <c r="F17" s="67"/>
      <c r="G17" s="68"/>
      <c r="H17" s="65"/>
      <c r="I17" s="65"/>
      <c r="J17" s="40"/>
    </row>
    <row r="18" spans="1:12" ht="13.8" customHeight="1" x14ac:dyDescent="0.3">
      <c r="E18" s="66" t="s">
        <v>24</v>
      </c>
      <c r="F18" s="67"/>
      <c r="G18" s="68"/>
      <c r="H18" s="64">
        <f>K13</f>
        <v>0</v>
      </c>
      <c r="I18" s="64"/>
      <c r="J18" s="39"/>
    </row>
    <row r="20" spans="1:12" ht="21" x14ac:dyDescent="0.4">
      <c r="A20" s="38" t="s">
        <v>102</v>
      </c>
    </row>
    <row r="21" spans="1:12" ht="69" x14ac:dyDescent="0.3">
      <c r="A21" s="1" t="s">
        <v>0</v>
      </c>
      <c r="B21" s="2" t="s">
        <v>1</v>
      </c>
      <c r="C21" s="2" t="s">
        <v>2</v>
      </c>
      <c r="D21" s="2" t="s">
        <v>3</v>
      </c>
      <c r="E21" s="2" t="s">
        <v>4</v>
      </c>
      <c r="F21" s="3" t="s">
        <v>5</v>
      </c>
      <c r="G21" s="3" t="s">
        <v>6</v>
      </c>
      <c r="H21" s="4" t="s">
        <v>7</v>
      </c>
      <c r="I21" s="4" t="s">
        <v>8</v>
      </c>
      <c r="J21" s="4" t="s">
        <v>107</v>
      </c>
      <c r="K21" s="4" t="s">
        <v>9</v>
      </c>
      <c r="L21" s="4" t="s">
        <v>10</v>
      </c>
    </row>
    <row r="22" spans="1:12" x14ac:dyDescent="0.3">
      <c r="A22" s="1">
        <v>1</v>
      </c>
      <c r="B22" s="2">
        <v>2</v>
      </c>
      <c r="C22" s="2">
        <v>3</v>
      </c>
      <c r="D22" s="2">
        <v>4</v>
      </c>
      <c r="E22" s="2"/>
      <c r="F22" s="3">
        <v>6</v>
      </c>
      <c r="G22" s="3">
        <v>7</v>
      </c>
      <c r="H22" s="6">
        <v>8</v>
      </c>
      <c r="I22" s="6">
        <v>8</v>
      </c>
      <c r="J22" s="6"/>
      <c r="K22" s="6">
        <v>9</v>
      </c>
      <c r="L22" s="6">
        <v>10</v>
      </c>
    </row>
    <row r="23" spans="1:12" ht="41.4" x14ac:dyDescent="0.3">
      <c r="A23" s="7" t="s">
        <v>11</v>
      </c>
      <c r="B23" s="21" t="s">
        <v>27</v>
      </c>
      <c r="C23" s="9"/>
      <c r="D23" s="10" t="s">
        <v>12</v>
      </c>
      <c r="E23" s="9">
        <v>200</v>
      </c>
      <c r="F23" s="10"/>
      <c r="G23" s="11"/>
      <c r="H23" s="12">
        <f t="shared" ref="H23:H29" si="4">E23*G23</f>
        <v>0</v>
      </c>
      <c r="I23" s="11"/>
      <c r="J23" s="11">
        <f>H23*I23</f>
        <v>0</v>
      </c>
      <c r="K23" s="11">
        <f>H23+J23</f>
        <v>0</v>
      </c>
      <c r="L23" s="11"/>
    </row>
    <row r="24" spans="1:12" ht="41.4" x14ac:dyDescent="0.3">
      <c r="A24" s="7" t="s">
        <v>13</v>
      </c>
      <c r="B24" s="21" t="s">
        <v>28</v>
      </c>
      <c r="C24" s="9"/>
      <c r="D24" s="10" t="s">
        <v>15</v>
      </c>
      <c r="E24" s="9">
        <v>100</v>
      </c>
      <c r="F24" s="10"/>
      <c r="G24" s="11"/>
      <c r="H24" s="12">
        <f t="shared" si="4"/>
        <v>0</v>
      </c>
      <c r="I24" s="11"/>
      <c r="J24" s="11">
        <f t="shared" ref="J24:J30" si="5">H24*I24</f>
        <v>0</v>
      </c>
      <c r="K24" s="11">
        <f t="shared" ref="K24:K29" si="6">H24+J24</f>
        <v>0</v>
      </c>
      <c r="L24" s="11"/>
    </row>
    <row r="25" spans="1:12" ht="55.2" x14ac:dyDescent="0.3">
      <c r="A25" s="7" t="s">
        <v>16</v>
      </c>
      <c r="B25" s="19" t="s">
        <v>29</v>
      </c>
      <c r="C25" s="15"/>
      <c r="D25" s="10" t="s">
        <v>15</v>
      </c>
      <c r="E25" s="9">
        <v>2240</v>
      </c>
      <c r="F25" s="10"/>
      <c r="G25" s="11"/>
      <c r="H25" s="12">
        <f t="shared" si="4"/>
        <v>0</v>
      </c>
      <c r="I25" s="11"/>
      <c r="J25" s="11">
        <f t="shared" si="5"/>
        <v>0</v>
      </c>
      <c r="K25" s="11">
        <f t="shared" si="6"/>
        <v>0</v>
      </c>
      <c r="L25" s="11"/>
    </row>
    <row r="26" spans="1:12" ht="27.6" x14ac:dyDescent="0.3">
      <c r="A26" s="7" t="s">
        <v>18</v>
      </c>
      <c r="B26" s="20" t="s">
        <v>30</v>
      </c>
      <c r="C26" s="9"/>
      <c r="D26" s="10" t="s">
        <v>12</v>
      </c>
      <c r="E26" s="9">
        <v>288</v>
      </c>
      <c r="F26" s="10"/>
      <c r="G26" s="11"/>
      <c r="H26" s="12">
        <f t="shared" si="4"/>
        <v>0</v>
      </c>
      <c r="I26" s="11"/>
      <c r="J26" s="11">
        <f t="shared" si="5"/>
        <v>0</v>
      </c>
      <c r="K26" s="11">
        <f t="shared" si="6"/>
        <v>0</v>
      </c>
      <c r="L26" s="11"/>
    </row>
    <row r="27" spans="1:12" ht="41.4" x14ac:dyDescent="0.3">
      <c r="A27" s="7" t="s">
        <v>20</v>
      </c>
      <c r="B27" s="23" t="s">
        <v>32</v>
      </c>
      <c r="C27" s="9"/>
      <c r="D27" s="10" t="s">
        <v>15</v>
      </c>
      <c r="E27" s="9">
        <v>18</v>
      </c>
      <c r="F27" s="10"/>
      <c r="G27" s="11"/>
      <c r="H27" s="12">
        <f t="shared" si="4"/>
        <v>0</v>
      </c>
      <c r="I27" s="11"/>
      <c r="J27" s="11">
        <f t="shared" si="5"/>
        <v>0</v>
      </c>
      <c r="K27" s="11">
        <f t="shared" si="6"/>
        <v>0</v>
      </c>
      <c r="L27" s="11"/>
    </row>
    <row r="28" spans="1:12" ht="41.4" x14ac:dyDescent="0.3">
      <c r="A28" s="7" t="s">
        <v>25</v>
      </c>
      <c r="B28" s="22" t="s">
        <v>31</v>
      </c>
      <c r="C28" s="9"/>
      <c r="D28" s="10" t="s">
        <v>15</v>
      </c>
      <c r="E28" s="9">
        <v>16</v>
      </c>
      <c r="F28" s="10"/>
      <c r="G28" s="11"/>
      <c r="H28" s="12">
        <f t="shared" si="4"/>
        <v>0</v>
      </c>
      <c r="I28" s="11"/>
      <c r="J28" s="11">
        <f t="shared" si="5"/>
        <v>0</v>
      </c>
      <c r="K28" s="11">
        <f t="shared" si="6"/>
        <v>0</v>
      </c>
      <c r="L28" s="11"/>
    </row>
    <row r="29" spans="1:12" ht="41.4" x14ac:dyDescent="0.3">
      <c r="A29" s="7" t="s">
        <v>26</v>
      </c>
      <c r="B29" s="24" t="s">
        <v>33</v>
      </c>
      <c r="C29" s="9"/>
      <c r="D29" s="10" t="s">
        <v>15</v>
      </c>
      <c r="E29" s="9">
        <v>20</v>
      </c>
      <c r="F29" s="10"/>
      <c r="G29" s="11"/>
      <c r="H29" s="12">
        <f t="shared" si="4"/>
        <v>0</v>
      </c>
      <c r="I29" s="11"/>
      <c r="J29" s="11">
        <f t="shared" si="5"/>
        <v>0</v>
      </c>
      <c r="K29" s="11">
        <f t="shared" si="6"/>
        <v>0</v>
      </c>
      <c r="L29" s="11"/>
    </row>
    <row r="30" spans="1:12" x14ac:dyDescent="0.3">
      <c r="H30" s="54">
        <f>SUM(H23:H29)</f>
        <v>0</v>
      </c>
      <c r="J30" s="5">
        <f t="shared" si="5"/>
        <v>0</v>
      </c>
      <c r="K30" s="55">
        <f>SUM(K23:K29)</f>
        <v>0</v>
      </c>
    </row>
    <row r="31" spans="1:12" x14ac:dyDescent="0.3">
      <c r="B31" s="26"/>
      <c r="E31" s="66" t="s">
        <v>22</v>
      </c>
      <c r="F31" s="69"/>
      <c r="G31" s="70"/>
      <c r="H31" s="71">
        <f>H30</f>
        <v>0</v>
      </c>
      <c r="I31" s="72"/>
      <c r="J31" s="39"/>
      <c r="K31" s="55"/>
    </row>
    <row r="32" spans="1:12" ht="14.4" x14ac:dyDescent="0.3">
      <c r="B32" s="25" t="s">
        <v>35</v>
      </c>
      <c r="E32" s="66" t="s">
        <v>90</v>
      </c>
      <c r="F32" s="69"/>
      <c r="G32" s="70"/>
      <c r="H32" s="73"/>
      <c r="I32" s="74"/>
      <c r="J32" s="40"/>
    </row>
    <row r="33" spans="1:12" ht="14.4" x14ac:dyDescent="0.3">
      <c r="B33" s="25" t="s">
        <v>34</v>
      </c>
      <c r="E33" s="66" t="s">
        <v>23</v>
      </c>
      <c r="F33" s="69"/>
      <c r="G33" s="70"/>
      <c r="H33" s="73"/>
      <c r="I33" s="74"/>
      <c r="J33" s="40"/>
    </row>
    <row r="34" spans="1:12" x14ac:dyDescent="0.3">
      <c r="E34" s="66" t="s">
        <v>24</v>
      </c>
      <c r="F34" s="69"/>
      <c r="G34" s="70"/>
      <c r="H34" s="71">
        <f>K30</f>
        <v>0</v>
      </c>
      <c r="I34" s="72"/>
      <c r="J34" s="39"/>
    </row>
    <row r="36" spans="1:12" ht="21" x14ac:dyDescent="0.4">
      <c r="A36" s="38" t="s">
        <v>103</v>
      </c>
    </row>
    <row r="37" spans="1:12" ht="18" customHeight="1" x14ac:dyDescent="0.3">
      <c r="A37" s="80" t="s">
        <v>36</v>
      </c>
      <c r="B37" s="81"/>
      <c r="C37" s="81"/>
      <c r="D37" s="81"/>
      <c r="E37" s="81"/>
      <c r="F37" s="81"/>
      <c r="G37" s="81"/>
      <c r="H37" s="81"/>
      <c r="I37" s="81"/>
      <c r="J37" s="81"/>
      <c r="K37" s="81"/>
      <c r="L37" s="81"/>
    </row>
    <row r="38" spans="1:12" ht="36" x14ac:dyDescent="0.3">
      <c r="A38" s="28" t="s">
        <v>37</v>
      </c>
      <c r="B38" s="29" t="s">
        <v>38</v>
      </c>
      <c r="C38" s="29" t="s">
        <v>39</v>
      </c>
      <c r="D38" s="29" t="s">
        <v>40</v>
      </c>
      <c r="E38" s="29" t="s">
        <v>41</v>
      </c>
      <c r="F38" s="29" t="s">
        <v>42</v>
      </c>
      <c r="G38" s="29" t="s">
        <v>7</v>
      </c>
      <c r="H38" s="29" t="s">
        <v>106</v>
      </c>
      <c r="I38" s="29" t="s">
        <v>43</v>
      </c>
      <c r="J38" s="29" t="s">
        <v>24</v>
      </c>
      <c r="K38" s="29" t="s">
        <v>44</v>
      </c>
      <c r="L38" s="29" t="s">
        <v>105</v>
      </c>
    </row>
    <row r="39" spans="1:12" ht="54" x14ac:dyDescent="0.3">
      <c r="A39" s="30">
        <v>1</v>
      </c>
      <c r="B39" s="31" t="s">
        <v>45</v>
      </c>
      <c r="C39" s="31" t="s">
        <v>46</v>
      </c>
      <c r="D39" s="27">
        <v>100</v>
      </c>
      <c r="E39" s="27" t="s">
        <v>47</v>
      </c>
      <c r="F39" s="27"/>
      <c r="G39" s="32">
        <f>Tabela1346[[#This Row],[Ilość do zamówienia]]*Tabela1346[[#This Row],[Cena netto ]]</f>
        <v>0</v>
      </c>
      <c r="H39" s="33"/>
      <c r="I39" s="32">
        <f>G39*H39</f>
        <v>0</v>
      </c>
      <c r="J39" s="32">
        <f t="shared" ref="J39:J62" si="7">G39+I39</f>
        <v>0</v>
      </c>
      <c r="K39" s="42"/>
      <c r="L39" s="46"/>
    </row>
    <row r="40" spans="1:12" ht="54" x14ac:dyDescent="0.3">
      <c r="A40" s="30">
        <v>2</v>
      </c>
      <c r="B40" s="31" t="s">
        <v>45</v>
      </c>
      <c r="C40" s="31" t="s">
        <v>97</v>
      </c>
      <c r="D40" s="27">
        <v>100</v>
      </c>
      <c r="E40" s="27" t="s">
        <v>47</v>
      </c>
      <c r="F40" s="27"/>
      <c r="G40" s="32">
        <f>Tabela1346[[#This Row],[Ilość do zamówienia]]*Tabela1346[[#This Row],[Cena netto ]]</f>
        <v>0</v>
      </c>
      <c r="H40" s="33"/>
      <c r="I40" s="32">
        <f>G40*H40</f>
        <v>0</v>
      </c>
      <c r="J40" s="32">
        <f t="shared" si="7"/>
        <v>0</v>
      </c>
      <c r="K40" s="41"/>
      <c r="L40" s="45"/>
    </row>
    <row r="41" spans="1:12" ht="54" x14ac:dyDescent="0.3">
      <c r="A41" s="30">
        <v>3</v>
      </c>
      <c r="B41" s="31" t="s">
        <v>48</v>
      </c>
      <c r="C41" s="31" t="s">
        <v>49</v>
      </c>
      <c r="D41" s="27">
        <v>200</v>
      </c>
      <c r="E41" s="27" t="s">
        <v>47</v>
      </c>
      <c r="F41" s="27"/>
      <c r="G41" s="32">
        <f>Tabela1346[[#This Row],[Ilość do zamówienia]]*Tabela1346[[#This Row],[Cena netto ]]</f>
        <v>0</v>
      </c>
      <c r="H41" s="33"/>
      <c r="I41" s="32">
        <f t="shared" ref="I41:I62" si="8">G41*H41</f>
        <v>0</v>
      </c>
      <c r="J41" s="32">
        <f t="shared" si="7"/>
        <v>0</v>
      </c>
      <c r="K41" s="41"/>
      <c r="L41" s="45"/>
    </row>
    <row r="42" spans="1:12" ht="54" x14ac:dyDescent="0.3">
      <c r="A42" s="30">
        <v>4</v>
      </c>
      <c r="B42" s="31" t="s">
        <v>50</v>
      </c>
      <c r="C42" s="31" t="s">
        <v>51</v>
      </c>
      <c r="D42" s="27">
        <v>100</v>
      </c>
      <c r="E42" s="27" t="s">
        <v>47</v>
      </c>
      <c r="F42" s="27"/>
      <c r="G42" s="32">
        <f>Tabela1346[[#This Row],[Ilość do zamówienia]]*Tabela1346[[#This Row],[Cena netto ]]</f>
        <v>0</v>
      </c>
      <c r="H42" s="33"/>
      <c r="I42" s="32">
        <f t="shared" si="8"/>
        <v>0</v>
      </c>
      <c r="J42" s="32">
        <f t="shared" si="7"/>
        <v>0</v>
      </c>
      <c r="K42" s="41"/>
      <c r="L42" s="45"/>
    </row>
    <row r="43" spans="1:12" ht="54" x14ac:dyDescent="0.3">
      <c r="A43" s="30">
        <v>5</v>
      </c>
      <c r="B43" s="31" t="s">
        <v>52</v>
      </c>
      <c r="C43" s="31" t="s">
        <v>53</v>
      </c>
      <c r="D43" s="27">
        <v>100</v>
      </c>
      <c r="E43" s="27" t="s">
        <v>47</v>
      </c>
      <c r="F43" s="27"/>
      <c r="G43" s="32">
        <f>Tabela1346[[#This Row],[Ilość do zamówienia]]*Tabela1346[[#This Row],[Cena netto ]]</f>
        <v>0</v>
      </c>
      <c r="H43" s="33"/>
      <c r="I43" s="32">
        <f t="shared" si="8"/>
        <v>0</v>
      </c>
      <c r="J43" s="32">
        <f t="shared" si="7"/>
        <v>0</v>
      </c>
      <c r="K43" s="41"/>
      <c r="L43" s="45"/>
    </row>
    <row r="44" spans="1:12" ht="54" x14ac:dyDescent="0.3">
      <c r="A44" s="30">
        <v>6</v>
      </c>
      <c r="B44" s="31" t="s">
        <v>54</v>
      </c>
      <c r="C44" s="31" t="s">
        <v>55</v>
      </c>
      <c r="D44" s="27">
        <v>100</v>
      </c>
      <c r="E44" s="27" t="s">
        <v>47</v>
      </c>
      <c r="F44" s="27"/>
      <c r="G44" s="32">
        <f>Tabela1346[[#This Row],[Ilość do zamówienia]]*Tabela1346[[#This Row],[Cena netto ]]</f>
        <v>0</v>
      </c>
      <c r="H44" s="33"/>
      <c r="I44" s="32">
        <f t="shared" si="8"/>
        <v>0</v>
      </c>
      <c r="J44" s="32">
        <f t="shared" si="7"/>
        <v>0</v>
      </c>
      <c r="K44" s="41"/>
      <c r="L44" s="45"/>
    </row>
    <row r="45" spans="1:12" ht="54" x14ac:dyDescent="0.3">
      <c r="A45" s="30">
        <v>7</v>
      </c>
      <c r="B45" s="31" t="s">
        <v>56</v>
      </c>
      <c r="C45" s="31" t="s">
        <v>57</v>
      </c>
      <c r="D45" s="27">
        <v>200</v>
      </c>
      <c r="E45" s="27" t="s">
        <v>47</v>
      </c>
      <c r="F45" s="27"/>
      <c r="G45" s="32">
        <f>Tabela1346[[#This Row],[Ilość do zamówienia]]*Tabela1346[[#This Row],[Cena netto ]]</f>
        <v>0</v>
      </c>
      <c r="H45" s="33"/>
      <c r="I45" s="32">
        <f t="shared" si="8"/>
        <v>0</v>
      </c>
      <c r="J45" s="32">
        <f t="shared" si="7"/>
        <v>0</v>
      </c>
      <c r="K45" s="41"/>
      <c r="L45" s="45"/>
    </row>
    <row r="46" spans="1:12" ht="54" x14ac:dyDescent="0.3">
      <c r="A46" s="30">
        <v>8</v>
      </c>
      <c r="B46" s="31" t="s">
        <v>58</v>
      </c>
      <c r="C46" s="31" t="s">
        <v>59</v>
      </c>
      <c r="D46" s="27">
        <v>200</v>
      </c>
      <c r="E46" s="27" t="s">
        <v>47</v>
      </c>
      <c r="F46" s="27"/>
      <c r="G46" s="32">
        <f>Tabela1346[[#This Row],[Ilość do zamówienia]]*Tabela1346[[#This Row],[Cena netto ]]</f>
        <v>0</v>
      </c>
      <c r="H46" s="33"/>
      <c r="I46" s="32">
        <f t="shared" si="8"/>
        <v>0</v>
      </c>
      <c r="J46" s="32">
        <f t="shared" si="7"/>
        <v>0</v>
      </c>
      <c r="K46" s="41"/>
      <c r="L46" s="45"/>
    </row>
    <row r="47" spans="1:12" ht="54" x14ac:dyDescent="0.3">
      <c r="A47" s="30">
        <v>9</v>
      </c>
      <c r="B47" s="31" t="s">
        <v>60</v>
      </c>
      <c r="C47" s="31" t="s">
        <v>61</v>
      </c>
      <c r="D47" s="27">
        <v>200</v>
      </c>
      <c r="E47" s="27" t="s">
        <v>47</v>
      </c>
      <c r="F47" s="27"/>
      <c r="G47" s="32">
        <f>Tabela1346[[#This Row],[Ilość do zamówienia]]*Tabela1346[[#This Row],[Cena netto ]]</f>
        <v>0</v>
      </c>
      <c r="H47" s="33"/>
      <c r="I47" s="32">
        <f t="shared" si="8"/>
        <v>0</v>
      </c>
      <c r="J47" s="32">
        <f t="shared" si="7"/>
        <v>0</v>
      </c>
      <c r="K47" s="41"/>
      <c r="L47" s="45"/>
    </row>
    <row r="48" spans="1:12" ht="54" x14ac:dyDescent="0.3">
      <c r="A48" s="30">
        <v>10</v>
      </c>
      <c r="B48" s="31" t="s">
        <v>62</v>
      </c>
      <c r="C48" s="31" t="s">
        <v>63</v>
      </c>
      <c r="D48" s="27">
        <v>200</v>
      </c>
      <c r="E48" s="27" t="s">
        <v>47</v>
      </c>
      <c r="F48" s="27"/>
      <c r="G48" s="32">
        <f>Tabela1346[[#This Row],[Ilość do zamówienia]]*Tabela1346[[#This Row],[Cena netto ]]</f>
        <v>0</v>
      </c>
      <c r="H48" s="33"/>
      <c r="I48" s="32">
        <f t="shared" si="8"/>
        <v>0</v>
      </c>
      <c r="J48" s="32">
        <f t="shared" si="7"/>
        <v>0</v>
      </c>
      <c r="K48" s="41"/>
      <c r="L48" s="45"/>
    </row>
    <row r="49" spans="1:12" ht="54" x14ac:dyDescent="0.3">
      <c r="A49" s="30">
        <v>11</v>
      </c>
      <c r="B49" s="31" t="s">
        <v>64</v>
      </c>
      <c r="C49" s="31" t="s">
        <v>65</v>
      </c>
      <c r="D49" s="27">
        <v>200</v>
      </c>
      <c r="E49" s="27" t="s">
        <v>47</v>
      </c>
      <c r="F49" s="27"/>
      <c r="G49" s="32">
        <f>Tabela1346[[#This Row],[Ilość do zamówienia]]*Tabela1346[[#This Row],[Cena netto ]]</f>
        <v>0</v>
      </c>
      <c r="H49" s="33"/>
      <c r="I49" s="32">
        <f t="shared" si="8"/>
        <v>0</v>
      </c>
      <c r="J49" s="32">
        <f t="shared" si="7"/>
        <v>0</v>
      </c>
      <c r="K49" s="41"/>
      <c r="L49" s="45"/>
    </row>
    <row r="50" spans="1:12" ht="54" x14ac:dyDescent="0.3">
      <c r="A50" s="30">
        <v>12</v>
      </c>
      <c r="B50" s="31" t="s">
        <v>66</v>
      </c>
      <c r="C50" s="31" t="s">
        <v>67</v>
      </c>
      <c r="D50" s="27">
        <v>100</v>
      </c>
      <c r="E50" s="27" t="s">
        <v>47</v>
      </c>
      <c r="F50" s="27"/>
      <c r="G50" s="32">
        <f>Tabela1346[[#This Row],[Ilość do zamówienia]]*Tabela1346[[#This Row],[Cena netto ]]</f>
        <v>0</v>
      </c>
      <c r="H50" s="33"/>
      <c r="I50" s="32">
        <f t="shared" si="8"/>
        <v>0</v>
      </c>
      <c r="J50" s="32">
        <f t="shared" si="7"/>
        <v>0</v>
      </c>
      <c r="K50" s="41"/>
      <c r="L50" s="45"/>
    </row>
    <row r="51" spans="1:12" ht="54" x14ac:dyDescent="0.3">
      <c r="A51" s="30">
        <v>13</v>
      </c>
      <c r="B51" s="31" t="s">
        <v>68</v>
      </c>
      <c r="C51" s="31" t="s">
        <v>69</v>
      </c>
      <c r="D51" s="27">
        <v>100</v>
      </c>
      <c r="E51" s="27" t="s">
        <v>47</v>
      </c>
      <c r="F51" s="27"/>
      <c r="G51" s="32">
        <f>Tabela1346[[#This Row],[Ilość do zamówienia]]*Tabela1346[[#This Row],[Cena netto ]]</f>
        <v>0</v>
      </c>
      <c r="H51" s="33"/>
      <c r="I51" s="32">
        <f t="shared" si="8"/>
        <v>0</v>
      </c>
      <c r="J51" s="32">
        <f t="shared" si="7"/>
        <v>0</v>
      </c>
      <c r="K51" s="41"/>
      <c r="L51" s="45"/>
    </row>
    <row r="52" spans="1:12" ht="54" x14ac:dyDescent="0.3">
      <c r="A52" s="30">
        <v>14</v>
      </c>
      <c r="B52" s="31" t="s">
        <v>70</v>
      </c>
      <c r="C52" s="31" t="s">
        <v>71</v>
      </c>
      <c r="D52" s="27">
        <v>100</v>
      </c>
      <c r="E52" s="27" t="s">
        <v>47</v>
      </c>
      <c r="F52" s="27"/>
      <c r="G52" s="32">
        <f>Tabela1346[[#This Row],[Ilość do zamówienia]]*Tabela1346[[#This Row],[Cena netto ]]</f>
        <v>0</v>
      </c>
      <c r="H52" s="33"/>
      <c r="I52" s="32">
        <f t="shared" si="8"/>
        <v>0</v>
      </c>
      <c r="J52" s="32">
        <f t="shared" si="7"/>
        <v>0</v>
      </c>
      <c r="K52" s="41"/>
      <c r="L52" s="45"/>
    </row>
    <row r="53" spans="1:12" ht="54" x14ac:dyDescent="0.3">
      <c r="A53" s="30">
        <v>15</v>
      </c>
      <c r="B53" s="31" t="s">
        <v>72</v>
      </c>
      <c r="C53" s="31" t="s">
        <v>73</v>
      </c>
      <c r="D53" s="27">
        <v>50</v>
      </c>
      <c r="E53" s="27" t="s">
        <v>47</v>
      </c>
      <c r="F53" s="27"/>
      <c r="G53" s="32">
        <f>Tabela1346[[#This Row],[Ilość do zamówienia]]*Tabela1346[[#This Row],[Cena netto ]]</f>
        <v>0</v>
      </c>
      <c r="H53" s="33"/>
      <c r="I53" s="32">
        <f t="shared" si="8"/>
        <v>0</v>
      </c>
      <c r="J53" s="32">
        <f t="shared" si="7"/>
        <v>0</v>
      </c>
      <c r="K53" s="41"/>
      <c r="L53" s="45"/>
    </row>
    <row r="54" spans="1:12" ht="54" x14ac:dyDescent="0.3">
      <c r="A54" s="30">
        <v>16</v>
      </c>
      <c r="B54" s="31" t="s">
        <v>74</v>
      </c>
      <c r="C54" s="31" t="s">
        <v>75</v>
      </c>
      <c r="D54" s="27">
        <v>80</v>
      </c>
      <c r="E54" s="27" t="s">
        <v>47</v>
      </c>
      <c r="F54" s="27"/>
      <c r="G54" s="32">
        <f>Tabela1346[[#This Row],[Ilość do zamówienia]]*Tabela1346[[#This Row],[Cena netto ]]</f>
        <v>0</v>
      </c>
      <c r="H54" s="33"/>
      <c r="I54" s="32">
        <f t="shared" si="8"/>
        <v>0</v>
      </c>
      <c r="J54" s="32">
        <f t="shared" si="7"/>
        <v>0</v>
      </c>
      <c r="K54" s="41"/>
      <c r="L54" s="45"/>
    </row>
    <row r="55" spans="1:12" ht="54" x14ac:dyDescent="0.3">
      <c r="A55" s="30">
        <v>17</v>
      </c>
      <c r="B55" s="31" t="s">
        <v>76</v>
      </c>
      <c r="C55" s="31" t="s">
        <v>77</v>
      </c>
      <c r="D55" s="27">
        <v>100</v>
      </c>
      <c r="E55" s="27" t="s">
        <v>47</v>
      </c>
      <c r="F55" s="27"/>
      <c r="G55" s="32">
        <f>Tabela1346[[#This Row],[Ilość do zamówienia]]*Tabela1346[[#This Row],[Cena netto ]]</f>
        <v>0</v>
      </c>
      <c r="H55" s="33"/>
      <c r="I55" s="32">
        <f t="shared" si="8"/>
        <v>0</v>
      </c>
      <c r="J55" s="32">
        <f t="shared" si="7"/>
        <v>0</v>
      </c>
      <c r="K55" s="41"/>
      <c r="L55" s="45"/>
    </row>
    <row r="56" spans="1:12" ht="54" x14ac:dyDescent="0.3">
      <c r="A56" s="30">
        <v>18</v>
      </c>
      <c r="B56" s="31" t="s">
        <v>98</v>
      </c>
      <c r="C56" s="31" t="s">
        <v>78</v>
      </c>
      <c r="D56" s="27">
        <v>100</v>
      </c>
      <c r="E56" s="27" t="s">
        <v>47</v>
      </c>
      <c r="F56" s="27"/>
      <c r="G56" s="32">
        <f>Tabela1346[[#This Row],[Ilość do zamówienia]]*Tabela1346[[#This Row],[Cena netto ]]</f>
        <v>0</v>
      </c>
      <c r="H56" s="33"/>
      <c r="I56" s="32">
        <f>G56*H56</f>
        <v>0</v>
      </c>
      <c r="J56" s="32">
        <f t="shared" si="7"/>
        <v>0</v>
      </c>
      <c r="K56" s="41"/>
      <c r="L56" s="45"/>
    </row>
    <row r="57" spans="1:12" ht="54" x14ac:dyDescent="0.3">
      <c r="A57" s="30">
        <v>19</v>
      </c>
      <c r="B57" s="31" t="s">
        <v>99</v>
      </c>
      <c r="C57" s="31" t="s">
        <v>79</v>
      </c>
      <c r="D57" s="27">
        <v>100</v>
      </c>
      <c r="E57" s="27" t="s">
        <v>47</v>
      </c>
      <c r="F57" s="27"/>
      <c r="G57" s="32">
        <f>Tabela1346[[#This Row],[Ilość do zamówienia]]*Tabela1346[[#This Row],[Cena netto ]]</f>
        <v>0</v>
      </c>
      <c r="H57" s="33"/>
      <c r="I57" s="32">
        <f>G57*H57</f>
        <v>0</v>
      </c>
      <c r="J57" s="32">
        <f t="shared" si="7"/>
        <v>0</v>
      </c>
      <c r="K57" s="41"/>
      <c r="L57" s="45"/>
    </row>
    <row r="58" spans="1:12" ht="54" x14ac:dyDescent="0.3">
      <c r="A58" s="30">
        <v>20</v>
      </c>
      <c r="B58" s="31" t="s">
        <v>100</v>
      </c>
      <c r="C58" s="31" t="s">
        <v>80</v>
      </c>
      <c r="D58" s="27">
        <v>100</v>
      </c>
      <c r="E58" s="27" t="s">
        <v>47</v>
      </c>
      <c r="F58" s="27"/>
      <c r="G58" s="32">
        <f>Tabela1346[[#This Row],[Ilość do zamówienia]]*Tabela1346[[#This Row],[Cena netto ]]</f>
        <v>0</v>
      </c>
      <c r="H58" s="33"/>
      <c r="I58" s="32">
        <f>G58*H58</f>
        <v>0</v>
      </c>
      <c r="J58" s="32">
        <f t="shared" si="7"/>
        <v>0</v>
      </c>
      <c r="K58" s="41"/>
      <c r="L58" s="45"/>
    </row>
    <row r="59" spans="1:12" ht="54" x14ac:dyDescent="0.3">
      <c r="A59" s="30">
        <v>21</v>
      </c>
      <c r="B59" s="31" t="s">
        <v>81</v>
      </c>
      <c r="C59" s="31" t="s">
        <v>82</v>
      </c>
      <c r="D59" s="27">
        <v>5</v>
      </c>
      <c r="E59" s="27" t="s">
        <v>83</v>
      </c>
      <c r="F59" s="27"/>
      <c r="G59" s="32">
        <f>Tabela1346[[#This Row],[Ilość do zamówienia]]*Tabela1346[[#This Row],[Cena netto ]]</f>
        <v>0</v>
      </c>
      <c r="H59" s="33"/>
      <c r="I59" s="32">
        <f t="shared" si="8"/>
        <v>0</v>
      </c>
      <c r="J59" s="32">
        <f t="shared" si="7"/>
        <v>0</v>
      </c>
      <c r="K59" s="41"/>
      <c r="L59" s="45"/>
    </row>
    <row r="60" spans="1:12" ht="54" x14ac:dyDescent="0.3">
      <c r="A60" s="30">
        <v>22</v>
      </c>
      <c r="B60" s="31" t="s">
        <v>84</v>
      </c>
      <c r="C60" s="31" t="s">
        <v>85</v>
      </c>
      <c r="D60" s="27">
        <v>30</v>
      </c>
      <c r="E60" s="27" t="s">
        <v>83</v>
      </c>
      <c r="F60" s="27"/>
      <c r="G60" s="32">
        <f>Tabela1346[[#This Row],[Ilość do zamówienia]]*Tabela1346[[#This Row],[Cena netto ]]</f>
        <v>0</v>
      </c>
      <c r="H60" s="33"/>
      <c r="I60" s="32">
        <f t="shared" si="8"/>
        <v>0</v>
      </c>
      <c r="J60" s="32">
        <f t="shared" si="7"/>
        <v>0</v>
      </c>
      <c r="K60" s="41"/>
      <c r="L60" s="45"/>
    </row>
    <row r="61" spans="1:12" ht="54" x14ac:dyDescent="0.3">
      <c r="A61" s="30">
        <v>23</v>
      </c>
      <c r="B61" s="31" t="s">
        <v>86</v>
      </c>
      <c r="C61" s="31" t="s">
        <v>87</v>
      </c>
      <c r="D61" s="27">
        <v>12</v>
      </c>
      <c r="E61" s="27" t="s">
        <v>83</v>
      </c>
      <c r="F61" s="27"/>
      <c r="G61" s="32">
        <f>Tabela1346[[#This Row],[Ilość do zamówienia]]*Tabela1346[[#This Row],[Cena netto ]]</f>
        <v>0</v>
      </c>
      <c r="H61" s="33"/>
      <c r="I61" s="32">
        <f t="shared" si="8"/>
        <v>0</v>
      </c>
      <c r="J61" s="32">
        <f t="shared" si="7"/>
        <v>0</v>
      </c>
      <c r="K61" s="41"/>
      <c r="L61" s="45"/>
    </row>
    <row r="62" spans="1:12" ht="54" x14ac:dyDescent="0.3">
      <c r="A62" s="30">
        <v>24</v>
      </c>
      <c r="B62" s="31" t="s">
        <v>88</v>
      </c>
      <c r="C62" s="31" t="s">
        <v>89</v>
      </c>
      <c r="D62" s="27">
        <v>6</v>
      </c>
      <c r="E62" s="27" t="s">
        <v>83</v>
      </c>
      <c r="F62" s="27"/>
      <c r="G62" s="32">
        <f>Tabela1346[[#This Row],[Ilość do zamówienia]]*Tabela1346[[#This Row],[Cena netto ]]</f>
        <v>0</v>
      </c>
      <c r="H62" s="33"/>
      <c r="I62" s="32">
        <f t="shared" si="8"/>
        <v>0</v>
      </c>
      <c r="J62" s="32">
        <f t="shared" si="7"/>
        <v>0</v>
      </c>
      <c r="K62" s="43"/>
      <c r="L62" s="47"/>
    </row>
    <row r="63" spans="1:12" ht="18" x14ac:dyDescent="0.3">
      <c r="A63" s="49"/>
      <c r="B63" s="50"/>
      <c r="C63" s="50"/>
      <c r="D63" s="51"/>
      <c r="E63" s="51"/>
      <c r="F63" s="51"/>
      <c r="G63" s="52">
        <f>SUM(G39:G62)</f>
        <v>0</v>
      </c>
      <c r="H63" s="53"/>
      <c r="I63" s="52"/>
      <c r="J63" s="52">
        <f>SUM(J39:J62)</f>
        <v>0</v>
      </c>
      <c r="K63" s="44"/>
      <c r="L63" s="48"/>
    </row>
    <row r="64" spans="1:12" ht="18" x14ac:dyDescent="0.35">
      <c r="A64" s="34"/>
      <c r="B64" s="34"/>
      <c r="C64" s="34"/>
      <c r="D64" s="35"/>
      <c r="E64" s="36"/>
      <c r="F64" s="37"/>
      <c r="G64" s="37"/>
      <c r="H64" s="37"/>
      <c r="I64" s="37"/>
      <c r="J64" s="37"/>
      <c r="K64" s="37"/>
      <c r="L64" s="37"/>
    </row>
    <row r="65" spans="1:12" ht="18" x14ac:dyDescent="0.35">
      <c r="A65" s="34"/>
      <c r="B65" s="34"/>
      <c r="C65" s="34"/>
      <c r="D65" s="34"/>
      <c r="E65" s="79" t="s">
        <v>22</v>
      </c>
      <c r="F65" s="79"/>
      <c r="G65" s="79"/>
      <c r="H65" s="76">
        <f>Tabela1346[[#Totals],[wartość netto]]</f>
        <v>0</v>
      </c>
      <c r="I65" s="77"/>
      <c r="J65" s="77"/>
      <c r="K65" s="77"/>
      <c r="L65" s="78"/>
    </row>
    <row r="66" spans="1:12" ht="18" x14ac:dyDescent="0.35">
      <c r="A66" s="34"/>
      <c r="B66" s="34"/>
      <c r="C66" s="34"/>
      <c r="D66" s="34"/>
      <c r="E66" s="79" t="s">
        <v>90</v>
      </c>
      <c r="F66" s="79"/>
      <c r="G66" s="79"/>
      <c r="H66" s="76">
        <v>0</v>
      </c>
      <c r="I66" s="77"/>
      <c r="J66" s="77"/>
      <c r="K66" s="77"/>
      <c r="L66" s="78"/>
    </row>
    <row r="67" spans="1:12" ht="18" customHeight="1" x14ac:dyDescent="0.35">
      <c r="A67" s="34"/>
      <c r="B67" s="34"/>
      <c r="C67" s="34"/>
      <c r="D67" s="34"/>
      <c r="E67" s="75" t="s">
        <v>23</v>
      </c>
      <c r="F67" s="75"/>
      <c r="G67" s="75"/>
      <c r="H67" s="76">
        <v>0</v>
      </c>
      <c r="I67" s="77"/>
      <c r="J67" s="77"/>
      <c r="K67" s="77"/>
      <c r="L67" s="78"/>
    </row>
    <row r="68" spans="1:12" ht="18" x14ac:dyDescent="0.35">
      <c r="A68" s="34"/>
      <c r="B68" s="34"/>
      <c r="C68" s="34"/>
      <c r="D68" s="34"/>
      <c r="E68" s="79" t="s">
        <v>24</v>
      </c>
      <c r="F68" s="79"/>
      <c r="G68" s="79"/>
      <c r="H68" s="76">
        <f>Tabela1346[[#Totals],[Nazwa producenta]]</f>
        <v>0</v>
      </c>
      <c r="I68" s="77"/>
      <c r="J68" s="77"/>
      <c r="K68" s="77"/>
      <c r="L68" s="78"/>
    </row>
  </sheetData>
  <mergeCells count="21">
    <mergeCell ref="E67:G67"/>
    <mergeCell ref="H67:L67"/>
    <mergeCell ref="E68:G68"/>
    <mergeCell ref="H68:L68"/>
    <mergeCell ref="E34:G34"/>
    <mergeCell ref="H34:I34"/>
    <mergeCell ref="A37:L37"/>
    <mergeCell ref="E65:G65"/>
    <mergeCell ref="H65:L65"/>
    <mergeCell ref="E66:G66"/>
    <mergeCell ref="H66:L66"/>
    <mergeCell ref="H31:I31"/>
    <mergeCell ref="E32:G32"/>
    <mergeCell ref="H32:I32"/>
    <mergeCell ref="E33:G33"/>
    <mergeCell ref="H33:I33"/>
    <mergeCell ref="E16:G16"/>
    <mergeCell ref="E15:G15"/>
    <mergeCell ref="E17:G17"/>
    <mergeCell ref="E18:G18"/>
    <mergeCell ref="E31:G31"/>
  </mergeCells>
  <phoneticPr fontId="12"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czystości,papier,worki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2024-04-09T08:34:30Z</dcterms:created>
  <dcterms:modified xsi:type="dcterms:W3CDTF">2024-04-17T09:04:01Z</dcterms:modified>
</cp:coreProperties>
</file>