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83" firstSheet="41" activeTab="47"/>
  </bookViews>
  <sheets>
    <sheet name="Pakiet nr 1 - Obłożenia" sheetId="1" r:id="rId1"/>
    <sheet name="Arkusz8" sheetId="2" state="hidden" r:id="rId2"/>
    <sheet name="Pakiet nr 2 - Tupfery" sheetId="3" r:id="rId3"/>
    <sheet name="Pakiet nr 3 - Strzykawki, kaniu" sheetId="4" r:id="rId4"/>
    <sheet name="Pakiet nr 4 – Rękawice chirurgi" sheetId="5" r:id="rId5"/>
    <sheet name="Pakiet nr 5 – Rękawice lateksow" sheetId="6" r:id="rId6"/>
    <sheet name="Pakiet nr 6 – Rękawice nitryl" sheetId="7" r:id="rId7"/>
    <sheet name="Pakiet nr 7 – Łyżki do wideolar" sheetId="8" r:id="rId8"/>
    <sheet name="Pakiet nr 8 – Rękawice podajnik" sheetId="9" r:id="rId9"/>
    <sheet name="Pakiet nr 9 – Drobne artykuły m" sheetId="10" r:id="rId10"/>
    <sheet name="Pakiet nr 10 – Dreny, cewniki 1" sheetId="11" r:id="rId11"/>
    <sheet name="Pakiet nr 11 – Dreny, cewniki 2" sheetId="12" r:id="rId12"/>
    <sheet name="Pakiet nr 12 – Rurki" sheetId="13" r:id="rId13"/>
    <sheet name="Pakiet nr 13 - Podkłady, prześc" sheetId="14" r:id="rId14"/>
    <sheet name="Pakiet nr 14 – Odzież operacyjn" sheetId="15" r:id="rId15"/>
    <sheet name="Pakiet nr 15- Żywienie " sheetId="16" r:id="rId16"/>
    <sheet name="Pakiet nr 16 - Terapia oddechow" sheetId="17" r:id="rId17"/>
    <sheet name="Pakiet nr 17 - Siatki chirurgic" sheetId="18" r:id="rId18"/>
    <sheet name="Pakiet nr 18 - Taśmy ginekolo" sheetId="19" r:id="rId19"/>
    <sheet name="Pakiet 19-Pompy infuzyjne" sheetId="20" r:id="rId20"/>
    <sheet name="Pakiet 20 - Art. med." sheetId="21" r:id="rId21"/>
    <sheet name="Pakiet 21 - Art. med. 2" sheetId="22" r:id="rId22"/>
    <sheet name="Pakiet 22 - Gotowe zestawy do p" sheetId="23" r:id="rId23"/>
    <sheet name="Pakiet 23 - anestezja" sheetId="24" r:id="rId24"/>
    <sheet name="Pakiet 24 - Pozost. art. med." sheetId="25" r:id="rId25"/>
    <sheet name="Pakiet 25 - Akcesoria ginekolog" sheetId="26" r:id="rId26"/>
    <sheet name="Pakiet nr 26 - Papier i elektro" sheetId="27" r:id="rId27"/>
    <sheet name="Pakiet nr 27- Wstrzykiwacz kont" sheetId="28" r:id="rId28"/>
    <sheet name="Pakiet nr 28 - Rzut serca" sheetId="29" r:id="rId29"/>
    <sheet name="Pakiet nr 29-SSaki" sheetId="30" r:id="rId30"/>
    <sheet name="Pakiet nr 30-Płyny dializacyjne" sheetId="31" r:id="rId31"/>
    <sheet name="Pakiet 31-Materiały do nerki" sheetId="32" r:id="rId32"/>
    <sheet name="Pakiet 32-Nebulizacja" sheetId="33" r:id="rId33"/>
    <sheet name="Pakie nr 33-Elektrody" sheetId="34" r:id="rId34"/>
    <sheet name="Pakiet nr 34-Endoskopia" sheetId="35" r:id="rId35"/>
    <sheet name="Pakiet nr 35-Spirometria" sheetId="36" r:id="rId36"/>
    <sheet name="Pakiet nr 36-Pojemniki jednoraz" sheetId="37" r:id="rId37"/>
    <sheet name="Pakiet nr 37 -Dreny laparosk" sheetId="38" r:id="rId38"/>
    <sheet name="Pakiet nr 38-Linie próbkuj" sheetId="39" r:id="rId39"/>
    <sheet name="Pakiet nr 39-Akcesoria chirurg" sheetId="40" r:id="rId40"/>
    <sheet name="Pakiet  nr 40-CPAP" sheetId="41" r:id="rId41"/>
    <sheet name="Pakiet nr 41-Respiratory i apar" sheetId="42" r:id="rId42"/>
    <sheet name="Pakiet nr 42-Artroskopia" sheetId="43" r:id="rId43"/>
    <sheet name="Pakiet nr  43-Morcelator" sheetId="44" r:id="rId44"/>
    <sheet name="Pakiet nr 44 - Filtr do inkubat" sheetId="45" r:id="rId45"/>
    <sheet name="Pakiet nr 45-Respiratory i apa " sheetId="46" r:id="rId46"/>
    <sheet name="Pakiet nr 46-Mat. do terapii tl" sheetId="47" r:id="rId47"/>
    <sheet name="Pakiet nr 47- Układy oddechowe" sheetId="48" r:id="rId48"/>
  </sheets>
  <definedNames/>
  <calcPr fullCalcOnLoad="1"/>
</workbook>
</file>

<file path=xl/sharedStrings.xml><?xml version="1.0" encoding="utf-8"?>
<sst xmlns="http://schemas.openxmlformats.org/spreadsheetml/2006/main" count="3144" uniqueCount="867">
  <si>
    <t>Znak sprawy: SZP.251.3.24</t>
  </si>
  <si>
    <t>Załącznik nr 1A do SWZ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</si>
  <si>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</si>
  <si>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</si>
  <si>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</si>
  <si>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</si>
  <si>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</si>
  <si>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</si>
  <si>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</si>
  <si>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</si>
  <si>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</si>
  <si>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</si>
  <si>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</si>
  <si>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</si>
  <si>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</si>
  <si>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</si>
  <si>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Serweta wym. 80 – 150 cm x 140 – 180 cm, w kształcie worka, wykonana z laminatu dwuwarstwowego o gramaturze min. 54g/m2 lub z folii o gramaturze 50 g/m2 i warstwy chłonnej z włókniny o gramaturze 24 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</si>
  <si>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</si>
  <si>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</si>
  <si>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szt.</t>
  </si>
  <si>
    <r>
      <t>Serweta o wymiarze</t>
    </r>
    <r>
      <rPr>
        <b/>
        <sz val="10"/>
        <rFont val="Arial"/>
        <family val="2"/>
      </rPr>
      <t xml:space="preserve"> 90</t>
    </r>
    <r>
      <rPr>
        <sz val="10"/>
        <rFont val="Arial"/>
        <family val="2"/>
      </rPr>
      <t xml:space="preserve"> – 120 x 120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</si>
  <si>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</si>
  <si>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</si>
  <si>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</si>
  <si>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</si>
  <si>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</si>
  <si>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</si>
  <si>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</si>
  <si>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</si>
  <si>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</si>
  <si>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</si>
  <si>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</si>
  <si>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</si>
  <si>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</si>
  <si>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</si>
  <si>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</si>
  <si>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</si>
  <si>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</si>
  <si>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</si>
  <si>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</si>
  <si>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</si>
  <si>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</si>
  <si>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</si>
  <si>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</si>
  <si>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</si>
  <si>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</si>
  <si>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</si>
  <si>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1 x serweta na stolik Mayo 80 x 140 – 145 cm</t>
  </si>
  <si>
    <t>2 x serwety operacyjne 70 – 75 x 90 cm wyposażone w taśmę samoprzylepną na dłuższym boku serwety</t>
  </si>
  <si>
    <t>1 x serweta operacyjna 170 – 180 x 170 – 200 cm wyposażona w taśmę samoprzylepną</t>
  </si>
  <si>
    <t>1 x serweta operacyjna 140 – 170 x 240 cm, wyposażona w taśmę samoprzylepną</t>
  </si>
  <si>
    <t>1 x serweta na stolik instrumentariuszki 140 – 150 x 190 cm (owinięcie zestawu),</t>
  </si>
  <si>
    <t>f)</t>
  </si>
  <si>
    <t>1 x taśma samoprzylepna 9 – 10 cm x 50 cm</t>
  </si>
  <si>
    <t>g)</t>
  </si>
  <si>
    <t xml:space="preserve">Dotyczy pozycji c, d, e: serwety powinny być wykonane z min. laminatu 2-warstwowego (włóknina polipropylenowa + folia polietylenowa lub polietylenowo-polipropylenowa) o gramaturze min. 51 g/m2. Serwety powinny spełniać wymagania normy PN EN 13795 wymagania wysokie (na całej powierzchni serwety), odporne na penetrację płynów i mikroorganizmów, wytrzymały na wypychanie na mokro min. 177 kPa, szybkość absorbcji (spływ cieczy) min. 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</si>
  <si>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</si>
  <si>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</si>
  <si>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</si>
  <si>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</si>
  <si>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</si>
  <si>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</si>
  <si>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</si>
  <si>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</si>
  <si>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</si>
  <si>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</si>
  <si>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</si>
  <si>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 xml:space="preserve">1 x serweta na stolik instrumentariuszki min. 140 x 190 cm (owinięcie zestawu), min. rozmiary warstwy chłonnej 70 x 190 cm </t>
  </si>
  <si>
    <t>h)</t>
  </si>
  <si>
    <t xml:space="preserve">Dotyczy pozycji d, e, f: serwety powinny być wykonane z min. laminatu 2-warstwowego (włóknina polipropylenowa + folia polietylenowa lub polietylenowo-polipropylenowa) o gramaturze min. 50 g/m2. Serwety powinny spełniać wymagania normy PN EN 13795 wymagania wysokie (na całej powierzchni serwety), odporne na penetrację płynów i mikroorganizmów, wytrzymałe na wypychanie na mokro min. 177 kPa, szybkość absorpcji (spływ cieczy) min.75%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</si>
  <si>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</si>
  <si>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</si>
  <si>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</si>
  <si>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</si>
  <si>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</si>
  <si>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</si>
  <si>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</si>
  <si>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1 x serweta operacyjna o wymiarach 200 – 225 x 260 – 280 cm, z samoprzylepnym wycięciem „U” o wymiarach 6,5 – 10 x 85 – 100 cm, wyposażona w zintegrowane organizatory przewodów.</t>
  </si>
  <si>
    <t>1 x samoprzylepna serweta operacyjna (ekran anestezjologiczny) o wymiarach min. 170 x 270 cm, posiadający wycięcie o wymiarach 45 x 65 cm, oraz organizatory przewodów.</t>
  </si>
  <si>
    <t>i)</t>
  </si>
  <si>
    <t>j)</t>
  </si>
  <si>
    <r>
      <t xml:space="preserve">Dotyczy pozycji d, e, f – serwety powinny być wykonane z laminatu min. 2-warstwowego (włóknina polipropylenowa + folia polietylenowa lub polietylenowo-polipropylenowa) o gramaturze min. 55 g/m2. Serwety powinny spełniać wymagania normy PN EN 13795 1-3 wymagania wysokie (na całej powierzchni serwety), być odporne na penetrację płynów i mikroorganizmów, wytrzymałe na wypychanie na mokro &gt; 185 kPa, szybkość absorbcji (spływ cieczy) min. 75%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min. 2-warstwowego (strefa krytyczna) (włóknina polipropylenowa + włóknina polipropylenowa + folia polietylenowa) o min. gramaturze </t>
    </r>
    <r>
      <rPr>
        <b/>
        <sz val="10"/>
        <rFont val="Arial"/>
        <family val="2"/>
      </rPr>
      <t>109 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45%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</si>
  <si>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 xml:space="preserve">Sterylny zestaw do ginekologii/cystoskopii. Obłożenie pola operacyjnego wykonane powinno być z min. laminatu dwuwarstwowego (hydrofilowa włóknina polipropylenowa i folia polietylenowa) o gramaturze min. 56 g/m2. Wytrzymałość na wypychanie na mokro min. 185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</si>
  <si>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</si>
  <si>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</si>
  <si>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</si>
  <si>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</si>
  <si>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</si>
  <si>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</si>
  <si>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</si>
  <si>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</si>
  <si>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</si>
  <si>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</si>
  <si>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1 serweta 2-warstwowa min. 95 cm x 150 cm ( owinięcie zestawu)</t>
  </si>
  <si>
    <t>10 kompresów włókninowych 10 cm x 10 cm</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</si>
  <si>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</si>
  <si>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</si>
  <si>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</si>
  <si>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</si>
  <si>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</si>
  <si>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</si>
  <si>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</si>
  <si>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</si>
  <si>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</si>
  <si>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</si>
  <si>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45% (badane według ISO 9073-11).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</si>
  <si>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 56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</si>
  <si>
    <t>Sterylny zestaw do artroskopii stawu barkowego, pozycja półsiedząca. Obłożenie pola operacyjnego wykonane  z laminatu dwuwarstwowego (hydrofilowa włóknina polipropylenowa i folia polietylenowa)o gramaturze 57,4 g/m2. Wytrzymałość na wypychanie na mokro min 185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9-10x50cm,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</si>
  <si>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57,4 g/m2. Wokół pola operacyjnego polipropylenowa łata chłonna o wymiarach (50 cm x 50 cm +/- 1 cm ). Całkowita gramatura laminatu podstawowego i łaty chłonnej 109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</si>
  <si>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Rękaw, osłona na kamerę, rozm. 13-14x250cm.</t>
  </si>
  <si>
    <t xml:space="preserve">Uchwyt do mocowania przewodów i drenów, samoprzylepny, posiadający taśmy mocujące o dł. 30 cm, rozmiar 9cmx11cm </t>
  </si>
  <si>
    <t>Sterylny zestaw do operacji okulistycznych złożony z serwety 150x150cm z otworem centralnie umieszczonym 7x10cm. Folia i torba na płyny.</t>
  </si>
  <si>
    <t>zmiana opisu</t>
  </si>
  <si>
    <t>Zestaw brzuszno - kroczowy , w skład którego wchodzi : </t>
  </si>
  <si>
    <t>1 serweta na stolik instrumentariuszki 150 cm x 190 cm</t>
  </si>
  <si>
    <t>4 ręczniki 30 cm x 40 cm</t>
  </si>
  <si>
    <t>1 serweta na stolik Mayo 80 cm x 145 cm</t>
  </si>
  <si>
    <t>1 serweta brzuszno - kroczowa wzmocniona 260 cm x 310 cm</t>
  </si>
  <si>
    <t>ze zintegrowanymi osłonami na kończyny dolne 125 cm</t>
  </si>
  <si>
    <t>z otworem w okolicy jamy brzusznej 28 cm x 32 cm</t>
  </si>
  <si>
    <t>z otworem na krocze 10 cm x 15 cm</t>
  </si>
  <si>
    <t>z osłoną podpórek kończyn górnych</t>
  </si>
  <si>
    <t>ze zintegrowanymi uchwytami do przewodów i drenów</t>
  </si>
  <si>
    <t>xxxx</t>
  </si>
  <si>
    <t>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Obłożenie pacjenta wykonane z laminatu dwuwarstwowego: włóknina polipropylenowa i folia polietylenowa lub polietylenowo-polipropylenowa. Gramatura laminatu podstawowego min. 56 g/m2. Wokół pola operacyjnego polipropylenowa łata chłonna o wymiarze 50x60cm (+/-1cm). Całkowita gramatura laminatu podstawowego i łaty chłonnej 109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</si>
  <si>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Razem:</t>
  </si>
  <si>
    <t>…....................................................................</t>
  </si>
  <si>
    <t xml:space="preserve">podpis Wykonawcy lub osoby upoważnionej </t>
  </si>
  <si>
    <t>Pakiet nr 2 – Tupfery</t>
  </si>
  <si>
    <t>Jedn. miary</t>
  </si>
  <si>
    <t>Tupfery do preparowania tkanek, jałowe, wykonane z gazy 24 nitkowej do użytku na sali operacyjnej, z nitką RTG oraz podwójną samoprzylepną etykietą lub z podwójnym systemem etykiet, norma EN 14079, 10 szt. w op., rozmiary:</t>
  </si>
  <si>
    <t>xxxxx</t>
  </si>
  <si>
    <r>
      <t xml:space="preserve">małe, 6x6 cm </t>
    </r>
    <r>
      <rPr>
        <b/>
        <sz val="10"/>
        <rFont val="Arial"/>
        <family val="2"/>
      </rPr>
      <t>(+/-0,5cm)</t>
    </r>
  </si>
  <si>
    <t>op</t>
  </si>
  <si>
    <r>
      <t xml:space="preserve">średnie, 8x8cm  </t>
    </r>
    <r>
      <rPr>
        <b/>
        <sz val="10"/>
        <rFont val="Arial"/>
        <family val="2"/>
      </rPr>
      <t>(+/-0,5cm)</t>
    </r>
  </si>
  <si>
    <r>
      <t xml:space="preserve">duże, 12x12cm  </t>
    </r>
    <r>
      <rPr>
        <b/>
        <sz val="10"/>
        <rFont val="Arial"/>
        <family val="2"/>
      </rPr>
      <t>(+/-0,5cm)</t>
    </r>
  </si>
  <si>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</si>
  <si>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</si>
  <si>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</si>
  <si>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</si>
  <si>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</si>
  <si>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</si>
  <si>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</si>
  <si>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 xml:space="preserve">Bezpieczne igły iniekcyjne z mechanizmem bezpieczeństwa umożliwiające aktywację jedną ręką, kolorystyczne, nasadka igły kodowana kolorystycznie w zależości od rozmiaru,  połączenie ze strzykawkami luer i luer – lock, ostrze zabezpieczone poprzez podwójny mechanizm blokady, opakowanie typu blister- pack , </t>
  </si>
  <si>
    <t>x</t>
  </si>
  <si>
    <t>Rozmiar 0,7</t>
  </si>
  <si>
    <t>op. /100 szt</t>
  </si>
  <si>
    <t>Rozmiar 0,8</t>
  </si>
  <si>
    <t>Rozmiar 0,9</t>
  </si>
  <si>
    <t>Igła do rozpuszczania leków z otworów bocznych</t>
  </si>
  <si>
    <t>op. / 100 szt</t>
  </si>
  <si>
    <t xml:space="preserve">Igła iniekcyjna jednorazowego użytku, sterylna, </t>
  </si>
  <si>
    <t>Rozmiar 0,3*8mm</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</si>
  <si>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</si>
  <si>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</si>
  <si>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</si>
  <si>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</si>
  <si>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</si>
  <si>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</si>
  <si>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</si>
  <si>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</si>
  <si>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</si>
  <si>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</si>
  <si>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</si>
  <si>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 rozmiar:</t>
  </si>
  <si>
    <t>27G/110-120mm</t>
  </si>
  <si>
    <t>Igły do penów insulinowych 30G 0,3x8mm, jednorazowe, stertylne, opakowanie 100 szt</t>
  </si>
  <si>
    <t>Igła do wlewów dożylnych typu Motylekr rozmiar 19 – 27 G</t>
  </si>
  <si>
    <t>Igła Veressa, bezpieczna, 120mm, jednorazowa</t>
  </si>
  <si>
    <t>Introduktor 7Fx11</t>
  </si>
  <si>
    <t>Insulinówki 1 ml z igłą 0,30 - 0,40 a' 100 szt.a' 100 szt.</t>
  </si>
  <si>
    <t>Kaniula dożylna z portem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Komora wypływu zwrotnego zabezpieczona koreczkiem luer-lock. Jednorazowego użytku.  Nie zawiera lateksu. Nie zawiera ftalanów.  Sterylna, sterylizowana tlenkiem etylenu. Opakowanie – twardy blister (PVC + TYVEC) z kolorowym zadrukiem zgodnym z identyfikacją kolorystyczną
rozmiaru.wszystkie rozmiary muszą pochodzić od jednego producenta</t>
  </si>
  <si>
    <t>14 G, 2,0x45mm</t>
  </si>
  <si>
    <t>16 G, 1,7x45mm</t>
  </si>
  <si>
    <t>18 G, 1,3x33-45mm</t>
  </si>
  <si>
    <t xml:space="preserve">20G, 1,1x20-25mm </t>
  </si>
  <si>
    <t>20G, 1,1x32-45mm</t>
  </si>
  <si>
    <t>22 G, 0,9x25mm</t>
  </si>
  <si>
    <t>24G 0,7x19mm</t>
  </si>
  <si>
    <t>Bezpieczna kaniula dożylna wykonana z termoplastycznego poliuretanu (PU), wyposażona w 6 pasków kontrastujących w RTG (siarczan baru), igła ze stali nierdzewnej z ostrzem typu „Back-Cut”, pasywny element zabezpieczający igłę wykonany z poliwęglanu lub ABS-u oraz stali nierdzewnej,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(PVC+TYVEC). Na opakowaniu w kolorze identyfikującym rozmiar fabrycznie umieszczone: numer katalogowy, materiał cewnika, rozmiar (G x cale oraz mm) oraz przepływ kaniuli (ml/min), brak zawartości lateksu oraz ftalanów., rozm:</t>
  </si>
  <si>
    <t>14G/2,0-2,2x45-50mm – pomarańczowy</t>
  </si>
  <si>
    <t>16G/1,7x45-50mm – szary</t>
  </si>
  <si>
    <t>17G/1,5x45mm – biały</t>
  </si>
  <si>
    <t>18G/1,3x32-45mm – zielony</t>
  </si>
  <si>
    <t>20G/1,1x25-33mm – różowy</t>
  </si>
  <si>
    <t>22G/0,9x25mm – niebieski</t>
  </si>
  <si>
    <t>24G/0,7x19mm – żółty</t>
  </si>
  <si>
    <t xml:space="preserve">Koreczki jednorazowe do kaniul luer-lock, kompatybilne z zaoferowanymi kaniulami, sterylne, pakowane pojedynczo, </t>
  </si>
  <si>
    <t>Kranik trójdrożny z drenem 10 cm</t>
  </si>
  <si>
    <t>Nakłuwacz automatyczny – lancet, głębokość 1,8 i 2,4</t>
  </si>
  <si>
    <t xml:space="preserve">Ostrza chirurgiczne, wymienne do skalpeli, stal węglowa, rozmiar 10, 11, 12, 15, 20, 21,22, 24, a' 100 szt., z wygrawerowanym numerem na ostrzu </t>
  </si>
  <si>
    <t>Przyrząd do bezpiecznego przetaczania płynów w terapii infuzyjnej z możliwością utrzymania przez 24 godziny w czasie prowadzenia nieprzerwanej infuzji. Dwukanałowy, ostry kolec komory kroplowej ze zmatowioną powierzchnią, gwarantujący szczelne i pewne połączenie z pojemnikami z płynami. Odpowietrznik z filtrem przeciwbakteryjnym zamykany niebieską klapką. Elastyczna komora kroplowa o wielkości 6 cm zaopatrzona w dodatkowe skrzydełka dociskowe ułatwiające wkłucie w pojemniki z płynami. Hydrofilowy filtr cząsteczkowy o wielkości oczek 8 μm, automatycznie zatrzymujący przepływ po opróżnieniu komory. Zabezpiecza przed przedostawaniem się powietrza do drenu zapobiegając zatorowi powietrznemu. Miękki i elastyczny dren o długości min. 180cm z dodatkowym portem do podawania leków. Uniwersalne zakończenie Luer-Lock zabezpieczone koreczkiem Air Pass z filtrem hydrofobowym, który umożliwia wypełnienie drenu bez przypadkowego zanieczyszczenia oraz zabezpiecza przed wyciekaniem płynu. Niepirogenny, nie zawiera lateksu i ftalanów. Jednorazowy, sterylizowany EO. Opakowanie: papier/folia</t>
  </si>
  <si>
    <t xml:space="preserve">Przyrząd do transfuzji (przetaczania) krwi, bez ftalanów. Dwukanałowy kolec komory kroplowej ze zmatowioną powierzchnią, komora kroplowa o długości 9,5 cm (9 cm część przezroczysta) zaopatrzona w odpowietrznik z filtrem przeciwbakteryjnym zamykany czerwoną zatyczką. Specjalny filtr do krwi o dużej powierzchni (21,66 cm2), wielkości oczek 200 μm. Dren o długości min. 150 cm zakończony przezroczystym łącznikiem Luer-Lock. Łącznik zabezpieczony koreczkiem typu Air Pass z filtrem hydrofobowym; wyposażony w zacisk rolkowy z pochewką na igłę biorczą oraz zaczep do podwieszenia drenu. Na zacisku umieszczona nazwa producenta. Sterylny, opakowanie typu papier-folia z czerwonym kodem identyfikującym rodzaj przyrządu, na opakowaniu jednostkowym oznaczenie o braku lateksu i DEHP, data ważności – 5 lat od daty produkcji. </t>
  </si>
  <si>
    <t>Przyrząd do przetaczania płynów infuzyjnych bez ftalanów. Dwukanałowy kolec komory kroplowej ze zmatowioną powierzchnią, komora kroplowa wykonana z medycznego PVC  o wielkości 6 cm (5,5 cm część przezroczysta) zaopatrzona w odpowietrznik z filtrem przeciwbakteryjnym zamykany niebieską zatyczką. Dodatkowe skrzydełka dociskowe ułatwiające wkłucie zestawu do pojemnika z płynem. Filtr cząsteczkowy 15 µm, kroplomierz komory 20 kropli = 1ml +/- 0.1ml. Dren o długości min. 150 cm wyposażony w zacisk rolkowy z pochewką na igłę biorczą oraz zaczep do podwieszenia drenu, zakończony przezroczystym łącznikiem Luer-Lock. Łącznik zabezpieczony koreczkiem typu Air Pass z filtrem hydrofobowym, który umożliwia wypełnienie drenu bez przypadkowego zanieczyszczenia oraz zabezpiecza przed wyciekaniem płynu. Na zacisku umieszczona nazwa producenta. Sterylny, opakowanie typu papier-folia z niebieskim kodem identyfikującym rodzaj przyrządu, termin ważności 5 latm od daty produkcji</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</si>
  <si>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</si>
  <si>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0,1,koreczek zamykający;  sterylizowany tlenkiem etylenu; opakowanie papier-folia ; bez lateksu, PCV  i ftalanów.</t>
  </si>
  <si>
    <t>Przedłużacz do pomp infuzyjnych, długość MIN 150 cm</t>
  </si>
  <si>
    <t>Przedłużacz do pomp infuzyjnych, bursztynowy, długość MIN 150 cm</t>
  </si>
  <si>
    <t>Rampa 5 –kranikowa z drenem o długości 150 cm,przejrzysta identyfikacja dostępów
dzięki stosowaniu kodów barwnych
materiał: PCV nie zawierający DEHP zawiera DEHP i lateksu.</t>
  </si>
  <si>
    <t xml:space="preserve">Skalpel chirurgiczny z ostrzem. Sterylny, jednorazowy. Z wygrawerowaną nazwą producenta. Opakowanie 10szt. Rozmiary: 10, 11, 12, 15, 20, 21, 22, 23, 24 </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</si>
  <si>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</si>
  <si>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</si>
  <si>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</si>
  <si>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</si>
  <si>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</si>
  <si>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</si>
  <si>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</si>
  <si>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22 ml</t>
  </si>
  <si>
    <t>10 ml z rozszerzeniem do 12 ml</t>
  </si>
  <si>
    <t>5 ml z rozszerzeniem do 5,5 ml</t>
  </si>
  <si>
    <t>2 ml z rozszerzeniem do 2,2 ml</t>
  </si>
  <si>
    <t>Strzykawka do pomp infuzyjnych 50 ml lub skala rozszerzana 50/60ml. Sterylna, opakowanie folia – papier</t>
  </si>
  <si>
    <t>Strzykawka do pomp infuzyjnych 50 ml  lub skala rozszerzana 50/60ml. Sterylna, bursztynowa, opakowanie folia – papier</t>
  </si>
  <si>
    <t>Strzykawka tuberkulinowa, igła 0,45 – 0,5 x 13 – 16 mm, a' 100 szt.</t>
  </si>
  <si>
    <t>Strzykawka niskooporowa o pojemności 10 ml.</t>
  </si>
  <si>
    <t>…..…..................................................................</t>
  </si>
  <si>
    <t>Pakiet nr 4 – Rękawice chirurgiczne</t>
  </si>
  <si>
    <t>Jednostka miary</t>
  </si>
  <si>
    <r>
      <t xml:space="preserve">Rękawice chirurgiczne lateksowe, bezpudrowe, sterylne o kształcie anatomicznym, mankiet prosty lub rolowany, powierzchnia zewnętrzna </t>
    </r>
    <r>
      <rPr>
        <b/>
        <sz val="10"/>
        <rFont val="Arial"/>
        <family val="2"/>
      </rPr>
      <t>teksturowana</t>
    </r>
    <r>
      <rPr>
        <sz val="10"/>
        <rFont val="Arial"/>
        <family val="2"/>
      </rPr>
      <t xml:space="preserve"> lub mikroteksturowana, silikonowana, chlorowana, powierzchnia wewnętrzna pokryta poliuretanem</t>
    </r>
    <r>
      <rPr>
        <b/>
        <sz val="10"/>
        <rFont val="Arial"/>
        <family val="2"/>
      </rPr>
      <t xml:space="preserve"> lub/i silikonem</t>
    </r>
    <r>
      <rPr>
        <sz val="10"/>
        <rFont val="Arial"/>
        <family val="2"/>
      </rPr>
      <t xml:space="preserve">, AQL do 1,0 po zapakowaniu, grubość ścianki na palcu min. 0,21 mm, grubość na dłoni min. 0,19 mm, lub grubość min. 0,20 mm na pojedynczej ściance na całej długości rękawicy, długość rękawicy min. 260 mm, badane na przenikalność wirusów zgodnie z normą ASTM F 1671 lub równoważną, odporność na rozerwanie przed starzeniem min. 14N, zgodnie z normą EN 455-2. wyrób medyczny klasa II a, osobiste wyposażenie ochronne kategoria III, brak zawartości ftalanów  lub szkodliwych akcelatorów chemicznych, na opakowaniu powinny być umieszczone data produkcji , termin ważności, numer serii, nazwa producenta, informacje w języku polskim, znak CE </t>
    </r>
  </si>
  <si>
    <t>Rozmiar 6</t>
  </si>
  <si>
    <t>para</t>
  </si>
  <si>
    <t>Rozmiar 6,5</t>
  </si>
  <si>
    <t>Rozmiar 7</t>
  </si>
  <si>
    <t>Rozmiar 7,5</t>
  </si>
  <si>
    <t>Rozmiar 8</t>
  </si>
  <si>
    <t>Rozmiar 8,5</t>
  </si>
  <si>
    <t>Rozmiar 9</t>
  </si>
  <si>
    <t xml:space="preserve">Rękawica chirurgiczna, neoprenowa,  bezpudrowa, sterylna, o kształcie anatomicznym, mankiet prosty lub rolowany zaopatrzony w opaskę samoprzylepną, powierzchnia zewnętrzna mikroteksturowana lub teksturowanana wewnętrznej powierzchni dłoni, chlorowana i sylikonowana; powierzchnia wewnętrzna pokryta poliuretanem i sylikonowana, grubość na palcu min. 0.140 mm, długość: min. 290 mm, AQL 0,65 po zapakowaniu; zgodna z normą EN-455, części:1-3; rękawica przeznaczona do zabiegów chirurgii ogólnej. Siła rozdarcia po starzeniu min. 11 N, wyrób medyczny klasa II a, na opakowaniu powinny być umieszczone data produkcji , termin ważności, numer serii, nazwa producenta, informacje w języku polskim, znak CE </t>
  </si>
  <si>
    <t>rozmiar 7</t>
  </si>
  <si>
    <t>rozmiar 7,5</t>
  </si>
  <si>
    <t>rozmiar 8</t>
  </si>
  <si>
    <t>Rękawica chirurgiczna, lateksowa,  bezpudrowa, sterylna o kształcie anatomicznym, kolor zielony, mankiet prosty z opaską samoprzylepną lub rolowany, powierzchnia zewnętrzna mikroteksturowana lub gładka; powierzchnia wewnętrzna pokryta warstwą nawilżającą dłoń,  grubość na palcu min. 0,190 mm, długość: min. 270 mm, poziom białek badanych metodą Lowry'iego i HPLC poniżej 30 µg/g rękawicy, AQL 0,65 po zapakowaniu; zgodna z normą EN-455, części:1-4; dostępne rozmiary: 5.5 – 9.0; rękawica przeznaczona jako wewnętrzna do systemu podwójnego do zabiegów ortopedycznych</t>
  </si>
  <si>
    <t>Pakiet nr 5 – Rękawice lateksowe</t>
  </si>
  <si>
    <t xml:space="preserve">Rękawice diagnostyczne, lateksowe, bezpudrowe, z wewnętrzną warstwą polimerową,  oznakowane jako Wyrób Medyczny i ŚOI  KATIII, zgodne z normą EN PN 455-1,2,3,4  wszystkie części normy zapisane w Deklaracji Zgodności, AQL ≤ 1,5 zgodnie z EN 455 -1, długość rękawicy min. 240mm, siła zrywania w całym okresie przechowywania min. 6N.  Zewnętrzna powierzchnia gładka lub teksturowana, matowa, zakończone rolowanym mankietem. Materiał odporny na uszkodzenia- grubość pojedynczej ścianki palce- min. 0,10mm max.0,14 mm, dłoń-   min 0,09mm  max.0,11 mm. Przebadane na substancje chemiczne wg normy EN 16523 -1:2015 z grupy kwasy, zasady i aldehydy - min 1 poziom odporności. Dopuszczone do kontaktu z żywnością. Oznaczenie umieszczone fabrycznie na opakowaniu: znak CE, AQL, data produkcji, data ważności , LOT/nr partii lub serii, oznaczenie za zgodność z normą EN 455-1,2,3,4- wszystkie części normy,  okres ważności rękawic minimum 12 m-cy od daty dostawy. Pakowane po 100 szt. Rozmiar: XS, S, M, L, XL Wybór ilości rozmiarów należy do Zamawiającego.  Deklaracja Zgodności CE. Karta techniczna produktu lub karta katalogowa produktu. Wyniki badań na substancje chemiczne. 
</t>
  </si>
  <si>
    <t>op./100 szt.*</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</si>
  <si>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</si>
  <si>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</si>
  <si>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Pakiet nr 6 – Rękawice nitrylowe</t>
  </si>
  <si>
    <t xml:space="preserve">Rękawice niejałowe, bezpudrowe, nitrylowe,  chlorowane od wewnątrz, oznakowane jako Wyrób Medyczny i ŚOI  KATIII, Typ B. Zgodne z normą EN PN 455-1,2,3,4  wszystkie części normy zapisane w Deklaracji Zgodności- dołączyć. Zewnętrzna powierzchnia gładka lub mikroteksturowana, tekstura tylko na opuszkach palców, zakończone rolowanym mankietem. Rękawice o długości min. 240 mm , siła zrywania min. 6N  w całym okresie przechowywania, AQL ≤ 1,5, Grubość pojedynczej ścianki: palec- ,08mm – 0,12mm, dłoń- 0,06mm- 0,08mm. Przebadane na wirusy krwiopochodne zgodnie z ASTM F 1671. Wolne od akceleratorów chemicznych- tiuramów, tiomoczników, benzotiazoli, potwierdzone badaniem HPLC z jednostki niezależnej.  Posiadające badania na cytostatyki oraz substancje chemiczne – organiczne i nieorganiczne w tym min. dwa kwasy poziom min. 4, dwie zasady- poziom min. 1 oraz min. jeden alkohol – poziom odporności min. 4.Pełny raport z badania  na ww. substancje wykonane przez Laboratorium Akredytowane lub Jednostkę Notyfikowaną dołączyć do oferty. Oznaczenie fabryczne na opakowaniu: znak CE, AQL, data produkcji, data ważności , LOT/nr partii lub serii,  EN 16523-1, EN 455-1,2,3,4,oznaczenie że rękawice są SOI kat III oraz wyrobem medycznym, okres ważności rękawic minimum 12 m-cy od daty dostawy. Uniwersalny kształt: pasujący na lewą i prawą dłoń. Pakowane po 100 szt. Rozmiar XS, S, M, L, XL. Deklaracja Zgodności CE. Karta techniczna produktu lub karta katalogowa produktu. Wyniki badań na substancje chemiczne wg. EN 374-3 lub EN 16523-1.  Badanie HPLC.
</t>
  </si>
  <si>
    <t>op./200 szt.*</t>
  </si>
  <si>
    <t>Pakiet nr 8 – Rękawice z podajników</t>
  </si>
  <si>
    <t>Nazwa handlowa, producent i wielkość opakowania</t>
  </si>
  <si>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</si>
  <si>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t>op./ 200 szt.</t>
  </si>
  <si>
    <t>Dostawca zobowiązany będzie dostarczyć nieodpłatnie ilość uchwytów według potrzeb Szpitala.</t>
  </si>
  <si>
    <t>Pakiet nr 9 – Drobne artykuły medyczne</t>
  </si>
  <si>
    <t>Jednostka Miary</t>
  </si>
  <si>
    <t>Basen jednorazowy głęboki</t>
  </si>
  <si>
    <t>Chirurgiczny marker skórny, sterylny, nietoksyczny, szybkoschnący, nieplamiący, doskonale widoczny niezależnie od koloru skóry, odporny na środki dezynfekujące. Zastosowanie: do oznaczeń miejsc dla łatwej identyfikacji. Pakowane folia/papier.</t>
  </si>
  <si>
    <t>Fartuch foliowy (przedniak) każda sztuka pakowana indywidualnie lub pobierany z dyspensera.</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</si>
  <si>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</si>
  <si>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 xml:space="preserve">Kaczka na mocz o pojemności min. 1500ml. Skalowana. Zastawka uniemożliwiająca wylanie moczu. Niejałowa </t>
  </si>
  <si>
    <t>Kieliszki do leków, jednorazowe, poj.25-30ml a 90 szt.</t>
  </si>
  <si>
    <t xml:space="preserve">op. </t>
  </si>
  <si>
    <t>Kołnierz ortopedyczny jednoczęściowy, z regulacją wielkości, wykonany z twardego i elastycznego tworzywa dla dzieci.</t>
  </si>
  <si>
    <t>Kołnierz ortopedyczny jednoczęściowy, z regulacją wielkości, wykonany z twardego i elastycznego tworzywa dla dorosłych.</t>
  </si>
  <si>
    <t>Końcówka do odsysania  typu Yankauer Poole Tip lub podobna, prosta, nasadka z 4 rzędami perforowanych otworów</t>
  </si>
  <si>
    <t>Łączniki do drenów proste 8-12/6mm</t>
  </si>
  <si>
    <t>Łącznik Y (ramię górne/ramię dolne) 7,0/7,0</t>
  </si>
  <si>
    <t>Łącznik schodkowy 6,0mm</t>
  </si>
  <si>
    <t>Nerka medyczna z pulpy higienicznej (miska nerkowata) jednorazowa.</t>
  </si>
  <si>
    <t>Nożyki hematologiczne, sterylne, opakowanie 200 szt</t>
  </si>
  <si>
    <t>Ochraniacze na obuwie, wykonane z włókniny antypoślizgowej lub folii, chroniące przed wnoszeniem zanieczyszczeń przenoszonych na obuwiu do pomieszczeń wymagających zachowania pełnej czystości. Góra ochraniacza ściągnięta gumką, która dokładnie opina stopę,</t>
  </si>
  <si>
    <t>op. 100 szt</t>
  </si>
  <si>
    <t xml:space="preserve">Okularki do fototerapii dla noworodków </t>
  </si>
  <si>
    <t>Opaska identyfikacyjna dla dzieci i dorosłych,
przezroczysta z kartką na dane identyfikacyjne op 100 szt.</t>
  </si>
  <si>
    <t>Opaska identyfikacyjna dla noworodków z kartką na dane identyfikacyjne,op 100 szt</t>
  </si>
  <si>
    <t>Osłonki na głowicę USG, niesterylne, op. 144 szt.</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</si>
  <si>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</si>
  <si>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</si>
  <si>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</si>
  <si>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</si>
  <si>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Pojemnik plastikowy na odpady medyczne , kolor czerwony, poj.:</t>
  </si>
  <si>
    <t>0,5-0,8l, kształt płaski, prostokątne lub owalne</t>
  </si>
  <si>
    <t>2l</t>
  </si>
  <si>
    <t>1,5l</t>
  </si>
  <si>
    <t>5l</t>
  </si>
  <si>
    <t>Pojemnik plastikowy na odpady medyczne , kolor niebieski, poj.:</t>
  </si>
  <si>
    <t>Pokrowiec (tunel) na przewody 14 – 17 x 250 cm sterylny, jałowy</t>
  </si>
  <si>
    <t>Pokrywa basenu jednorazowego, głębokiego</t>
  </si>
  <si>
    <t xml:space="preserve">Rozcinacz zaciskaczy pępowiny, sterylny, </t>
  </si>
  <si>
    <t>Sonda Sengstakena wprowadzana do żołądka przez nos lub jamę ustną stosowana do doraźnego hamowania krwawienia z żylaków przełyku, wykonana z 100% biokompatybilnego i transparentnego silikonu, czteroświatłowa - umożliwia skuteczne odsysanie i usuwania treści żołądka, jak również krwotoku z górnego odcinka przełyku oraz śliny, umożliwia manewrowanie bez zagrożenia zranienia przełykowej błony śluzowej, posiada prowadnicę umożliwiającą szybsze założenie sondy w porównaniu do standardowych zgłębników,dzięki czemu zapewnia utrzymanie kinetyki krążenia i przepływu krwi w wątrobie w przypadku nagłego krwawienia, posiadająca balon przełykowy z mankietem niskociśnieniowym, balon żołądkowy o długości min. 60 mm, objętości powietrza 150 - 200 cm3 - maksymalnie: 350 cm3,     atraumatyczne zakończenie cewnika typu oliwka. Wyposażona w wyściółkę z gąbki mocowaną na nozdrzu pacjenta, łatwe w użyciu przewody do manometru rózniące się kolorami będące odgałęzieniami wychodzącymi ze światła balonu, linia kontrastująca w RTG na całej długości sondy. Sterylna.</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</si>
  <si>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</si>
  <si>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</si>
  <si>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Szpatułki drewniane jałowe, pakowane pojedynczo,a' 100 szt.</t>
  </si>
  <si>
    <t>Szpatułki drewniane niejałowe, a' 100 szt.</t>
  </si>
  <si>
    <t>Szyna do palców Zimmera 500mm x 25</t>
  </si>
  <si>
    <t>Szyna do palców Zimmera 500-600mm x 50</t>
  </si>
  <si>
    <t>Termometr elektroniczny bezdotykowy</t>
  </si>
  <si>
    <t>Utrwalacz cytologiczny aerozol minimum 150ml</t>
  </si>
  <si>
    <t>Urządzenie do usuwania zszywek</t>
  </si>
  <si>
    <t>Wieszaki plastikowe do worków na mocz, wykonany z mocnego i trwałego tworzywa sztucznego, specjalne umocowanie zapobiegające załamywaniu się drenu, pasujący do okrągłych i kwadratowych ram łóżek, niesterylny</t>
  </si>
  <si>
    <t>Woreczek do pobierania próbek moczu dla niemowląt i dzieci – dziewczynka</t>
  </si>
  <si>
    <t>Woreczek do pobierania próbek moczu dla niemowląt i dzieci – chłopiec</t>
  </si>
  <si>
    <t xml:space="preserve">Worek na wymiociny o pojemności 1000-1500ml, podziałka co 50-100ml od 50-100ml do 1000-1500ml, skala numeryczna co 100ml. Przeźroczysty, wyposażony w system uniemożliwiający wydostanie się zapachu i treść oraz uchwyt. Pakowany pojedynczo </t>
  </si>
  <si>
    <t>Worek do dobowej zbiórki moczu o pojemności 2000ml, skalowany co 100ml, zawór spustowy typu T, zastawka antyzwrotna, dren min. 90cm, tylna ścianka biała. Sterylny,</t>
  </si>
  <si>
    <t xml:space="preserve">Worek do 7-dniowej zbiórki moczu o pojemności 2000ml, skalowany co 100ml (dodatkowa skala ukośna 25, 50, 100, 150ml), zawór spustowy typu T, bezigłowy port do pobierania próbek, zastawka antyzwrotna, dren min. 110cm, tylna ścianka biała. Sterylny, opakowanie papier/folia </t>
  </si>
  <si>
    <t>Worek stomijny jednoczęściowy, otwarty, ileostomijny, kolostomijny, ze średnicą do docięcia, z jednej strony przezroczysty a z drugiej fizelinowy.</t>
  </si>
  <si>
    <t>Wziernik ginekologiczny, jednorazowy, sterylny, rozmiar XXS - L</t>
  </si>
  <si>
    <t>Wzierniki uszne jednorazowego użytku kompatybilne z otoskopami KaWe, Riester, Heine w rozmiarach 2,5 i 4,0 - pakowane po 100 szt.</t>
  </si>
  <si>
    <t>op./ 100 szt.</t>
  </si>
  <si>
    <t>Zaciskacz do pępowiny sterylny, pakowany pojedynczo</t>
  </si>
  <si>
    <t>Zatyczki do cewników sterylne</t>
  </si>
  <si>
    <t>Zestaw do lewatywy składający się z worka do lewatywy o długości min. 115cm z miękkim cewnikiem zakończonym otworem centralnym oraz jednym lub dwoma otworami bocznymi z końcówką pokrytą lubrykantem oraz zabezpieczoną osłonką, rękawice foliowe, serweta, mydło w płynie. Całość zapakowana pojedynczo w folię.</t>
  </si>
  <si>
    <t>….....................................................................</t>
  </si>
  <si>
    <t>Pakiet nr 10 – Dreny, cewniki 1</t>
  </si>
  <si>
    <t>Cewnik urologiczny typu Nelaton, przezroczysty, jednorazowego użytku, sterylny, niepirogenny, nietoksyczny.Opakowanie papier-folia. CH, rozm.</t>
  </si>
  <si>
    <t>Cewnik urologiczny typu Foley, sterylny, lateksowy silikonowany ,dwudrożny z plastikową zastawką,pojemność balonu 5-10 ml ,rozmiar CH 14-20</t>
  </si>
  <si>
    <t>Cewnik urologiczny typu Foley, sterylny, lateksowy,silikonowany, dwudrożny z gumową zastawką, pojemność balonu 3 – 10 ml, 2 , rozmiary CH 8-24</t>
  </si>
  <si>
    <t>Cewnik urologiczny typu Foley, sterylny, 100% silikonowy, rozmiar i pojemność balonu 3 – 10 ml, 2 otwory boczne, rozmiary CH 6 lub 8-24,26</t>
  </si>
  <si>
    <t>Cewnik Urologiczny typu Couvelaire, sterylny, silikonowany lub silikonowy, rozmiar CH 10,12 i 14, dł. 400-420.</t>
  </si>
  <si>
    <t>Cewnik do karmienia niemowląt z zatyczką CH 06 i 08 dł. 40cm., sterylny.</t>
  </si>
  <si>
    <t>Cewnik typu Tiemann, sterylny, CH 8,10,12,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</si>
  <si>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</si>
  <si>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</si>
  <si>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</si>
  <si>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</si>
  <si>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</si>
  <si>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lub czysty mikrobiologicznie, opakowanie folia lub folia - papier, długość minimum 200 cm, rozmiar dla dzieci i dorosłych do wyboru</t>
  </si>
  <si>
    <t>Dren typu Redon, rozmiar 6, 8, 10, 12, 14, 16, 18, sterylny</t>
  </si>
  <si>
    <t>Dren do odsysania do ssaka dwa złącza CH30, min 3 metry długosci</t>
  </si>
  <si>
    <t>Dren do odsysania do ssaka dwa złącza CH24</t>
  </si>
  <si>
    <t>Dren PVC, przedłużacz, średnica wewnętrzna 3,2 mm, średnica zewnętrzna 4,5 mm, długość 1500 mm., sterylny, pakowany pojedyńczo.</t>
  </si>
  <si>
    <t>Łącznik do rurek intubacyjnych, 15 mm wykonany z tworzywa sztucznego, pakowane 16 szt - rozmiary od 2,5mm do 10,0mm co 0,5 mm niejałowe</t>
  </si>
  <si>
    <t>Maska dla dzieci do nebulizacji z pojemnikiem na lek, roz M</t>
  </si>
  <si>
    <t>Maska dla dorosłych do nebulizacji z pojemnikiem na lek, rozm XL</t>
  </si>
  <si>
    <t>Maska do podawania tlenu dla dorosłych z drenem minimum 2 m, przezroczysta, z miękkiego tworzywa PCV posiada regulację obwodu głowy, rozm XL</t>
  </si>
  <si>
    <t>Maska tlenowa dla dzieci z drenem minimum 2 m , przezroczysta, z miękkiego tworzywa PCV posiada regulację obwodu głowy, rozm M</t>
  </si>
  <si>
    <t>Maska tlenowa dla noworodków z drenem minimum 2 m , przezroczysta, z miękkiego tworzywa PCV posiada regulację obwodu głowy, rozm S</t>
  </si>
  <si>
    <t>Maska tlenowa jednorazowego użytku dla dorosłych z rezerwuarem tlenu i drenem min. 2 m , rozm XL</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</si>
  <si>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</si>
  <si>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Opaska do rurek tracheostomijnych niebieska, miękka i delikatna wykonana z materiału nie powodującego podrażnień jałowa jednorazowa z możliwością regulacji długości.</t>
  </si>
  <si>
    <t>Pojemnik do odsysania ran typu REDON poj. 200 ml, sterylny, pakowany w rękaw papierowo- foliowy</t>
  </si>
  <si>
    <t>Przedłużacz do tlenu 2,1m</t>
  </si>
  <si>
    <t>Przedłużacz do tlenu 3m</t>
  </si>
  <si>
    <t>Przewód do ssaka dł 210cm CH 24 lejek-Kapkon z przegubami</t>
  </si>
  <si>
    <t>Prowadnica do rurek intubacyjnych jednorazowa wszystkie rozmiary, bez ftalanów i lateksu, miękki koniec dystalny metal pokryty tworzywem medycznej jakości, wykonana z materiału o właściwosciach poślizgowych wzmocniona na całej długości, skalowana co 1 cm.</t>
  </si>
  <si>
    <t>Prowadnica do trudnej intubacji, elastyczna z wygiętym końcem, jednorazowa, 15ch/70cm</t>
  </si>
  <si>
    <t>Wymiennik ciepła i wilgoci do rurek tracheostomijnych .Dwa wkłady filtrujące z dwóch stron, z portem tlenowym, z portem do odsysania, zapewniający nawilżenie tzw. ,,sztuczny nos''</t>
  </si>
  <si>
    <r>
      <t>Przewód tlenowy do wymiennika ciepła i wilgoci CH 14 długość</t>
    </r>
    <r>
      <rPr>
        <b/>
        <sz val="10"/>
        <rFont val="Arial"/>
        <family val="2"/>
      </rPr>
      <t xml:space="preserve"> 200-210 cm</t>
    </r>
    <r>
      <rPr>
        <sz val="10"/>
        <rFont val="Arial"/>
        <family val="2"/>
      </rPr>
      <t xml:space="preserve"> </t>
    </r>
  </si>
  <si>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</si>
  <si>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Zgłębnik żołądkowy przeciwodleżynowy z silikonu z prowadnicą lub obciążnikiem:</t>
  </si>
  <si>
    <t>16F</t>
  </si>
  <si>
    <t>18F</t>
  </si>
  <si>
    <t>Zgłębnik żołądkowy sterylny rozmiary:</t>
  </si>
  <si>
    <t xml:space="preserve">Zgłębnik żołądkowy sterylny, ze znacznikiem RTG, rozmiary: 16,18,20,22,24 </t>
  </si>
  <si>
    <t xml:space="preserve"> </t>
  </si>
  <si>
    <t>…..................................................................</t>
  </si>
  <si>
    <t>Załącznik nr 1A do SIWZ</t>
  </si>
  <si>
    <t>Pakiet nr 11 – Dreny, cewniki 2</t>
  </si>
  <si>
    <t>Cewnik do drenażu klatki piersiowej (do odmy) z kontrastem RTG, niepirogenny z trokarem rozmiary od CH 12 do CH 32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</si>
  <si>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</si>
  <si>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</si>
  <si>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</si>
  <si>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</si>
  <si>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</si>
  <si>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</si>
  <si>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</si>
  <si>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</si>
  <si>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</si>
  <si>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</si>
  <si>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Pakiet nr 12 – Rurki</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</si>
  <si>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</si>
  <si>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</si>
  <si>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</si>
  <si>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</si>
  <si>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</si>
  <si>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</si>
  <si>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</si>
  <si>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</si>
  <si>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</si>
  <si>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</si>
  <si>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</si>
  <si>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</si>
  <si>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</si>
  <si>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</si>
  <si>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</si>
  <si>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</si>
  <si>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</si>
  <si>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</si>
  <si>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Pakiet nr 13 – Podkłady, prześcieradła oraz inne wyroby włókninowe</t>
  </si>
  <si>
    <t>Bluza ogrzewająca z długim rękawem, wykonana z włókniny typu SMS 45 g/m2 lub polipropylenowej o gr. 47 g/m2, rękawy zakończone ściągaczem ze spandexu lub włókna akrylowego, bez lateksu, bluza posiada min. 2 kieszenie, zapinana na napy, kolor niebieski. Pakowana po 4 szt. Rozmiary S-XXL.</t>
  </si>
  <si>
    <t>Czepek do mycia włosów z możliwością podgrzania w kuchence mikrofalowej. Czepek stosowany bez spłukiwania. Zawiera szampon i odżywkę. Wykonany z wiskozy 30% i PET 70%. Waga min. 117g/m2. Koloru białego. Rozmiar uniwersalny.</t>
  </si>
  <si>
    <t>Jednorazowe chusteczki nawilżane służące do mycia ciała pacjenta. Wykonane z bardzo miękkiej włókniny wysokiej jakości   Spunlace 45g/m2 ,mieszaniny poliestru i wiskozy,  koloru białego. Zawiera substancje oczyszczające i nawilżające. pH 4,0-5,0 Eliminują pot i nieprzyjemny zapach. Stanowią alternatywę dla wody i mydła. Nie zawierają perfum, chloru oraz wybielaczy optycznych. Rozmiar 20x30 cm (+/-3cm). Opakowanie min. 80 szt.</t>
  </si>
  <si>
    <t>Kapcie jednorazowe,włókninowe, białe, rozmiar uniwersalny</t>
  </si>
  <si>
    <t>1 para/2szt.</t>
  </si>
  <si>
    <t xml:space="preserve">Koc przeciwwstrząsowy termiczny wym. 210 - 240 x 160 cm </t>
  </si>
  <si>
    <t>Koc jednorazowy do okrycia pacjenta, rozmiar min. 110 x 210-220 cm. Złożony z min. 3 warstw: 2 x włóknina typu polipropylen + wypełnienie z włókniny typu Molton lub spunlace z poliestrowym wypełnieniem. Kolor niebiesko-zielony, pakowane pojedyńczo</t>
  </si>
  <si>
    <t>Komplet pościelowy jednorazowego użytku, niejałowy, wykonany z włókniny polipropylenowej zawierający :prześcieradło 160 cm x 210 cm, poszwę na kołdrę 160 cm x 210 cm, poszewkę na poduszkę: 70 cm x 80 cm, Koloru zielonego o gramaturze min 20 g/m2</t>
  </si>
  <si>
    <t>kpl.</t>
  </si>
  <si>
    <r>
      <t>Koszula dla pacjenta z krótkim rękawem, wykonana z nieprześwitującej włókniny typu SMS o gramaturze minimum 35 g/m</t>
    </r>
    <r>
      <rPr>
        <vertAlign val="superscript"/>
        <sz val="10"/>
        <color indexed="8"/>
        <rFont val="Arial"/>
        <family val="2"/>
      </rPr>
      <t xml:space="preserve">2. </t>
    </r>
    <r>
      <rPr>
        <sz val="10"/>
        <color indexed="8"/>
        <rFont val="Arial"/>
        <family val="2"/>
      </rPr>
      <t>Wiązana na troki w pasie i przy szyi, rozmiar M/L, XL/XXL lub indywidualne rozmiary S, M, L, XL, XXL (długość min. 110 cm) lub rozmiar uniwersalny,. Kolor niebieski, opakowanie maksymalnie 10 szt.</t>
    </r>
  </si>
  <si>
    <r>
      <t>Majtki chirurgiczne, z włókniny polipropylenowej, gramatura min. 40g/m2, rozmiar XL/XXL, kolor granatowy,</t>
    </r>
    <r>
      <rPr>
        <sz val="10"/>
        <color indexed="8"/>
        <rFont val="Arial"/>
        <family val="2"/>
      </rPr>
      <t>opakowanie maksymalnie 25 szt.</t>
    </r>
  </si>
  <si>
    <t>Myjki do mycia ciała pacjenta, okrągłe, wykonane z wiskozy oraz propylenu o gramaturze min. 50 g/m kw. oraz wiskozy o gramaturze min. 35 g/m kw. Niepodfoliowane, pokryte suchym mydłem aktywowanym w kontakcie z wodą. Rozmiar min. 17x24 cm. Opakowanie max 50 szt.</t>
  </si>
  <si>
    <t>op./50 szt.</t>
  </si>
  <si>
    <t>Podkład celulozowy, prześcieradło do wyściełania kozetki lekarskiej, 2 warstwowe, perforowane, wym. min. 50cm x 50-60m</t>
  </si>
  <si>
    <t>Podkłady higeniczne przeznaczone do utrzymania czystości pościeli, mają właściwości wchłaniające i zabezpieczające przed przeciekaniem , rozmiar 60cmx60cm , pakowane po 25 szt</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</si>
  <si>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</si>
  <si>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</si>
  <si>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Podkłady medyczne na rolce, podfoliowane, gramatura warstwy celulozy 29 g/m2, folia PE 17 mikronów, perforacja co 38 cm. Rozmiar 70 cm x 65 m,</t>
  </si>
  <si>
    <t>Podkład na stół operacyjny z wkładem chłonnym w części środkowej w rozm. 60-70x180cm.</t>
  </si>
  <si>
    <t xml:space="preserve">Podkład na stół operacyjny pod pacjenta, jednorazowy, wysokochłonny złożony z min.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3820 ml
</t>
  </si>
  <si>
    <t xml:space="preserve">Pokrowiec na materac, foliowy, jednorazowy, wym. 210x90x20cm z gumką </t>
  </si>
  <si>
    <t>Prześcieradło higieniczne, niesterylne, jednorazowe 200 -240x150 -160, włóknina SMS lub polipropylen, gramatura min. 25g/m2, zielone</t>
  </si>
  <si>
    <t xml:space="preserve">Ręczniki do utrzymania higieny pacjentów, wykonane z jednowarstwowej celulozy typu Airlaid o gramaturze min. 70 g/m2. Doskonała wchłanialność płynów dzięki karbowanej powierzchni. Kolor biały. </t>
  </si>
  <si>
    <t>80x60 cm pakowane po 30 szt.</t>
  </si>
  <si>
    <t>80x140 cm pakowane po 36 szt.</t>
  </si>
  <si>
    <t>Rękawice foliowe w rozm. S,M,L pakowane a'100</t>
  </si>
  <si>
    <t>Serweta włókninowa o wym. 160 x 90 cm do podłożenia pod pacjenta na stole operacyjnym, gramatura min. 35g/m2, niejałowa, kolor zielony lub niebieski</t>
  </si>
  <si>
    <t>Skarpety jednorazowe z gumką, wykonane z polipropylenu, długość powyżej kostki, rozmiar uniwersalny. Opakowanie max.100 szt.</t>
  </si>
  <si>
    <t>Spodenki do kolonoskopii z otworem w tylnej części, wykonane z nieprześwitującej włókniny typu SMS o gramaturze min. 28 g/m kw. Kolor niebieski lub granatowy, rozmiar L (obwód w pasie minimum 120 cm), XL (obwód w pasie min. 135cm.).</t>
  </si>
  <si>
    <t>Spódniczki ginekologiczne, włókninowe, gramatura min. 30g, jednorazowe, rozmiar uniwersalny</t>
  </si>
  <si>
    <t>..................................................................</t>
  </si>
  <si>
    <t>Pakiet nr 14 – Odzież operacyjna</t>
  </si>
  <si>
    <t>Czepek w kształcie beretu wykonany z włókniny polipropylenowej 18g g/m²,  ściągany lekką nie uciskającą gumką, średnica po rozciągnięciu ok. 53cm . Pakowany po 100 szt. w kartonik w formie podajnika/ dyspensera,</t>
  </si>
  <si>
    <t>Fartuch chirurgiczny, Jednorazowy, jałowy, pełnobarierowy, fwykonany z włókniny hydrofobowej typu SMS o gramaturze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Odporność na przenikanie cieczy 35 cm H2O, wytrzymałość na wypychanie na sucho 80,6 kPa, wytrzymałość na rozciąganie na mokro 82,10 N. Opakowanie typu papier-folia, posiadające 4 naklejki typu TAG, służące do wklejenia w dokumentacji medycznej. Spełnia wymagania aktualnej normy PN-EN 13795-1:2019. Rozmiar: M, L, XL, XXL.</t>
  </si>
  <si>
    <t>Fartuch chirurgiczny, Jednorazowy, jałowy, pełnobarierowy, wykonany z miękkiej, oddychającej włókniny typu spunlace o gramaturze 68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tradycyjnego podwójnego szwu. Oznaczenie rozmiaru poprzez kolorową lamówkę oraz nadruk z rozmiarówką, zgodnością z normą 13795 i zakresie procedur widoczny zaraz po wyjęciu fartucha z opakowania. Do każdego fartucha dołączone dwa ręczniki o wymiarach 30 cm x 30 cm wykonane z materiału spunlace o gramaturze 56 g/m². Fartuch wraz z ręcznikami zawinięty w serwetkę włókninową lub papier krepowy o wymiarach 60 cm x 60 cm. Odporność na przenikanie cieczy 226,2 cm H2O, wytrzymałość na wypychanie na sucho 268,9 kPa, wytrzymałość na rozciąganie na mokro 141,5 N. Opakowanie typu papier-folia, posiadające 4 naklejki typu TAG, służące do wklejenia w dokumentacji medycznej. Spełnia wymagania aktualnej normy PN-EN 13795-1:2019. Rozmiar: M, L, XL, XXL.</t>
  </si>
  <si>
    <t>Jednorazowy, jałowy, pełnobarierowy, fartuch chirurgiczny wykonany z miękkiej, oddychającej włókniny typu spunlace o gramaturze 68 g/m2 wzmocniony na przedramieniu, w okolicy brzucha i klatki piersiowej, chłonnym i nieprzemakalnym laminatem o gramaturze min. 38 g/m2. Rękaw zakończony elastycznym mankietem z dzianiny poliestrowej. Tylne części fartucha zachodzą na siebie. Posiada 4 wszywane troki o długości min.45 cm, 2 zewnętrzne troki umiejscowione w specjalnym kartoniku umożliwiającym zawiązanie ich zgodnie z procedurami postępowania aseptycznego. Dodatkowo zapięcie w okolicy karku na rzep o długości 12,5 - 13 cm na jednej części fartucha i 6,5 -7,5 cm na drugiej części fartucha. Szwy wykonane techniką tradycyjnego podwójnego szwu. Oznaczenie rozmiaru poprzez kolorową lamówkę oraz nadruk z rozmiarówką, zgodnością z normą 13795 i zakresie procedur widoczny zaraz po wyjęciu fartucha z opakowania. Do każdego fartucha dołączone dwa ręczniki o wymiarach 30 cm x 30 cm wykonane z materiału spunlace o gramaturze 56 g/m². Fartuch wraz z ręcznikami zawinięty w serwetkę włókninową lub papier krepowy o wymiarach 60 cm x 60 cm. Odporność na przenikanie cieczy 246,2 cm H2O, wytrzymałość na wypychanie na sucho 288,9 kPa, wytrzymałość na rozciąganie na mokro 161,5 N - parametry dla strefy krytycznej. Opakowanie typu papier-folia, posiadające 4 naklejki typu TAG, służące do wklejenia w dokumentacji medycznej. Spełnia wymagania aktualnej normy PN-EN 13795-1:2019. Rozmiar: M, L, XL, XXL.</t>
  </si>
  <si>
    <t>Fartuch dla odwiedzających z oddychającej włókniny, wiązany lub zapinany na rzepy z tyłu, długi rękaw, zielony lub niebieski, gramatura min. 17 g/m2</t>
  </si>
  <si>
    <t>Sterylna serwetka chłonna o wymiarach 40cm x 40cm, wykonana z wysokochłonnej włókniny typu spunlace o gramaturze 56 g/m2. Chłonność serwetki: 527% Sterylizowana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13795-1.</t>
  </si>
  <si>
    <t xml:space="preserve">Ubranie wykonane z włókniny SMS gr. 35g, nieprześwitujące, antystatyczne, oddychające. Bluza z krótkim rękawem, posiada wycięcie "V" zakończone obszyciem w kolorze ubrania, 3 kieszenie (2 w dolnej części oraz jedna mniejsza w części górnej). Spodnie z trokami w pasie. Kolor Zielony Zgodne z EN 13795-2:2019 Odzież i obłożenia chirurgiczne Wymagania i metody badań Część 2: Odzież dla bloków operacyjnych (przenikanie bakterii na sucho maksymalnie 37 CFU zgodnie z EN ISO 22612,  pylenie 1,15 log 10 zgodnie z EN ISO 9073-10, wypychanie na sucho 48 kPA zgodnie z EN ISO 13938-1 siła zrywająca 43,7N kierunek wzdłużny/66,3N kierunek poprzeczny zgodnie z EN 29073-3 </t>
  </si>
  <si>
    <t>Rozmiar S</t>
  </si>
  <si>
    <t>Rozmiar M</t>
  </si>
  <si>
    <t>Rozmiar L</t>
  </si>
  <si>
    <t>Rozmiar XL</t>
  </si>
  <si>
    <t>Rozmiar XXL</t>
  </si>
  <si>
    <t>Rozmiar gdzie obwód w klatce piersiowej bluzy bedzie wynosił min 120-125 cm a spodni w biodrach 130-140 cm</t>
  </si>
  <si>
    <t xml:space="preserve">Ubranie wykonane z włókniny SMS gr. 35g, nieprześwitujące, antystatyczne, oddychające. Bluza z krótkim rękawem, posiada wycięcie "V" zakończone obszyciem w kolorze ubrania, 3 kieszenie (2 w dolnej części oraz jedna mniejsza w części górnej). Spodnie z trokami w pasie. Kolor Niebieski.  Zgodne z EN 13795-2:2019 Odzież i obłożenia chirurgiczne Wymagania i metody badań Część 2: Odzież dla bloków operacyjnych (przenikanie bakterii na sucho maksymalnie 37 CFU zgodnie z EN ISO 22612,  pylenie 1,15 log 10 zgodnie z EN ISO 9073-10, wypychanie na sucho 48 kPA zgodnie z EN ISO 13938-1 siła zrywająca 43,7N kierunek wzdłużny/66,3N kierunek poprzeczny zgodnie z EN 29073-3 </t>
  </si>
  <si>
    <t>Rozmiar gdzie obwód w klatce piersiowej bluzy bedzie wynosił min.120 cm a spodni w biodrach min. 130 cm</t>
  </si>
  <si>
    <t>Pakiet nr 15 – Żywienie dojelitowe i pozajelitowe</t>
  </si>
  <si>
    <t>Przyrząd typu Flocare do żywienia dojelitowego do butelek wersja grawitacyjna</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</si>
  <si>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</si>
  <si>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</si>
  <si>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</si>
  <si>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</si>
  <si>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</si>
  <si>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szyjką.Opakowanie 48 szt.</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</si>
  <si>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</si>
  <si>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</si>
  <si>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</si>
  <si>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Łącznik Flocare peg CH18</t>
  </si>
  <si>
    <t>Łącznik Luer umożliwiający połączenie strzykawki z końcówką Luer ze zgłębnikiem Flocare z końcówką ENFit, op. 30 szt.</t>
  </si>
  <si>
    <t>Łącznik ENLock umożliwiający połączenie strzykawki z końcówką ENFit ze zgłębnikiem Flocare z końcówką ENLock, op. 30 szt.</t>
  </si>
  <si>
    <t>Pakiet nr 16 – Terapia oddechowa</t>
  </si>
  <si>
    <t xml:space="preserve">Filtr oddechowy dziecięcy, mechaniczno-elektrostatyczny z wydzielonym wymiennikiem ciepła i wilgoci w postaci włókien poliestrowych z chlorkiem wapnia, wydajność nawilżenia przy VT250ml - min. 31,8 mg/l; skuteczność przeciwbakteryjna i przeciwwirusowa 99,99%. Opory przepływu przy: 20 l/min. - 1,4cm H2O. Filtr z portem kapno z zatyczką, martwa przestrzeń max. 28 ml, waga max. 14 g, zalecana objętość oddechowa VT 50-900ml, Przyłącze do respiratora 15M, do pacjenta 22M/15F. Czysty mikrobiologicznie lub sterylny, pakowany folia. Na opakowaniu data ważności, nr serii, nr katalogowy. Bez zawartości lateksu i litu. </t>
  </si>
  <si>
    <t xml:space="preserve">Filtr oddechowy okrągły mechaniczno-elektrostatyczny z wydzielonym wymiennikiem ciepła i wilgoci w postaci włókien poliestrowych z chlorkiem wapnia, wydajność nawilżenia przy VT1000ml - min. 32,5 mg/l, VT500ml - 33 mg/l,  skuteczność przeciwbakteryjna i przeciwwirusowa 99,999%. Opory przepływu przy: 30l/min. - 1,2cm H2O, 60l/min. - 2,9cm H2O. Filtr z portem kapno z zatyczką, martwa przestrzeń max. 75 ml, waga max. 34 g, zalecana objętość oddechowa VT 150-1500 ml. Przyłącze do respiratora i do pacjenta 22M/15F. Czysty mikrobiologicznie, bez zawartości lateksu i litu, opakowanie folia zawierające datę ważności, nr serii, nr katalogowy </t>
  </si>
  <si>
    <t>Łącznik typu „martwa przestrzeń" o wewnętrznie gładkiej powierzchni, długość 15 cm z podwójnie obrotowym łącznikiem kątowym, z portem do odsysania i bronchoskopii, złącza 22F-22M/15F. Port do odsysania i port do bronchoskopii z zatyczką z uchwytem w osi pionowej. Pakowany papier-folia. Na opakowaniu jednostkowym: nr serii, nr katalogowy, data ważności.</t>
  </si>
  <si>
    <t>Łącznik prosty do obwodów oddechowych typu „martwa przestrzeń" o wewnętrznie gładkiej powierzchni, długość15 cm z podwójnie obrotowym łącznikiem kątowym, z portem do odsysania i bronchoskopii z zatyczką z uchwytem w osi pionowej. Przezroczysty do kontroli wizualnej. Pakowany papier-folia. Złącza 15M-22M/15F. Na opakowaniu jednostkowym: nr serii, nr katalogowy data ważności, rozmiar złączy.</t>
  </si>
  <si>
    <t xml:space="preserve">Sterylny adapter do zamkniętych systemów do odsysania z rurek intubacyjnych i tracheostomijnych, umożliwiający prowadzenie bronchoskopii bez konieczności rozłączenia układu. Adapter posiada: - obrotowy łącznik do podłączenia do rurek intubacyjnych/tracheostomijnych;  - port do wprowadzania bronchofiberoskopu posiadający wewnętrzną, silikonową, samo-uszczelniającą się zastawkę dwupłatkową oraz nasadkę na zawieszce do zamknięcia i uszczelnienia portu; - złącza 15M-15F. Możliwość stosowania adaptera przez min. 72h potwierdzona oświadczeniem od producenta. Opakowanie: folia-papier . Na opakowaniu etykieta z datą ważności, nr serii, nr katalogowy. Produkt bez zawartości lateksu i DEHP. </t>
  </si>
  <si>
    <t xml:space="preserve">Łyżka do laryngoskopu, światłowodowa, jednorazowa, typ McIntosh. Rozmiary 00, 0, 1, 2, 3, 4, 5 - wszystkie rozmiary łyżek muszą pochodzić od jednego producenta. Łyżka wykonana z niemagnetycznego stopu metalu, kompatybilna rękojeściami w standardzie ISO 7376 (tzw. zielona specyfikacja). Mocowanie  światłowodu zatopione w tworzywie sztucznym koloru zielonego, ułatwiającym identyfikację ze standardem ISO 7376. Światłowód nieosłonięty, doświetlający wnętrze jamy ustnej i gardło. Zakończenie łyżki od strony pacjenta atraumatyczne, zaokrąglone (przekrój w formie walca), pogrubione. Mocowanie w rękojeści zatrzaskiem kulkowym w postaci 3 kulek stabilizujących. Stopka mocująca do rękojeści wykonana ze stopu metalu. Wyraźne oznakowanie na łyżce, po stronie wyprowadzenia światłowodu, następujących informacji: rozmiar łyżki, symbol CE, numer seryjny, symbol „nie do powtórnego użycia" (przekreślona cyfra 2), logo i nazwa producenta.  Na opakowaniu jednostkowym data ważności łyżki min. 5 lat od daty produkcji - wymagane potwierdzenie producenta. Możliwość stosowania łyżki w polu magnetycznym - potwierdzenie od producenta. Opakowanie podwójna folia. Na opakowaniu jednostkowym etykieta zawierająca: nr katalogowy, nazwa produktu w języku polskim, rozmiar, LOT, kod handlowy, nazwa producenta. Produkt bez zawartości lateksu i DEHP.  </t>
  </si>
  <si>
    <t>Kołderka grzewcza o wymiarach: 233 cm x 127 cm +/-2 cm na całe ciało pacjenta dorosłego. Dodatkowe zakładki materiału na ramiona i stopy. Kołderka bezlateksowa, posiada dwie warstwy materiału, wykonana z nietkanego polipropylenu lub polietylenu. Dwukolorowa - pozwala na szybką orientację, która powierzchnia bezpośrednio okrywa ciało pacjenta. Kołderka bez perforacji (otworów) powodujących silny nadmuch i ruch powietrza. Struktura materiału zapewnia dodatkowe (obok filtra w urządzeniu) filtrowanie nadmuchiwanego powietrza przez całą powierzchnię kołderki. Mocowanie do przewodu powietrznego urządzenia grzewczego za pomocą adaptera zintegrowanego z kołderką. Nie dopuszcza się kołderek z mocowaniem do przewodu grzewczego za pomocą sznurka, nici lub taśmy. Kołderki kompatybilne z urządzeniami grzewczymi typu WarmAir (urządzenia na wyposażeniu Zamawiającego) o niskim przepływie powietrza do 1000 L/min. - wymagane oświadczenie o kompatybilności wystawione przez producenta kołderek. Kołderka przezierna dla promieniowania rentgenowskiego, do użytku u jednego pacjenta.</t>
  </si>
  <si>
    <t>Mankiet infuzyjny jednorazowego użytku o pojemnościach 500ml  / 1000 ml, mankiety zmywalne z opisaną pojemnością, z uchwytem do powieszenia, zintegrowany wewnętrznie zaczep na worek lub butelkę. Dren łączący, gruszka  do pompowania ciśnienia z obrotowym zaworem, manometr z numerycznym i kolorystycznym oznaczeniem optymalnego poziomu ciśnienia. Produkt bez lateksu.</t>
  </si>
  <si>
    <t>Maski anestetyczne, anatomicznie wyprofilowana, jednorazowego użytku, produkowana z materiału: polipropylen z elastomerowym termoplastycznym kołnierzem, rozmiary kodowane kolorem uchwytów mocujących oraz cyfrą na korpusie, wstępnie napompowany mankiet, zawór umożliwiający dopompowanie mankietu, przezroczysty materiał. Produkt mikrobiologicznie czysty. Maski pakowane pojedynczo w opakowanie foliowe, na opakowaniu jednostkowym data ważności, nr katalogowy i nr serii. Dostępne rozmiary (wszystkie rozmiary mają pochodzić od jednego Producenta)0,1 2,3,4,5.</t>
  </si>
  <si>
    <t xml:space="preserve">Maski anestetyczne wielorazowego użytku, z kołnierzem ukształtowanym anatomicznie, w 100% silikonowe. Produkt bez lateksu i ftalanów DEHP.  Rozmiar 3,4,5. </t>
  </si>
  <si>
    <t>Maska krtaniowa jednorazowego użytku, wykonana z polipropylenu, poliwęglanu i silikonu (pompowany mankiet silikonowy), składająca się z rurki, maski z wstępnie nadmuchanym mankietem, zaworu do napełnienia i opróżnienia mankietu. Zawór z balonikiem próbnym ciśnienia w mankiecie. Produkt wolny od lateksu, ftalanów DEHP. Wyraźne oznakowanie numeryczne rozmiaru maski na końcu rurki powietrznej. Dostępne rozmiary (wg wagi pacjenta): 1,0 (&lt; 5 kg); 1,5 (5-10 kg); 2,0 (10-20 kg); 2,5 (20-30 kg); 3,0 30-50 kg); 4,0 (50-70 kg); 5,0 (70-100 kg) - wszystkie rozmiary muszą pochodzić od jednego Producenta. Produkt sterylny, pakowany w opakowanie folia-papier.</t>
  </si>
  <si>
    <t xml:space="preserve">Osłona na oczy służąca do całkowitego i bezpiecznego zamknięcia powiek pacjenta podczas znieczulenia ogólnego lub głębokiej sedacji np. na OIT.  Zatrzymuje wilgoć, zapobiegając „wysychaniu" oka, zmniejsza ryzyko uszkodzenia rogówki i keratopatii ekspozycyjnej. Zabezpiecza także przed zabrudzeniem, otarciem oraz przedostaniem się płynów.                                                                           Produkt posiada dwie strefy przylegania i ochrony powiek:      wewnętrzna, przezroczysta w formie foliowego okienka z delikatnym klejem, umożliwia stałą kontrolę zamknięcia powiek, zewnętrzna, biała z mocniejszym klejem do uszczelnienia osłony wokół oka. Osłona posiada nieprzylepne, obustronne zakładki w celu łatwego naklejania i zdejmowania nawet w rękawiczkach. W opakowaniu dwie sztuki osłon o wymiarach 3.7cm x 9.3cm. Produkt sterylny.  </t>
  </si>
  <si>
    <t xml:space="preserve">Zestaw do resuscytacji jednorazowego użytku dla dorosłych z masą ciała &gt; 30 kg. W skład zestawu wchodzi worek samorozprężalny do wentylacji mechanicznej pacjenta o pojemności 1600 ml z zaworem ciśnieniowym 60 cm H2O, worek wykonany z PVC; 2 maski jednorazowego użytku z nadmuchiwanym mankietem w rozmiarze 4 i 5, rozmiary kodowane odpowiednim kolorem pierścienia na masce; przewód tlenowy dł. ok. 2 m; rezerwuar tlenowy o pojemności 2500 ml. Objętość wyrzutowa uzyskiwana jedną dłonią 700 ml, obiema 900 ml. Wszystkie elementy w jednym opakowaniu – data ważności na opakowaniu. Produkt bez zawartości lateksu.  </t>
  </si>
  <si>
    <t xml:space="preserve">Rękojeść do laryngoskopu, jednorazowa z zainstalowaną baterią, gotowa do użytku po wyjęciu z opakowania. Rękojeść wykonana z niemagnetycznego,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Opakowanie gruba folia. Na opakowaniu etykieta zawierająca: nazwę w j. polskim, kod handlowy, datę ważności, nr serii, nazwę producenta. Produkt bez zawartości lateksu. </t>
  </si>
  <si>
    <t xml:space="preserve">Sterylny zestaw do pobierania próbek wydzieliny pacjenta o pojemności 8-10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z kontrolą odsysania, dodatkowa nakrętka, etykieta samoprzylepna. Produkt bez zawartości lateksu i DEHP. Opakowanie folia - papier. Na opakowaniu etykieta z datą ważności, nr serii, nr katalogowy </t>
  </si>
  <si>
    <t xml:space="preserve"> 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elastyczny dren) z łącznikiem schodkowym. Regulacja siły odsysania za pomocą przesuwnego wskaźnika, znajdującego się na rękojeści. Elementy typu szczoteczka, gąbka mocowane poprzez trwałe połączenie z rękojeścią. Każdy z elementów zestawupakowany osobno, z możliwością wykorzystania w różnym czasie po otwarciu opakowania zestawu. Opakowanie: folia-papier . Na opakowaniu etykieta z datą ważności, nr serii, nr katalogowy. Produkt bez lateksu. </t>
  </si>
  <si>
    <t xml:space="preserve">Dreny do zamkniętych systemów do odsysania. Sterylny zestaw drenów przeznaczony do stosowania z zamkniętymi systemami do odsysania oraz jednocześnie akcesoriami do higieny jamy ustnej lub standardowymi cewnikami. W skład zestawu wchodzi łącznik "Y" do podłączenia pojemnika na wydzielinę, 2 dreny z zaciskami umożliwiające niezależne połączenie z zamkniętym systemem do odsysania oraz standardowym cewnikiem do odsysania z jamy ustnej (końcówka drenu zaopatrzona w łącznik schodkowy kapkon z kontrolą odsysania zakończony zatyczką zabezpieczającą światło drenu). Dreny gotowe do użycia bezpośrednio po wyjęciu z opakowania, bez dodatkowego montażu akcesoriów. Możliwość stosowania do 72 godz.  - potwierdzone oświadczeniem producenta). Długość drenów min. 2 metry, średnica drenów 25CH. Podwójne opakowanie folia - folia/papier. Na opakowaniu etykieta z datą ważności, nr serii, nr katalogowy. Produkt bez zawartości lateksu. </t>
  </si>
  <si>
    <t xml:space="preserve">Zamknięty system do kontrolowanej zbiórki stolca, składający się z silikonowego cewnika powlekanego obustronnie polimerem dla zmniejszenia tarcia powierzchniowego, łatwego przepływu i redukcji przenoszenia zapachów z niskociśnieniowym pierścieniem uszczelniającym. Pierścień uszczelniający posiadający obustronną kieszonkę dla umieszczenia palca wiodącego i ułatwienia aplikacji.  Cewnik o długości min. 170 cm, posiadający znacznik pozycyjny w postaci czarnej kreski, niebieski marker lokalizacji pierścienia uszczelniającego w RTG, port do wypełniania pierścienia uszczelniającego w kolorze białym, port irygacyjny w kolorze niebieskim oraz port do pobierania próbek stolca z zastawką i zatyczką. Port do wypełniania pierścienia uszczelniającego z wbudowanym zaworem redukcji pojemności wody do max. 45 ml. Podstawa montażowa do worka z plastikowym paskiem do jego podwieszenia na ramie łóżka oraz centralnie umieszczoną rurką obrotową. Worek zbiorczy o pojemności 1500 ml z super chłonną wkładką żelującą wykonaną z poliakrylu sodu, filtrem z wentylem dezodoryzującym oraz wewnętrzną zastawką zabezpieczającą przed wylaniem zawartości.W zestawie: 3 worki zbiorcze o pojemności 1500 ml z super chłonną wkładką żelującą wykonaną z poliakrylu sodu, filtrem z wentylem dezodoryzującym oraz wewnętrzną zastawką zabezpieczającą przed wylaniem zawartości, 3 dodatkowe zaślepki zabezpieczające przed wydostaniem się  zawartości i/lub zapachu przy zmianie worka, strzykawka z gumowym tłokiem o pojemności 45 ml, zacisk irygacyjny na cewnik, zestaw 5 samoprzylepnych etykiet do opisu produktu wg potrzeb użytkownika, instrukcja obsługi w języku polskim. System jednorazowego użytku nie zawierający lateksu z możliwością stosowania przez 29 dni.  </t>
  </si>
  <si>
    <t xml:space="preserve">Układ oddechowy czysty mikrobiologicznie, powierzchnia wewnętrzna gładka, elastyczne złącza do aparatu do znieczulenia. Obwód anestezjologiczny dla dorosłych, dwie rury o długości 180 cm i średnicy wewnętrznej 19mm, trójnik Y, złącze kątowe 90st. z portem CO2 z zatyczką. Ramię dodatkowe karbowane o długości min. 150cm z bezlateksowym workiem oddechowym o pojemności 2 litry. Czas stosowania do 24 godzin.  Opakowanie foliowe z etykietą z nr serii, nr katalogowym oraz terminem ważności. </t>
  </si>
  <si>
    <t xml:space="preserve">Układ oddechowy jednorazowego użytku do respiratora dla dorosłych, zawiera 2 rury gładkie wewnętrznie o długości 180cm i średnicy wewnętrzna 19mm,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 Opakowanie folia z etykietą z nr serii, nr katalogowym oraz terminem ważności.  </t>
  </si>
  <si>
    <r>
      <t>Worki zbiorcze o pojemności 1500ml do systemu kontrolowanej zbiórki stolca. Worki posiadające super chłonną wkładkę żelującą zawartość wykona z poliakrylu sodu, filtr z wentylem dezodoryzującym oraz wewnętrzną zastawką zabezpieczającą przed wylaniem zawartości.  Worki jednostronnie przezroczyste z zabezpieczeniem przed wylaniem zawartości. W opakowaniu 10 szt.</t>
    </r>
    <r>
      <rPr>
        <b/>
        <sz val="10"/>
        <rFont val="Times New Roman"/>
        <family val="1"/>
      </rPr>
      <t xml:space="preserve"> </t>
    </r>
  </si>
  <si>
    <t>Zamknięty system do odsysania rurki intubacyjnej CH 10/12/14/16 dł. 56 cm; CH 14/16 dł. 62 cm możliwość stosowania do 72 godz.; CH 18  dł. 54 cm czas użycia do 48 godz. oraz rurki tracheostomijnej CH 12/14/16 dł. 36 cm, możliwość stosowania do 72 godz.  Zintegrowany /wbudowany podwójnie obrotowy łącznik o kącie 90 st., zamykany, obrotowy port do przepłukiwania cewnika, zamykany port do podawania leków wziewnych (MDI) zintegrowany bezpośrednio w części łącznika podłączanej do rurki pacjenta, komora do obserwacji wydzieliny pacjenta, zabezpieczenie łącznika podciśnienia w postaci kapturka zamocowanego do zestawu,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</si>
  <si>
    <t>Zamknięty system do odsysania z możliwością stosowania do 48 godz. Rozmiary do rurki intubacyjnej CH 10/12/14/16/18 dł. 54 cm; CH 12/14/16 dł. 60 cm oraz rurki tracheostomijnej CH 12/14/16 dł. 34 cm.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blokada przycisku aktywacji podciśnienia poprzez jego obrót o 180 st., uniemożliwiająca przypadkową aktywację odsysania.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 Produkt bez zawartości lateksu.</t>
  </si>
  <si>
    <t>Zamknięty system do odsysania z rurki intubacyjnej rozmiary CH10/12/14/16, długość 59 cm; CH14/16 długość 65 cm oraz rurki tracheostomijnej rozmiary CH12/14/16, długość 39 cm; Właściwości ogólne: możliwość stosowania do 168 godz. (potwierdzona dokumentem od producenta). Zintegrowany/wbudowany podwójnie obrotowy łącznik o kącie 90 stopni, zintegrowany/wbudowany port do bronchoskopii; zamykany, obrotowy port do przepłukiwania cewnika o długości min. 4 cm, zamykany port do podawania leków wziewnych (MDI), wszystkie elementy systemu sterylne, wolne od DEHP. Cewnik: stosowany do 168h,  Nie dopuszcza się systemu wymagającego dodatkowych elementów koniecznych lub wspomagających odłączanie systemu od rurki intubacyjnej / tracheostomijnej. Opakowanie: folia-papier. Na opakowaniu etykieta z datą ważności, nr serii, nr katalogowy. Produkt bez zawartości lateksu i DEHP.</t>
  </si>
  <si>
    <t xml:space="preserve">Zestaw do nebulizacji dla dorosłych, w skład zestawu wchodzi: nebulizator 6ml dla dorosłych, ustnik, łącznik T, rurka karbowana o długości 150mm, przewód łączący o długości 210 cm ze złączami  standardowymi lub standardowym i uniwersalnym. Szybkość/tempo nebulizacji: 0,15 ml/min. Średnia wielkość cząsteczki aerozolu MMAD: 2,13 mikrona. Frakcja respirabilna (%0.5 do 5 mikronów): 64%. Wszystkie elementy zapakowane w jedno oryginalne opakowanie producenta, na każdym opakowaniu jednostkowym data ważności, nr serii, nr katalogowy. Bez lateksu i ftalanów DEHP. </t>
  </si>
  <si>
    <t>Kołderka grzewcza o wymiarach 199 cm x 101 cm (+/-2 cm) pod całe ciało pacjenta dorosłego. Kołderka bezlateksowa, posiada dwie warstwy materiału, wykonana z nietkanego polipropylenu lub polietylenu. Dwukolorowa - pozwala na szybką orientację, która powierzchnia bezpośrednio okrywa ciało pacjenta. Kołderka bez perforacji (otworów) powodujących silny nadmuch i ruch powietrza. Struktura materiału zapewnia dodatkowe (obok filtra w urządzeniu) filtrowanie nadmuchiwanego powietrza przez całą powierzchnię kołderki. Mocowanie do przewodu powietrznego urządzenia grzewczego za pomocą rozkładanego adaptera zintegrowanego z kołderką. Nie dopuszcza się kołderek z mocowaniem do przewodu grzewczego za pomocą sznurka, nici lub taśmy. Kołderki kompatybilne z urządzeniami grzewczymi typu WarmAir (urządzenie na wyposażeniu Zamawiającego) o przepływie powietrza do 1000 L/min. - wymagane oświadczenie o kompatybilności wystawione przez producenta kołderek. Kołderka przezierna dla promieniowania rentgenowskiego, do użytku u jednego pacjenta.</t>
  </si>
  <si>
    <t xml:space="preserve">Łyżka do laryngoskopu, światłowodowa, jednorazowa, typ Miller. Rozmiary 00; 0; 1; 2; 3; 4 - wszystkie rozmiary łyżek muszą pochodzić od jednego producenta. Łyżka wykonana z niemagnetycznego, stopu metalu, kompatybilna z rękojeściami w standardzie ISO 7376 (tzw. zielona specyfikacja). Mocowanie  światłowodu zatopione w tworzywie sztucznym koloru zielonego, ułatwiającym identyfikację ze standardem ISO 7376. Mocowanie w rękojeści zatrzaskiem kulkowym w postaci 3 kulek stabilizujących. Światłowód wykonany z polerowanego tworzywa sztucznego, dający mocne, skupione światło. Światłowód nieosłonięty, doświetlający wnętrze jamy ustnej i gardło. Wyraźne oznakowanie na łyżce, w jej górnej części, następujących informacji: rozmiaru łyżki, symbol CE, numeru seryjnego, symbol „nie do powtórnego użycia” (przekreślona cyfra 2), logo i nazwa producenta. Opakowanie podwójna folia. Na opakowaniu jednostkowym data ważności, nr LOT, nr katalogowy. Możliwość stosowania łyżki w polu magnetycznym - potwierdzenie od Producenta załączyć do oferty. Produkt bez zawartości lateksu i DEHP. </t>
  </si>
  <si>
    <t>Jednorazowy zestaw laryngoskopowy, nierozłączalny (łyżka połączona z rękojeścią na stałe), gotowy do użytku po wyjęciu z opakowania, zgodny z normą ISO 7376. W skład zestawu wchodzi: łyżka typ Macintosh z chirurgicznej stali nierdzewnej  oraz rękojeść z tworzywa sztucznego z poprzecznymi frezami w postaci okręgów oraz zainstalowaną baterią 6V. Możliwość szybkiego i bezdotykowego wyjęcia baterii po użyciu w celu ich bezpiecznej utylizacji. Łyżka z wbudowanym źródłem światła typu LED o oraz antyrefleksyjną, satynową powierzchnią.  Końcówka od strony pacjenta atraumatyczna, zaokrąglona (przekrój w formie walca), pogrubiona. Zestaw przetestowany pod kątem wytrzymałości połączenia siłą nacisku 15 kg.  (Potwierdzić oświadczeniem producenta - załączyć do oferty)  Na górnej części łyżki podane informacje tj.: rozmiar i typ łyżki, symbol CE, numer katalogowy, symbol „nie do powtórnego użycia” (przekreślona cyfra 2). Na bocznej krawędzi łyżki logo i nazwa producenta.Rozmiar zestawu - kodowany kolorem na opakowaniu / dł. x szer. /typ rękojeści: 0 - czerwony / dł. 61.0 mm x szer. 8.5 mm rękojeść pediatryczna  1 - biały / dł. 75.0 mm x szer. 11.5 mm rękojeść pediatryczna  2 - niebieski / dł. 93.0 mm x szer. 12.5 mm rękojeść dla dorosłych  3 - żółty / dł. 110.0 mm x szer. 13.5 mm rękojeść dla dorosłych  4 - różowy / dł. 135.0 mm x szer. 14.0 mm rękojeść dla dorosłych 5 - zielony / dł. 156.0 mm x szer. 14.0 mm rękojeść dla dorosłych.  Możliwości sprawdzenia wszystkich elementów oraz poprawności działania zestawu w opakowaniu bez potrzeby jego otwierania. Opakowanie jednostkowe foliowe. Łatwe do otwarcia saszetki, oznaczone symbolem strzałki, wskazującym miejsce otwarcia opakowania. Na opakowaniu jednostkowym etykieta zawierająca: rozmiar, długość i typ łyżki, typ rękojeści, nr katalogowy, datę ważności, nr serii (LOT), kod QR. Opakowanie oznaczone nazwą i logiem producenta. Okres ważności 3 lata. Produkt czysty mikrobiologicznie.</t>
  </si>
  <si>
    <t>Jednorazowy zestaw laryngoskopowy, nierozłączalny (łyżka połączona z rękojeścią na stałe), gotowy do użytku po wyjęciu z opakowania, zgodny z normą ISO 7376. W skład zestawu wchodzi:  łyżka typu Miller z chirurgicznej stali nierdzewnej  oraz rękojeść z tworzywa sztucznego z poprzecznymi frezami w postaci okręgów oraz z zainstalowaną baterią 6V. Możliwość szybkiego i bezdotykowego wyjęcia baterii po użyciu w celu ich bezpiecznej utylizacji.  Łyżka z wbudowanym źródłem światła typu LED oraz antyrefleksyjną, satynową powierzchnią.  Od strony pacjenta atraumatyczna, płaska.  Zestaw przetestowany pod kątem wytrzymałości połączenia siłą nacisku 15 kg.  (Potwierdzić oświadczeniem producenta - załączyć do oferty) Na górnej części łyżki podane informacje tj.: rozmiar i typ łyżki, symbol CE, numer katalogowy, symbol „nie do powtórnego użycia” (przekreślona cyfra 2), logo i nazwa producenta. Rozmiar zestawu - kodowany kolorem na opakowaniu / dł. x szer. / typ rękojeści : 00 - morski / dł. 44.0 mm x szer. 10.5 mm / rękojeść pediatryczna  0 - fioletowy / dł. 55.0 mm x szer. 10.5 mm / rękojeść pediatryczna  1 pomarańczowy / dł. 81.0 mm x szer. 10.5 mm / rękojeść pediatryczna 2 - szary / dł. 131.0 mm x szer. 13.0 mm) / rękojeść dorosły 3 - łososiowy / dł. 171.0 mm x szer. 13.0 mm / rękojeść dorosły 4 - grafitowy / dł. 182.0 mm x szer. 17.0 mm / rękojeść dorosły   Możliwości sprawdzenia wszystkich elementów oraz poprawności działania zestawu w opakowaniu bez potrzeby jego otwierania. Opakowanie jednostkowe foliowe. Łatwe do otwarcia saszetki, oznaczone symbolem strzałki, wskazującym miejsce otwarcia opakowania.. Na opakowaniu jednostkowym etykieta zawierająca: rozmiar, długość i typ łyżki, nr katalogowy, datę ważności, nr serii (LOT), kod QR. Opakowanie oznaczone nazwą i logiem producenta. Okres ważności 3 lata. Produkt czysty mikrobiologicznie.</t>
  </si>
  <si>
    <t>Jednorazowe, przezroczyste nakładki / łyżki kompatybilne z video laryngoskopem Dahlhausen nr kat. DH-9100001002 (urządzenie na wyposażeniu Zamawiającego). Nakładki  w rozmiarach 1; 2; 3; 4; DX3 (do trudnej intubacji). Produkt czysty mikrobiologicznie.</t>
  </si>
  <si>
    <t>….......................................................................</t>
  </si>
  <si>
    <t>Pakiet nr 17 – Siatki chirurgiczne</t>
  </si>
  <si>
    <t>Nieresorbowalna siatka chirurgiczna o standardowych oczkach, wykonana w 100% z polipropylenu, przędza monofilamentowa, wytwarzana techniką dziewiarską, masa powierzchniowa 60 - 85 g/m2, grubość siatki 0,40 - 0,47 mm (+/- 0,03 mm), grubość przędzy 0,12 mm, porowatość 65-86,7%, pakowane pojedynczo w kopertę kartonową oraz w podwójną torebkę papierowo – foliową z etykietą i instrukcją użycia .</t>
  </si>
  <si>
    <t>6x11cm</t>
  </si>
  <si>
    <t>15x15cm</t>
  </si>
  <si>
    <t>30x30cm</t>
  </si>
  <si>
    <t>Siatka przepuklinowa polipropylenowa, monofilamentowa, niewchłanialna, pokryta na całej powierzchni powłoką tytanu. Parametry siatki: grubość nici 0,55-0,09 mm, grubość siatki; 0,3 mm, gramatura 35-108 g/m2. Możliwość implantacji wewnątrzotrzewnowo.</t>
  </si>
  <si>
    <t>15 x 15 cm, opakowanie a'3</t>
  </si>
  <si>
    <t>20 x 15 cm opakwanie  a'3</t>
  </si>
  <si>
    <t>30 x 30 , opakowanie a'1</t>
  </si>
  <si>
    <t>Pakiet nr 18 – Taśmy ginekologiczne</t>
  </si>
  <si>
    <t xml:space="preserve">Ultralekka taśma urologiczna / ginekologiczna, wytwarzana techniką dziewiarską z monofilamentowej przędzy polipropylenowej (100% polipropylen) w kolorze transparentnym i niebieskim (dla orientacji w polu operacyjnym), służąca do podwieszania cewki moczowej w chrurgicznym leczeniu wysiłkowego nietrzymania moczu metodami beznapięciowymi TOT, TVT, TVT-O. Masa powierzchniowa (bez mocowań i uchwytów) 26 g/m2 (+/- 4 g/m2), długość bez uchwytów 45 cm, szerokość 1,3 cm (+/- 0,2 cm), grubość nitki 0,08 mm, powierzchnia porów 0,7 mm2, porowatość 62 %. Wyrób jałowy, zapakowany w kartonik oraz podwójny rękaw papierowo - foliowy z etykietą, dołączona instrykcją użytkowania oraz dodatkowa etykieta. </t>
  </si>
  <si>
    <t>Wykonawca w cenie pakietu zobowiązuje się dostarczyć na okres trwania umowy 2 igły do implatacji.</t>
  </si>
  <si>
    <t>Formularz cenowy</t>
  </si>
  <si>
    <t>Wartość w PLN brutto (kol.  7 x Vat)</t>
  </si>
  <si>
    <t>Standardowy zestaw do infuzji leków do pomp infuzyjnych kompatybilny z pompami Volumat Agilia posiadanymi przez Zamawiającego. Możliwe stosowanie z torebkami wyposażonymi w złącze typuLuer Lock, bliższy port do pacjenta dla podania leków w sytuacjach nagłych. Zacisk bezpieczeństwa chroniący przed swobodnym przepływem. Zatyczka zatrzymująca przepływ, DEHP nie jest wykorzystywane jako plastyfikator, niez awiera lateksu.</t>
  </si>
  <si>
    <t>Zestaw do żywienia pozajelitowego  do pomp infuzyjnych kompatybilny z pompami Volumat Agilia posiadanymi przez Zamawiającego, zapewniający dodatkową ochronę przed skażeniem bakteriami. Zacisk bezpieczeństwa chroniący przed swobodnym przepływem. Zatyczka zatrzymująca przepływ, DEHP nie jes twykorzystywane jako plastyfikator, Niezawiera lateksu. Wlew leków/płynów - dostępne w workachlub butelkach (przewód główny) - bez szczególnych niekompatybilności. Wlew leków wymagających filtra 1,2 μm. Możliwość stosowania w żywieniu pozajelitowym</t>
  </si>
  <si>
    <t>Standardowy zestaw do transfuzji  do pomp infuzyjnych kompatybilny z pompami Volumat Agilia posiadanymi przez Zamawiającego, z filtrem 200 mikrom. Transfuzja produktów krwi podanych w workach.</t>
  </si>
  <si>
    <t xml:space="preserve">Zestaw do śródściennej chirurgicznej jejunostomii, przeznaczony do długotrwałego żywienia dojelitowego. Wykonany z poliuretanu, o długości 75 cm, średnicy zewnętrznej 2,9 mm, śrdnicy wewnętrznej 1,9 mm, z podziałką. Wolny od lateksu i DEHP. </t>
  </si>
  <si>
    <t>Pakiet nr 20– Art. Medyczne</t>
  </si>
  <si>
    <t>Maska krtaniowa, jednorazowa, wykonana z wysokiej jakości tworzywa żelowego, wykorzystywana do utrzymywania drożności dróg oddechowych podczas ratunkowych procedur resuscytacyjnych jak również w anestezjologii. Wykonana z żelowego tworzywa, dzięki czemu nie ma potrzeby nawilżać mankietu maski lubrykantem.
Wyprofilowany mankiet maski doskonale dopasowuje się do budowy anatomicznej pacjenta, materiał, z którego wykonany jest mankiet, zapobiega uszkodzeniom tkanki miękkiej oraz nie powoduje podrażnień. Produkt jałowy. Wyraźne oznaczenie rozmiaru maski i wagi pacjenta.</t>
  </si>
  <si>
    <t>Maska krtaniowa, jednorazowa posiadajaca zintegrowany kanał dostępu do przełyku który zabezpiecza przed zarzucaniem treści pokarmowej i uwalnia gazy żołądkowe. Weryfikuje właściwe położenie maski w drogach oddechowych. Kilka prostych i szybkich testów pozwala potwierdzić prawidłowe założenie maski a kształt maski ułatwia jej pewne umiejscowienie. Maska posiada wbudowane zabezpieczenie przed przegryzieniem.
 Produkt jałowy. Tworzy ustno-gardłową drogę oddechową dzięki uszczelnieniu na poziomie krtani.</t>
  </si>
  <si>
    <t>Maska krtaniowa która poprzez podwójny mankiet posiada możliwość wentylacji ciśnieniem do 30 cm H2O. Dodatkowy kanał żołądkowy daje możliwość kontroli zarówno dróg oddechowych jak i przewodu pokarmowego, polecana gdzie trzeba wentylować większym ciśnieniem i uniknąć podawania leków zwiotczających mięśnie. Pozwala na wentylację dodatnimi ciśnieniami w większym zakresie procedur. Wbudowany kanał dostępu do żołądka umożliwia odsysanie treści żołądkowej u pacjentów z rozpoznaną chorobą refluksową w przypadku długotrwałej wentylacji maską.
Maska krtaniowa stanowi alternatywę dla intubacji dzięki prostszemu sposobowi zakładania. Pzyrząd wielokrotnego użytku, możliwość dezynfekcji.</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</si>
  <si>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</si>
  <si>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Stabilizator powieki górnej oka, dla pacjenta wentylowanego mechanicznie, protektor rogówki. Wykonany z materiału przepuszczalnego dla powietrza i utrzymujacego wilgoć. Warstwa klejaca na bazie kleju medycznego. Owalny kształt o wymiarach 5,5x3,5 cm. Produkt biologicznie czysty. Pakowane po 100 par.</t>
  </si>
  <si>
    <t>Sterylna woda do nawilżania tlenu w jednorazowym pojemniku 340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</si>
  <si>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</si>
  <si>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</si>
  <si>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</si>
  <si>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</si>
  <si>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</si>
  <si>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</si>
  <si>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</si>
  <si>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</si>
  <si>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</si>
  <si>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RAZEM:</t>
  </si>
  <si>
    <t>Pakiet nr 21 – Art. Medyczne 2</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</si>
  <si>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</si>
  <si>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Igła podpajęczynówkowa typu „Pencil Point”, długa z prowadnicą:</t>
  </si>
  <si>
    <t>xxxxxx</t>
  </si>
  <si>
    <t>25G/95-105mm</t>
  </si>
  <si>
    <t>27G/103mm</t>
  </si>
  <si>
    <t>Igła do znieczuleń zewnątrzoponowych typu Tuohy: 18G/127mm</t>
  </si>
  <si>
    <t>Kaniula dotętnicza 20G/1,1mm/45mm z zaworem odcinającym kulkowym, ze skrzydełkami, bez lateksu oraz PCV, sterylna.</t>
  </si>
  <si>
    <t xml:space="preserve">Kaniula dożylna przeznaczona do małych, delikatnych żył   u pacjentów neonatologicznych, pediatrycznych i osób starszych, sterylna, jednorazowa. Posiadająca wyjmowany uchwyt w którym schowane są skrzydełka kaniuli,ułatwiające kaniulację naczynia. Bez dodatkowego portu górnego. Kaniula widoczna w promieniach RTG, 6 wtopionych pasków radiocieniujących. Wykonana z poliuretanu, Dodatkowy otwór przy ostrzu igły umożliwiający natychmiastowe wzrokowe potwierdzenie wejścia do naczynia podczas kaniulacji. Dostępna w następujących rozmiarach (fioletowa)26Gx19mm- przepływ 14 ml/min- </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</si>
  <si>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max. 0,22 ml, sterylizowany radiacyjnie.</t>
  </si>
  <si>
    <t>Przyrząd do infuzji grawitacyjnej ,komora kroplowa PCV bez DEHP, 20 kropli/ min z filtrem 15 µm, przezroczysta, odpowietrznik komory kroplowej
Spike ABS, igla czterokanalowa/ stożek. Zacisk rolkowy z miejscem do przypięcia drenu i zabezpieczenie kolca po użyciu (podwieszenie),
PCV bez zawartości DEHP, lateksu, długość drenu 150cm. Objętość wypelnienia drenu 11 ml, średnica wewnętrzna drenu 3 mm, sterylny - EO. Zlącze luer lock stale. Komora kroplowa o dlugości 50-60mm.</t>
  </si>
  <si>
    <t>Przyrząd do transfuzji (przetaczania)  krwi, komora kroplowa PCV bez DEHP, 20 kropli/ minz filtrem 200 µm, dlugość min.90mm. Spike ABS, igla ścięta jednostronnie/lancet. Zacisk rolkowy z miejscem do przypięcia drenu i zabezpieczenie kolca po użyciu (podwieszenie),
bez zawartości DEHP, lateksu. Objętość wypelnienia drenu 14 ml, długość drenu min. 180 cm,  zestaw - 192cm, średnica wewnętrzna drenu 3 mm, sterylny - EO, Zlącze luer lock obrotowe, dren z zatyczką  z filtrem hydrofobowym.</t>
  </si>
  <si>
    <t>op. / 80 szt</t>
  </si>
  <si>
    <t>2 ml</t>
  </si>
  <si>
    <t xml:space="preserve"> Igły do portów bezpieczne, chroniące personel przed ekspozycją uniemożliwiająca zakłucie po usunięciu igły z portu, ze szlifem atraumatycznym, podstawa igły transparentna, okrągła, z otoczką silikonową chroniącą skórę, igła zakrzywiona pod kątem 90 stopni, silikonowana, zacisk na drenie oznaczony kolorami w celu ułatwienia identyfikacji, 
Przepływ grawitacyjny: 19 Ga. 1680 ml/hr, 20 Ga. 960 ml/hr,
22 Ga. 312 ml/hr. Rozmiar do wyboru zamawiającego:
19 Ga. x 0.5” (12.7mm), 19 Ga. x 0.75” (19mm), 19 Ga. x 1” (25mm), 19 Ga. x 1.5” (38mm), 20 Ga. x 0.5” (12.7mm), 20 Ga. x 0.75” (19mm), 20 Ga. x 1” (25mm), 20 Ga. x 1.5” (38mm), 22 Ga. x 0.5” (12.7mm), 22 Ga. x 0.75” (19mm), 22 Ga. x 1” (25mm), 22 Ga. x 1.5” (38mm)</t>
  </si>
  <si>
    <t>Pakiet nr 22 – Gotowe zestawy do procedur medycznych</t>
  </si>
  <si>
    <t>Pojemnik plastikowy 125-150 ml,  z podziałką, transparentny
Jałowy, zapakowany w opakowanie papier - folia.</t>
  </si>
  <si>
    <t xml:space="preserve">Pęseta anatomiczna standardowa prosta 10-13 cm, jednorazowego użytku, wykonana ze stali nierdzewnej, zamykająca się na całej powierzchni funkcjonalnej. Odpowiednia do chwytania, przytrzymywania i wyjmowania nici, materiałów opatrunkowych, kompresów, gazy, tkanek, do wprowadzania i usuwania ciał obcych. </t>
  </si>
  <si>
    <r>
      <t xml:space="preserve">Zestaw do dezynfekcji     </t>
    </r>
    <r>
      <rPr>
        <sz val="10"/>
        <color indexed="8"/>
        <rFont val="Arial"/>
        <family val="2"/>
      </rPr>
      <t xml:space="preserve">                                                  5 x tupfery włókninowe wielkości jajka (wiskoza, poliester) – 30g / m² - rozmiar po rozwinięciu około 30 x 20 cm lub z gazy 17-nitkowej 30x 30 cm,  
1 x kleszczyki plastikowe 24 cm 
1 x transparentna miseczka plastikowa z podziałką min. 150 ml </t>
    </r>
  </si>
  <si>
    <t>Zestaw do wkłucia centralnego, Minimalny skład zestawu:</t>
  </si>
  <si>
    <t>6 x kompresy z gazy bawełnianej 7,5 cm x 7,5 cm</t>
  </si>
  <si>
    <t>4 x tampony z gazy bawełnianej wielkości śliwki (Nr 3)</t>
  </si>
  <si>
    <t>1 x kleszczyki plastikowe typu Kocher 13 cm</t>
  </si>
  <si>
    <t>1 x pęseta plastikowa anatomiczna 12,5 cm</t>
  </si>
  <si>
    <t>1 x serweta włókninowa, nieprzylepna 45 cm x 75 cm</t>
  </si>
  <si>
    <t xml:space="preserve">1 x serweta włókninowa, 45 cm x 75 cm z regulacją otworu (serweta składa się z 2 oddzielnych części), otwór przylepny </t>
  </si>
  <si>
    <t>1 x strzykawka Luer 10 ml,</t>
  </si>
  <si>
    <t>1 x igła 1,2 mm x 40 mm, 18G x 11/2 , różowa (zapakowana),</t>
  </si>
  <si>
    <t>1 x ostrze - skalpel 6,5 cm (zapakowane)</t>
  </si>
  <si>
    <t>1 x igłotrzymacz typu Derf 13 cm lub Mayo-Hegar 14-15 cm</t>
  </si>
  <si>
    <t>k)</t>
  </si>
  <si>
    <t>1 x opatrunek transparentny z folii poliuretanowej 10 cm x 12-15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</si>
  <si>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</si>
  <si>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</si>
  <si>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</si>
  <si>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</si>
  <si>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</si>
  <si>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</si>
  <si>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</si>
  <si>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1 x strzykawka Luer 20 ml (zapakowana)</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</si>
  <si>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</si>
  <si>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</si>
  <si>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</si>
  <si>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</si>
  <si>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</si>
  <si>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kleszczyki plastikowe typu Kocher 13-14 cm </t>
  </si>
  <si>
    <t xml:space="preserve">1 x pęseta metalowa chirurgiczna typu Adson 12-13 cm </t>
  </si>
  <si>
    <t xml:space="preserve">min 3 x tampony z gazy bawełnianej wielkości śliwki (Nr 3) </t>
  </si>
  <si>
    <t>1 x igłotrzymacz 12 cm lub Mayo-Hegar 12 cm</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</si>
  <si>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</si>
  <si>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</si>
  <si>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</si>
  <si>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</si>
  <si>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1 x serweta włókninowa 50 cm x 50-60 cm z przylepnym otworem 5 cm x 10cm lub o średnicy 8 cm</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</si>
  <si>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</si>
  <si>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</si>
  <si>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</si>
  <si>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</si>
  <si>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12-13 cm </t>
  </si>
  <si>
    <t>1 x ostrze - skalpel 6,5 cm (zapakowane)  lub stitch cutter 11</t>
  </si>
  <si>
    <t>Zestaw do zmiany opatrunków, Minimalny skład zestawu:</t>
  </si>
  <si>
    <t xml:space="preserve">1 x kleszczyki typu kocher 14 cm </t>
  </si>
  <si>
    <t xml:space="preserve">1 x pęseta anatomiczna plastikowa 12,5 cm </t>
  </si>
  <si>
    <t xml:space="preserve">8 x kompresy z gazy bawełnianej 7,5 cm x 7,5 cm </t>
  </si>
  <si>
    <t xml:space="preserve">5 x tampony (tupfery) z gazy wielkości śliwki (Nr 3) </t>
  </si>
  <si>
    <t xml:space="preserve">1 x serweta włókninowa nieprzylepna 38 cm x 45 cm </t>
  </si>
  <si>
    <t>Zestaw miseczek, w tym Miseczka okrągła 250 ml ze skalą, jałowa</t>
  </si>
  <si>
    <t>Zestaw misek 1000 ml + miarka 500 ml. Skład: 1 x pojemnik plastikowy 1 000 ml, 17 x 8 cm, podziałką, przeźroczysty
1 x pojemnik plastikowy z uchwytem 500 ml, 9 x 10 cm, z podziałką, przeźroczysty, 1 x serweta 2 warstwowa 75-90 x 75-100 cm (owinięcie zestawu). Opakowanie zewnętrzne: worek+ karton zewnętrzny.</t>
  </si>
  <si>
    <t>Pakiet nr 23 – Akcesoria anestezjologiczne</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</si>
  <si>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</si>
  <si>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</si>
  <si>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</si>
  <si>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</si>
  <si>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</si>
  <si>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</si>
  <si>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</si>
  <si>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</si>
  <si>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</si>
  <si>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</si>
  <si>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Pakiet nr 24 – Pozostałe art. medyczne</t>
  </si>
  <si>
    <t>Cewnik dotętniczy wprowadzany metodą Seldingera wykonany z polietylenu, widoczny w RTG. W zestawie igła do wprowadzania, prowadnik. Cewnik w rozmiarach: 3FR o długościach 2, 4, 6 lub 8cm, igła wprowadzająca 20G/38cm, prowadnik 0,53mm/20cm, 4FR o długościach 8, 10cm, igła wprowadzająca 19G/54cm, prowadnik 0,71mm/30cm dla długości 18cm igła wprowadzająca 19G/68cm, prowadnik 0,1mm/46cm, 4,5FR o długości 18cm, igła wprowadzająca 17G/70cm, prowadnik 0,9mm/46cm, 5FR/18cm, igła wprowadzająca 16G/70cm, prowadnik 1,1mm/46cm. Rozmiary 4FR/18cm, 4,5F/18cm, 5FR/18cm w zestawie zawierają dodatkowo polietylenową przedłużkę 30cm, strzykawkę 5ml, trójdrożny zawór regulujący przepływ.</t>
  </si>
  <si>
    <t>Cewnik do nakłuwania tętnicy metodą Seldingera , z PE, widoczny w RTG. Rozmiar 4 Fr (śr. zew.1,2mm), długość  18cm wyposażony w  system BLS (zmniejszający ilość wypływającej krwi), oraz w boczną komorę wizualizacyjną. W zestawie igła do wprowadzenia 19 G, dł. 68mm, prosty prowadnik.</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</si>
  <si>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</si>
  <si>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</si>
  <si>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</si>
  <si>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</si>
  <si>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 xml:space="preserve">Igła do splotów 80, 100mm ścieta pod kątem 30 stopni </t>
  </si>
  <si>
    <t>Igła do stumulacji 21G/50mmx0,8</t>
  </si>
  <si>
    <t>Igła do portów naczyniowych, zakrzywiona z z drenem, typu Surecan, sterylna, rozmiar:</t>
  </si>
  <si>
    <t>20G/25mm</t>
  </si>
  <si>
    <t>22G/20mm</t>
  </si>
  <si>
    <t xml:space="preserve"> Igła posiadająca jedno skrzydełko do bezpiecznego pobierania próbek krwi u wczaśniaków i noworodków</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</si>
  <si>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</si>
  <si>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Kaniula 24G, bezportowa w rozmiarze 0,7x19mm, wykonana z teflonu,</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</si>
  <si>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</si>
  <si>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Osłona okrągła na głowicę nie zawierająca lateksu, wykonana z przeźroczystej folii PE o grubości min. 40 μm i gramaturze min. 36 g/m2, o wymiarach: 72 x 60 cm (+/-5cm),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t>
  </si>
  <si>
    <t xml:space="preserve">Korki dezynfekcyjne pasywne urządzenie jednorazowego użytku na bazie roztworu 70% alkoholu izopropylowego, który dezynfekuje w  jedną minutę i utrzymuje port w czystości przez siedem dni </t>
  </si>
  <si>
    <t>Kateter do embolektomii jednokanałowy wykonany z termoplastycznego PCV, balon wykonany z latesu, mandryn wykonany ze stali nierdzewnej. Kateter znakowany co 10. Rozmiar 4F, długość 80</t>
  </si>
  <si>
    <t>Kateter do embolektomii jednokanałowy wykonany z termoplastycznego PCV, balon wykonany z latesu, mandryn wykonany ze stali nierdzewnej. Kateter znakowany co 10. Rozmiar 7F, długość 80</t>
  </si>
  <si>
    <t>Kombinezon ochronny zapewniający wysoką ochronę przed niebezpiecznymi pyłami i drobnymi rozpryskami niebezpiecznych cieczy. Oddychający materiał przepuszczający powietrze zapewniający komfort pracy. Zapewnia ochronę chemiczną Typ 5 i 6, spełniający normę 14126. Posiadający dwustronny, osłonięty zamek błyskawiczny. Materiał: SMS - 50g/m2. Rozmiary S-XXXL.</t>
  </si>
  <si>
    <t>Lusterko laryngologiczne sterylnie pakowane w pojedyncze pakiety papierowo-foliowe, jednorazowe ze zwierciadłem płaskim - 1:1, nie zawiera lateksu rozm. 22</t>
  </si>
  <si>
    <t>Gotowy do użycia zestaw cewników do nadłonowego, przezskórnego cewnikowania , cewnikiem z końcówką J, fabrycznie zamocowanym w kaniuli, FR 15 , długość 65 cm , z workiem na mocz 2 l</t>
  </si>
  <si>
    <t>Mata na podłogę, z możliwością przytwierdzenia do podłogi, o dużej wchłanialności (minimum 1,5l) płynów. O wymiarach 81 (+/-2) cm na 121cm (+/-2) Pakowane po 25 sztuk.</t>
  </si>
  <si>
    <t>Poliuretanowy dren o długości 10cm zakończony dwoma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t>
  </si>
  <si>
    <t>Poliuretanowy dren o długości 10cm zakończony trzema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zerowy wypływ wsteczny -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t>
  </si>
  <si>
    <t>Przewód do cystoskopu lub rektoskopu pojedynczy</t>
  </si>
  <si>
    <t>Przewód do cystoskopu lub rektoskopu podwójny</t>
  </si>
  <si>
    <t>Rękaw papierowo foliowy z fałdą do sterylizacji. Przeznaczony do sterylizacji para wodną, tlenkiem etylenu oraz formaldechydem.  Laminat foliowy o wysokiej wytrzymałości na rozerwanie. Biały papier medyczny o dużej wytrzymałości na wilgoć. Przezroczysta laminowana folia pozwala na łatwą identyfikację zawartości. Możliwość aseptycznego (bezpyłowego) otwarcia opakowania. Rozm.</t>
  </si>
  <si>
    <t>350mm x 8-10mm x 100m</t>
  </si>
  <si>
    <t>150mm x 8-10mm x 100m</t>
  </si>
  <si>
    <t>350mm x 6-8mm x 100m</t>
  </si>
  <si>
    <t>Sterylny system mocowania cewnika wkłucia centralnego, pasujący do wszystkich stosowanych na rynku wkłuć.Samorozprężalny plaster o dużej przepuszczalności, blokujący cewnik  nie powodując jego zamknięcia.Odporny na działanie wody.Bez lateksu i nie zawierający ftalanów.</t>
  </si>
  <si>
    <t>Sterylny woreczek do owinięcia dziecka natychmiast po urodzeniu, chroniący przed hipotermią. Wykonany z podwójnego polietylenu (warstwa zewnętrzna i wewnętrzna), w pełni przeźroczystego, nieszeleszczącego (ISO 10993). Zamykany, z regulowanym, dopasowanym kapturkiem pozwalającym na idealne dopasowanie do głowy dziecka, centralnie otwierany, z hermetycznym zamknięciem. Gwarantujący pełny dostęp do ciała dziecka, umożliwiający łatwe umieszczenie urządzeń monitorujących, cewników dożylnych i pępowinowych. Woreczek wyposażony w dopasowującą się piankę zwiększającą komfort dziecka, pomagającą w utrzymaniu otwartych dróg oddechowych poprzez podniesienie barków, stabilizującą pozycję dziecka. Dostępny w rozmiarach małym, średnim i dużym.</t>
  </si>
  <si>
    <t>System do mocowania sond</t>
  </si>
  <si>
    <t>Szczotka chirurgiczna do mycia rąk bez detergentów</t>
  </si>
  <si>
    <t>Szyna Kramera zestaw 14 szt ,różne rozmiary, opakowanie zewnwtrzne torba, każda szyna w pokrowcu</t>
  </si>
  <si>
    <t>Szyna Kramera rozm. 500x80 , 600x8 , 1500*150 w pokrowcu</t>
  </si>
  <si>
    <t>System z kotwiczką zapewniajacy bezpieczne zamocowanie i wzmocnienie cewników przezskórnych w trakcie całego okresu jego użytkowania.Rozmiar 7F</t>
  </si>
  <si>
    <t xml:space="preserve">Testy uerazowe mokre </t>
  </si>
  <si>
    <t>Zestaw do transfuzji wymiennej dla noworodka.Skład zestawu: cewnik do transfuzji wymiennej Ch5, CH7 z kontrastem, strzykawka luer 10 ml z igłą sztuk 1; strzykawka 20 ml luer lock szt 2; chusta z rozcięciem szt. 1; gaziki 5x5, kranik, worek na krew pomiarową, miarka do ciśnienia w ukł. żylnym</t>
  </si>
  <si>
    <t>Zestaw laryngologiczny do badania jamy ustnej, jamy nosowej i ucha. Skład zestawu: szpatułka, wziernik uszny, wziernik nosowy.</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</si>
  <si>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</si>
  <si>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</si>
  <si>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</si>
  <si>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</si>
  <si>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</si>
  <si>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punkcji opłucnej z igłą Veressa i z drenem widocznym w RTG, odpornym na odkształcenia z zawiniętą końcówką typu Pig Tail, dł cewnika min. 40cm. Dostępny w dwóch rozmiarach CH9 i CH12.</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</si>
  <si>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</si>
  <si>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</si>
  <si>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Pakiet nr 25 – Akcesoria ginekologiczne</t>
  </si>
  <si>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</si>
  <si>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</si>
  <si>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Sterylne szczoteczki umożliwiające jednoczesne pobranie komórek gruczołowych z kanału szyjki macicy oraz komórek nabłonka płaskiego z szyjki i strefy transformacji. Wykonana z polietylenu i polipropylenu z charakterystycznym układem „włosków” o odpowiednim kształcie (półokrągłe w przekroju), właściwej giętkości, zaokrąglone, bez ostrych wypustek. Szczoteczka posiadająca certyfikat CE oraz deklarację zgodności wystawione dla tego produktu. Zalecana do stosowania w badaniach cytologicznych w Polsce i na świecie – posiadajaca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</si>
  <si>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</si>
  <si>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Przyrząd do przebijania worka owodniowego, jednorazowy, sterylny, długość min. 23cm., końcówka z haczykiem zaokrąglona</t>
  </si>
  <si>
    <t>Zestaw piana z kateterem do badania drożności jajowodów metodą HyFoSy (metoda piankowa). Jeden zestaw przeznaczony do wykonania jednego badania</t>
  </si>
  <si>
    <t>Pakiet nr 26 – Papier i elektrody</t>
  </si>
  <si>
    <t>Elektroda EKG 1010 żel stały, piankowa do krótkiego monit. Rozmiar 43 x 38 mm lub 43 x 43 mm lub 42 x 36 mm lub 45 x 42 mm lub 37,5 x 37,5 mm lub 45x43 mm</t>
  </si>
  <si>
    <t>op. 50 szt</t>
  </si>
  <si>
    <r>
      <t xml:space="preserve">Elektroda EKG do badań holterowskich, pianka polietylenowa, rozmiar </t>
    </r>
    <r>
      <rPr>
        <b/>
        <sz val="10"/>
        <rFont val="Arial"/>
        <family val="2"/>
      </rPr>
      <t>55-56 x 40-42</t>
    </r>
    <r>
      <rPr>
        <sz val="10"/>
        <rFont val="Arial"/>
        <family val="2"/>
      </rPr>
      <t xml:space="preserve"> mm, żel ciekły lub stały, z wycięciem na mocowanie kabla, z czujnikiem AG/CL.</t>
    </r>
  </si>
  <si>
    <t>op. 50 szt.</t>
  </si>
  <si>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</si>
  <si>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</si>
  <si>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</si>
  <si>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t>Elektrody klipsowe, kończynowe dla dorosłych do EKG kolorowe, opakowanie komplet 4 szt.</t>
  </si>
  <si>
    <t>Papier do aparatu EKG ASPEL ASCARD – A4, wym. 112 mm x 25 m, nadruk czerwona krata</t>
  </si>
  <si>
    <t>Papier do aparatu EKG ASPEL ASCARD 3, wym.  104 mm x 40 m, nadruk krata</t>
  </si>
  <si>
    <t>Papier do aparatu EKG ASPEL ASCARD Gold  wym. 210 mm x 25 m, nadruk krata</t>
  </si>
  <si>
    <t>Papier do aparatu EKG EDAN model SE – 601, wym.: 110 x 140 mm, 143 – 250 arkuszy, nadruk krata, papier składany</t>
  </si>
  <si>
    <t>Papier do aparatu EKG firmy Farum model Multicard E-330, wym. 110 mm x 40 m lub 140 arkuszy, nadruk krata</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</si>
  <si>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</si>
  <si>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</si>
  <si>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</si>
  <si>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r>
      <t xml:space="preserve">Papier do defibrylatora Medtronic Lifepak 12 wym. </t>
    </r>
    <r>
      <rPr>
        <b/>
        <sz val="10"/>
        <rFont val="Arial"/>
        <family val="2"/>
      </rPr>
      <t>106 – 108 mm</t>
    </r>
    <r>
      <rPr>
        <sz val="10"/>
        <rFont val="Arial"/>
        <family val="2"/>
      </rPr>
      <t xml:space="preserve"> x 23 - 25 m</t>
    </r>
  </si>
  <si>
    <t>Papier do defibrylatora Zoll M Series  90 x 90 mm x 200 kartek (bloczek),</t>
  </si>
  <si>
    <t>Papier do drukarki defibrylatora HP M-1723A o wymiarach 5 cm x 30 m. Papier w rolce. Nadruk kratka</t>
  </si>
  <si>
    <t>Papier do EKG ASPEL Ascard B5 wym.  60mm x 25m, z nadrukiem</t>
  </si>
  <si>
    <t>Papier do EKG Cardioline 100 L, z nadrukiem rolka, 100mmx20m</t>
  </si>
  <si>
    <r>
      <t xml:space="preserve">Papier do KTG Oxford Sunray SRF 618 B wym. 112 mm x 100 mm x </t>
    </r>
    <r>
      <rPr>
        <b/>
        <sz val="10"/>
        <rFont val="Arial"/>
        <family val="2"/>
      </rPr>
      <t>100-150 kartek</t>
    </r>
    <r>
      <rPr>
        <sz val="10"/>
        <rFont val="Arial"/>
        <family val="2"/>
      </rPr>
      <t>, nadruk kratka</t>
    </r>
  </si>
  <si>
    <t>Papier do KTG SONICAID OXFORD – TEAM 143 mm x 150 mm  x 300 kartek, bez nadruku</t>
  </si>
  <si>
    <t xml:space="preserve">Papier do EKG MAC 1600 wym. 210 mm x 295 mm x 150 </t>
  </si>
  <si>
    <t>bloczek</t>
  </si>
  <si>
    <r>
      <t xml:space="preserve">Papier składany do EKG MAC 800, wym. 110 x 140 x </t>
    </r>
    <r>
      <rPr>
        <b/>
        <sz val="10"/>
        <rFont val="Arial"/>
        <family val="2"/>
      </rPr>
      <t>150 – 250 arkuszy</t>
    </r>
  </si>
  <si>
    <t xml:space="preserve">Papier termoczuły do videoprintera USG Mitsubishi Electric K 61 B-CE, wym.110 mm x 20 - 21 m </t>
  </si>
  <si>
    <t>Papier do EKG Edan SE1201 wymiar 210mm x 140m x min. 144</t>
  </si>
  <si>
    <r>
      <t>Papier do defibrylatora Lifepak 20 w rozmiarze 50mm x</t>
    </r>
    <r>
      <rPr>
        <b/>
        <sz val="10"/>
        <rFont val="Arial"/>
        <family val="2"/>
      </rPr>
      <t xml:space="preserve"> min. 26m</t>
    </r>
  </si>
  <si>
    <r>
      <t xml:space="preserve">Papier kompatybilny z videoprinterem Sony serii UP-990AD i UP-970AD. Termoczuły papier przeznaczony do czarno-białych videoprinterów firmy SONY. Wydruki o wysokim kontraście oraz dużej rozdzielczości </t>
    </r>
    <r>
      <rPr>
        <b/>
        <sz val="10"/>
        <rFont val="Arial"/>
        <family val="2"/>
      </rPr>
      <t>o czułości HD</t>
    </r>
    <r>
      <rPr>
        <sz val="10"/>
        <rFont val="Arial"/>
        <family val="2"/>
      </rPr>
      <t>. Rozmiar papieru 210mm x 25m. Wydruk 139 zdjęć z rolki. Pakowany pojedynczo w folię ochronną.</t>
    </r>
  </si>
  <si>
    <r>
      <t>Papier kompatybilny z videoprinterem Mitsubishi K65HM</t>
    </r>
    <r>
      <rPr>
        <b/>
        <sz val="10"/>
        <rFont val="Arial"/>
        <family val="2"/>
      </rPr>
      <t>,</t>
    </r>
    <r>
      <rPr>
        <sz val="10"/>
        <rFont val="Arial"/>
        <family val="2"/>
      </rPr>
      <t xml:space="preserve"> wysokiej jakości papier z połyskiem o termoczułych właściwościach. Papier przeznaczony do wydruków wyników USG z urządzeń monochromatycznych. Rozm. 110mm x 20 m.</t>
    </r>
  </si>
  <si>
    <r>
      <t xml:space="preserve">System elektrod do stymulacji/defibrylacji/ zapisu EKG QUICK – combo kompatybilne z defibrylatorem Lifepack 12, 15 oraz złączem Quick Combo dla dorosłych </t>
    </r>
    <r>
      <rPr>
        <sz val="10"/>
        <color indexed="8"/>
        <rFont val="Arial"/>
        <family val="2"/>
      </rPr>
      <t>(op. 2 szt.)</t>
    </r>
  </si>
  <si>
    <r>
      <t xml:space="preserve">System elektrod do stymulacji/defibrylacji/ zapisu EKG QUICK – combo kompatybilne z defibrylatorem Lifepack 12, 15 oraz złączem Quick Combo pediatryczne </t>
    </r>
    <r>
      <rPr>
        <sz val="10"/>
        <color indexed="8"/>
        <rFont val="Arial"/>
        <family val="2"/>
      </rPr>
      <t>(op. 2 szt.)</t>
    </r>
  </si>
  <si>
    <t>Żel do defibrylatora 250g</t>
  </si>
  <si>
    <t>Żel do EKG 500 ml</t>
  </si>
  <si>
    <t>Żel do USG 250 ml</t>
  </si>
  <si>
    <t>Żel do USG 500 ml</t>
  </si>
  <si>
    <t>Żel do USG 5L</t>
  </si>
  <si>
    <t>Żel do USG, sterylny saszetka 20 g</t>
  </si>
  <si>
    <t>Żel ścierny do Holtera – Pasta typu Every opakowanie 250 g</t>
  </si>
  <si>
    <t>Pakiet nr 27 – Materiały do wstrzykiwacza kontrastu</t>
  </si>
  <si>
    <t>Replacement Spike-wymienne ostrza typu spike do zestawu zasobników zestawu dziennego dla wstrzykiwacza Centargo</t>
  </si>
  <si>
    <t>MUD-zestaw zasobników 24h do wstrzykiwacza Medrad Centargo składający się z trzech zespolonych komór przystosowanych do technologi tłokowej, op 4 sztuki</t>
  </si>
  <si>
    <t>Jednorazowa sterylna linia pacjenta</t>
  </si>
  <si>
    <t>Razem</t>
  </si>
  <si>
    <t>Pakiet nr 28 – Materiały do pomiaru rzutu serca</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</si>
  <si>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</si>
  <si>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</si>
  <si>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</si>
  <si>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Trójnik termistorowy kompatybilny z posiadaną przez Szpital platformą kliniczną EV 1000 firmy Edwards Lifesciences</t>
  </si>
  <si>
    <t>…..........................................................</t>
  </si>
  <si>
    <t>Pakiet nr 29 – Materiały eksploatacyjne do systemów ssących</t>
  </si>
  <si>
    <t>Filtr przeciwbakteryjny jednorazowy z końcówkami stożkowymi umożliwiającymi bezpośredni montaż na drenie ssaka Basic, Dominant</t>
  </si>
  <si>
    <t>Filtr przeciwbakteryjny jednorazowy z końcówkami umożliwiającymi bezpośredni montaż na zbiorniku zabezpieczającym ssaka Basic, Dominant</t>
  </si>
  <si>
    <t>Wkład jednorazowy na wydzielinę ze zintegrowaną pokrywą z dwoma portami: portem do pacjenta i portem do połączenia szeregowego, dwa uchwyty przy wkładzie umożliwiające obsługę przez osoby prawo i leworęczne, zabezpieczenie zwrotne przed cofaniem się wydzieliny do pacjenta  zintegrowany filtr antybakteryjny i przeciwprzelewowy, ochrona przeciwbryzgowa zapobiegająca przedwczesnemu zamknięciu filtra, łącznik kątowy zabezpieczający przed zamknięciem światła drenu pacjenta, wymiana wkładów bez konieczności odłączenia źródła ssania. Substancja żelująca w środku wkładu, poj. 1,5 i 2,5, kodowane kolorem</t>
  </si>
  <si>
    <t>Zbiornik zabezpieczający do ssaka Basic Dominant o poj. 250Ml, z końcówką umożliwiającą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</si>
  <si>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</si>
  <si>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</si>
  <si>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zabezpieczającego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</si>
  <si>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</si>
  <si>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</si>
  <si>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</si>
  <si>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</si>
  <si>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op.=25mb</t>
  </si>
  <si>
    <t>Końcówki do laktatora Medela Symphony Pump Set, Ready to use One Day, rozmiar do wyboru przez zamawiającego</t>
  </si>
  <si>
    <t>…..............................................................</t>
  </si>
  <si>
    <t>Pakiet nr 30 – Płyny dializacyjne kompatybilne z systemem Multifiltrate firmy Fresenius Medical Care</t>
  </si>
  <si>
    <t>4% cytrynian sodu w workach 1500ml lub 2000ml. Dwa rodzaje: z przyłączem Safe Lock oraz przyłączem SecuNect, do wyboru przez zamawiającego.</t>
  </si>
  <si>
    <t>Dializat Ci-Ca, K-2 worki 5l</t>
  </si>
  <si>
    <t>Dializat Ci-Ca, K-4 worki 5l</t>
  </si>
  <si>
    <t>Dwuwodny roztwór chlorku wapnia o składzie Ca++ 100 mmol/l; Cl- 200 mmol/l i
teoretycznej osmolarności 300 mOsm/l w worku jednokomorowym o objętości
1500ml z portem SecuNect pakowanym sterylnie w zewnętrznej folii bez obecności powietrza</t>
  </si>
  <si>
    <t>Pakiet nr 31 – Materiały zużywalne do terapii nerkozastępczej do systemu Multifiltrate firmy Fresenius Medical Care</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</si>
  <si>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</si>
  <si>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</si>
  <si>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</si>
  <si>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</si>
  <si>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</si>
  <si>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</si>
  <si>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</si>
  <si>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 . Dwa rodzaje : z przyłączem Safe Lock oraz dedykowany do  dwuwodnych roztworów chlorku wapnia i 4% roztworu cytrynianu wapnia z portem SecuNect, do wyboru przez zamawiającego.</t>
  </si>
  <si>
    <t>MultiBic K4 roztwór do hemofiltracji z potasem 4 mmol/l. Opakowanie. 2 worki dwukomorowe 5000 ml</t>
  </si>
  <si>
    <t>MultiBic K2 roztwór do hemofiltracji z potasem 2 mmol/l. Opakowanie. 2 worki dwukomorowe 5000 ml</t>
  </si>
  <si>
    <t>MultiBic K0 roztwór do hemofiltracji z potasem 0 mmol/l. Opakowanie. 2 worki dwukomorowe 5000 ml</t>
  </si>
  <si>
    <t>Zestaw Multifiltrat Kit 3 CVVHD 600</t>
  </si>
  <si>
    <t>Zestaw Multifiltrat Kit 2 CVVH 600</t>
  </si>
  <si>
    <t>Zestaw do plasmaforezy Multifiltrat Kit 16 MPS P2</t>
  </si>
  <si>
    <t>Pakiet nr 32 – Nebulizacja</t>
  </si>
  <si>
    <t>Złącze typu T dla dorosłych kompatybilne z obwodami oddechowymi o średnicy 22mm i membraną nebulizatora, pakowane po 10 sztuk, kompatybilny z posiadanym sterownikiem Aerogen Pro</t>
  </si>
  <si>
    <t>Membrana nebulizatora do podawania leków w formie aerozolu, działająca na zasadzie drgającej siateczki, rozbijająca lek do średnio 3.4 µm MMAD,  możliwość stosowania jednej membrany do 28 dni przy pracy przerywanej urządzenia, pojemność membrany 6ml, opakowanie zbiorcze 10 sztuk, kompatybilny z posiadanym sterownikiem Aerogen Pro</t>
  </si>
  <si>
    <t>Jednorazowy resuscytator wykonany z PCW lub SEBS. Zawór pacjenta o konstrukcji jednomembranowej. Worek samorozprężalny charakteryzujący się wysoką sprężystością i niewielkimi oporami podczas ściskania. Wyposażenie zestawu: resuscytator, maska twarzowa z pompowanym mankietem, dren tlenowy. Dostepny w trzech wariantach dla dorosłych, dzieci i noworodków.</t>
  </si>
  <si>
    <t>Zestaw membrana nebulizatora do podawania leków w formie aerozolu, działająca na zasadzie drgającej siateczki, rozbijająca lek do średnio 3.4 µm MMAD,  możliwość stosowania jednej membrany do 28 dni przy pracy przerywanej urządzenia wraz z łączem typu T z silikonowym koreczkiem, kompatybilne z posiadanym sterownikiem typu Aerogen Pro  opakowanie zbiorcze 10 sztuk</t>
  </si>
  <si>
    <t>…................................................................</t>
  </si>
  <si>
    <t>Pakiet nr 33 – Elektrody do aparatu elektrochirurgicznego</t>
  </si>
  <si>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</si>
  <si>
    <t>Sterylny uchwyt jednorazowego użytku z elektrodą nożową, dwoma przyciskami, kablem długości 2,8 - 3,2 m, wtyk 3-pin oraz wtyk 6-pin, pakowany po 10szt.</t>
  </si>
  <si>
    <t>Uchwyt jednorazowy do odsysania dymu z elektrodąnieklejącą, nóż, 2 przyciski, kabel dł. 3m, wtyk 3-pin, sterylny, op. 10 szt.</t>
  </si>
  <si>
    <t>Pakiet nr 35 - Spirometria</t>
  </si>
  <si>
    <t>Pneumotachograf DPP - jednorazowy, plastikowy, do spirometru diagnostycznego Pneumo</t>
  </si>
  <si>
    <t xml:space="preserve">Ustnik plastikowy - jednorazowy, do spirometru diagnostycznego Pneumo </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</si>
  <si>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100 szt.</t>
  </si>
  <si>
    <t>Pakiet nr 34 – Endoskopia</t>
  </si>
  <si>
    <t>Igły do ostrzykiwania, jednorazowego użytku, Ø 2,3-2,4 mm do kanałów operacyjnych ≥ Ø 2,8 mm, dł. 160 cm i średnica igły 0,6-0,7mm, dł. igły 6mm i 230 cm, średnica igły 0,6-0,7mm, dł. igły 5mm. Opakowanie 5 szt. lub pojedyńczo.</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</si>
  <si>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</si>
  <si>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Klipsownica jednorazowego użytku z możliwością wielokrotnego otwierania i zamykania klipsa, z funkcją rotacji. Rozpiętość ramion 11mm,  13mm i 16mm lub 11,12,13,15,16mm (3 rozmiary do wyboru przez Zamawiającego), średnica osłonki 2,5mm,długość narzędzia 230 cm.</t>
  </si>
  <si>
    <t>Marker endoskopowy węglowy do oznaczania zmian w obrębie ścian przewodu pokarmowego.  Jednorazowego użytku.</t>
  </si>
  <si>
    <t>Nasadka dystalna na endoskop o średnicy 13,2mm, jednorazowego użytku</t>
  </si>
  <si>
    <t>Pętle jednorazowego użytku do polipektomii wykonane z drutu pojedynczego (monofilament) o średnicach pętli  6mm, 10mm 15mm i 25mm i 35mm (do wyboru przez Zamawiającego) oraz z drutu plecionego o srednicach pętli  10mm 15mm i 25mm i 35mm (do wyboru przez Zamawiającego), z funkcją rotacji.” Wyposażone w wyskalowaną rękojeść, długość robocza 230 cm, do kanału roboczego 2,8 mm, kształt owalny. Opakowanie 5 szt.</t>
  </si>
  <si>
    <t>Stent przełykowy przeznaczony do tamowania krwawień z żylaków przełyku. Stent pokrywany  o długści 135mm, średnicy wewnętrznej (korpus) 25mm i średnicy kołnierza 30mm.Fabrycznie zamontowany na giętkim zestawie wprowadzającym, gotowe do  implantacji po wyjęciu z opakowania, kompatybilny z prowadnikiem 0,035". W zestawie dodatkowo sztywny prowadnik 0.035" o długości 260cm oraz strzykawka.</t>
  </si>
  <si>
    <t>Szczotki cytologiczne. Średnica narzędzia 1,75-1,8mm,  długość narzędzia 120cm, średnica szczotki ok 2,0mm, szczotka zakończona metalową kulką zamykającą osłonkę. Opakowanie 10szt.</t>
  </si>
  <si>
    <t>Szczypce biopsyjne jednorazowego użytku długość robocza 120 mm, średnica szczęk 1,8 mm, szerokość otwarcia szczęk min. 4,5mm, pojemność łyżeczek 7 mm3 , długość szczęk  min. 3 mm, łyżeczki owalne z okienkiem bez igły, niepowlekane na całej długości. Opakowanie 10 szt.</t>
  </si>
  <si>
    <t>Szczypce biopsyjne jednorazowego użytku;  długość robocza 160cm,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</si>
  <si>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min. 6,7mm, pojemność łyżeczek 9mm3, długość szczęk min. 4 mm, łyżeczki owalne z okienkiem, z igłą i bez igły, powlekane na całej długości, z obecnością znaczników  odległości - min. 2. Opakowanie 10 szt.</t>
  </si>
  <si>
    <t>Urządzenie do usuwania stentu do tamowania krwawień z żylaków przełyku złożone z ekstraktora do chwytania stentu i kaniuli zewnętrznej</t>
  </si>
  <si>
    <t>Ustnik endoskopowy jednorazowego użytku dla dorosłych z paskiem nie zawierającym lateksu.</t>
  </si>
  <si>
    <t>Woreczek laparoskopowy rozbieralny o wymiarach 5x7 cali (400ml) do usuwania preparatu z prowadnicą o średnicy 10mm (sterylny). Woreczek złożony z długiej cylindrycznej rurki (prowadnicy o średnicy 10mm) i poliuretanowego woreczka, który minimalizuje wyciek i zakażenia śródoperacyjne poprzez wyizolowanie zawartych w nim resztek medycznych. Rękojeść ułatwiająca zapakowanie preparatu z uzyciem tylko jednego narzędzia. Worek musi posiadać elastyczny pierścień który automatycznie otwiera torebkę. Produkt jednorazowego użytku. Spełniający wszelkie normy i dyrektywy UE, oznakowany znakiem CE, posiadajacy wszelkie dopuszczenia do obrotu na terenie RP.</t>
  </si>
  <si>
    <t>Zestaw do opaskowania żylaków przełyku 
6 gumkowy, wyposażony w port w głowicy do irygacji miejsca obliteracji , mechanizm wizualnej i dźwiękowej sygnalizacji uwolnienia gumki, przedostatnia gumka w innym kolorze. Zestaw wstępnie zmontowany po wyjęciu z opakowania do założenia na endoskop (nić założona na głowicę i  przeprowadzona przez cewnik wprowadzający) Cewnik wprowadzający o długości 160cm. Średnica wewnętrzna gumki po uwolnieniu 1,5mm.  Pasuje do kanału o średnicy 2,8mm, rozmiar uniwersalny.</t>
  </si>
  <si>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</si>
  <si>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Zestaw zaworów jednorazowego użytku do endoskopów giętkich Pentax. W jednym sterylnym opakowaniu: zawór biopsyjny, zawór ssący, zawór woda/powietrze.</t>
  </si>
  <si>
    <t>Zestaw drenów jednorazowych do pompy ssąco -płuczącej, kompatybilnych z wieżą laparoskopową firmy Stryker 6 szt. w op.</t>
  </si>
  <si>
    <t>Dren jednorazowy do insuflatora – niebieski, opakowanie zbiorcze zawiera 10 szt.</t>
  </si>
  <si>
    <t>Dren jednorazowy do insuflatora z funkcją usuwania dymu - czarny .Opakowanie zbiorcze zawiera 10 szt.</t>
  </si>
  <si>
    <t>Zestaw kaniul dla dorosłych i dzieci zawierających adapter. Kaniule o długości ok. 200 cm., dla pacjentów intubowanych na okres do 24 godz. Op. 25 szt.</t>
  </si>
  <si>
    <t>Zestaw kaniul dla dorosłych i młodzieży o wadze powyżej 18 kg. Pomiar CO2 przez usta lub nos, czas użytkowania 12 godz. Kaniule o długości ok. 200 cm., dla pacjentów nieintubowanych. Op. 25 szt.</t>
  </si>
  <si>
    <t>Pakiet nr 38 - Czujniki i linie próbkujące</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</si>
  <si>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</si>
  <si>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Jednorazowa linia próbkująca do gazów anestetycznych oraz do kapno, końcówka męsko-żeńska typu LUER LUK, długość 3 m, nie zawiera ftalanów, pakowane pojedynczo</t>
  </si>
  <si>
    <t>Czujnik Masimo SET LNCS DCI, typu klips na palec &gt;30kg, dł. 90 cm, wielorazowy</t>
  </si>
  <si>
    <t>Kabel saturacji Masimo RD rainbow SET MD20 - 05 – kodowany kolorystycznie, czerwony, złączka typu Mini, 20 PINowa typu RD, lekka wtyczka, bez elementów ruchomych, zabezpieczona przed zalaniem, dotykowy i dźwiękowy sygnał połączenia z czujnikiem, długość 152 cm</t>
  </si>
  <si>
    <t>Adapter Kabel, RD SET seria do LNOP PC kabel pacjenta, długość 46 cm</t>
  </si>
  <si>
    <t>Zestaw infuzyjny z kolcem niewentylowanym i filtrem 0,2mikrona</t>
  </si>
  <si>
    <t>Zestaw infuzyjny do pompy Sapphire z biuretą i portem Y - do podaży z butelek</t>
  </si>
  <si>
    <t>Układ oddechowy jednorurowy z rury gładkiej o średnicy 22 mm, długości 1,5m do respiratora OSIRIS i amoul  z zastawką wydechową, czujnik przepływu, linią zastawki długości 2m, łącznik T do podłączenia czujnika przepływu z 2 drenami monitorującymi, złączka prosta 22M-22M/15F, kapturek zabezpieczający.</t>
  </si>
  <si>
    <t>Pakiet nr 39 – Akcesoria chirurgiczne</t>
  </si>
  <si>
    <t xml:space="preserve"> Brzeszczot wielorazowego użytku typu Rapid Action o wym. 25/15/0,5/0,5 mm, pakowany pojedyńczo.</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</si>
  <si>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</si>
  <si>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</si>
  <si>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Brzeszczot do piły oscylacyjnej jednorazowego użytku typu Rapid Action o dł 90 mm szer. 19 mm i grubość 1,27 mm w pełni kompatybilny z posiadanym przez zamawiającego systemem napędowym Acculn 3Ti</t>
  </si>
  <si>
    <t>Brzeszczot do piły oscylacyjnej jednorazowego użytku typu Rapid Action o dł100 mm szer. 19 mm i grubość 1,27 mm w pełni kompatybilny z posiadanym przez zamawiającego systemem napędowym Acculn 3Ti</t>
  </si>
  <si>
    <t>Kaniula insuflacyjna typu VERESS o średnicy 2,1mm i długości 120mm, autoklawowalna, z przyłączem typu Luer oraz kranikiem, pakowana pojedyńczo</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</si>
  <si>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</si>
  <si>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</si>
  <si>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</si>
  <si>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</si>
  <si>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</si>
  <si>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zewnętrznych do troakarów o śr. 10 mm z krzyżowym systemem uszczelniającym w pełni kompatybilne z posiadanymi przez Zamawiającego troakarami typu Hybrid firmy Aesculap </t>
  </si>
  <si>
    <t xml:space="preserve"> Uszczelka redukcyjna z 10/12 mm na 5mm do trokara typu Hybride, pakowany po 5 szt w opakowaniu zbiorczym</t>
  </si>
  <si>
    <t>op./5szt</t>
  </si>
  <si>
    <t>Olej parafinowy w aerozolu, o pojemności 300ml, wraz z łącznikiem do smarowania i konserwacji części motorowych kompatybilny z posiadanym przez Zamawiającego systemem napędowym Acculan 3Ti</t>
  </si>
  <si>
    <t>Stripery żylne typu Nabatoff, sterylne, jednorazowe pakowane pojedynczo, w komplecie: rozszerzadła do żył o śr: 9,12,15mm; linka rozszerzadła wraz z uchwytem metalowa, powlekana tworzywem sztucznym</t>
  </si>
  <si>
    <t>op./ 10 zest.</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</si>
  <si>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</si>
  <si>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</si>
  <si>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Pakiet nr 40 - Materiały eksploatacyjne do urządzenia CPAP</t>
  </si>
  <si>
    <t>Jednorazowy układ oddechowy dla noworodków z drenem ciśnieniowym umożliwiającym podłączenie generatora MEDIJET. Odcinek wdechowy podgrzewany. Dostępny w opakowaniach z jednorazową komorą do nawilżacza</t>
  </si>
  <si>
    <t>Przyłącze pacjenta/adapter jednorazowego użytku do układów oddechowych pacjenta do aparatu nCPAP typ MEDIN CNO/SINDI; konstrukcja komory przyłącza umożliwia precyzyjny pomiar ciśnienia spontanicznego oddechu pacjenta bezpośrednio w generatorze z możliwością regulacji kąta nachylenia w miejscu mocowania końcówek donosowych i maseczek. . Karbowana rurka doprowadzająca gazy medyczne jest elastyczna i łatwo dopasowuje się podczas przyłączenia do pacjenta.</t>
  </si>
  <si>
    <t>SILIKONOWE KOŃCÓWKI DONOSOWE do zamocowania przy adapterze/przyłączu przystosowane rozmiarami dla noworodków od 500g wagi ciała. Strona końcówki skierowana do pacjenta jest owalnie wyprofilowana, wpustki donosowe są bardzo miękkie i lekko taliowane, co wpływa na uszczelnienie przyłączonego systemu. Końcówki donosowe dostępne są w 7 rozmiarach.</t>
  </si>
  <si>
    <t>SILIKONOWE MASECZKI DONOSOWE do zamocowania przy adapterze/przyłączu przystosowane rozmiarami dla noworodków o wadze od 500g wagi ciała. Maseczki dostępne są w 4 rozmiarach.</t>
  </si>
  <si>
    <t>CZAPECZKI JEDNORAZOWEGO UŻYTKU wykonane z poliamidu, rozciągliwe, wyposażone w rzep umożliwiający umocowanie przyłącza/adapteru. Pakowane pojedynczo wraz z parą tasiemek zakończonych rzepami, które służą do stabilnego przymocowania końcówek donosowych i maseczek do czapeczki. Rzepy tasiemek można przymocować w dowolnym miejscu czapeczki, dzięki temu łatwiej dopasować je indywidualnie do pacjenta. Czapeczki dostępne są w 8 rozmiarach.</t>
  </si>
  <si>
    <t>Pakiet nr 41 - Materiały eksploatacyjne do respiratorów i aparatów do znieczuleń</t>
  </si>
  <si>
    <t>Czujnik tlenu kapsuła, do pomiaru w strumieniu głównym kompatybilny z aparatem Primus</t>
  </si>
  <si>
    <t>Czujnik przepływu kompatybilny z aparatem do znieczuleń Fabius.</t>
  </si>
  <si>
    <t>Filtr do zbiornika ssaka, jednorazowego użytku, 1 op.= 10 szt</t>
  </si>
  <si>
    <t>Filtr powietrza wlotowego do inkubatora kompatybilny z urządzeniem isolette® C2000/8000, wielokrotnego użytku, 1op.= 4 szt</t>
  </si>
  <si>
    <t>Membrana do zastawki kompatybilna z respiratorem SAVINA 300</t>
  </si>
  <si>
    <t>Pułapka wodna kompatybilna z aparatem Fabius GS Premium, 1op.=12 szt.</t>
  </si>
  <si>
    <t>układ oddechowy kompatybilny z resuscitaire® z autoBreath, jednorazowego użytku, 1op.=25 szt</t>
  </si>
  <si>
    <t>układ oddechowy kompatybilny z Oxylog 3000, jednorazowego użytku,</t>
  </si>
  <si>
    <t>Wkład do ssaka  kompatybilny z aparatem Fabius GS Premium, 1 op.=25 szt.</t>
  </si>
  <si>
    <t>zastawka wydechowa kompatybilna z respiratorem savina, jednorazowego użytku</t>
  </si>
  <si>
    <t>zbiornik ssaka, jednorazowego użytku, poj. 40 ml, 1op.= 10 szt</t>
  </si>
  <si>
    <t>Pakiet nr 42 - Materiały eksploatacyjne do artroskopii</t>
  </si>
  <si>
    <t>Ostrze artroskopowe 3.5mm typu Resector, opakowanie zbiorcze 5 szt</t>
  </si>
  <si>
    <t>Ostrze artroskopowe 3.5mm typu Aggressive Plus, opakowanie zbiorcze 5 szt</t>
  </si>
  <si>
    <t>Frez artroskopowy 3.5mm typu różyczka owalna, opakowanie zbiorcze 5 szt.</t>
  </si>
  <si>
    <t xml:space="preserve">Elektroda z kanałem ssącym 3.5mm 90-S </t>
  </si>
  <si>
    <t xml:space="preserve">Zestaw jednorazowych kaset w torze napływu i odpływu do pompy artroskopowej. Opakowanie zbiorcze zawiera 6 szt. </t>
  </si>
  <si>
    <t>Jednorazowa kaseta z drenami w torze napływu (niebieska) do pompy artroskopowej. Opakowanie zbiorcze zawiera 10 szt.</t>
  </si>
  <si>
    <t>Pakiet nr 43 - Materiały eksploatacyjne do morcelatora</t>
  </si>
  <si>
    <t>Uszczelki śr. 12-20mm do morcelatora, przeznaczone do sterylizacji / opakowanie 10 szt.</t>
  </si>
  <si>
    <t>Uszczelka krzyżowa do morcelatora, śr. 32mm, przeznaczona do sterylizacji / opakowanie 10 szt.</t>
  </si>
  <si>
    <t>Zestaw laparoskopowy do nadszyjkowej resekcji macicy (LASH) wielorazowego użytku: tuba wewnętrzna i zewnętrzna Ø5mm,  przeznaczenie tub do min. 50 cykli sterylizacji</t>
  </si>
  <si>
    <t>Pętle jednorazowego użytku Ø175mm do instrumentu do nadszyjkowej resekcji macicy (LASH), z teflonową izolacją / opakowanie 10 szt.</t>
  </si>
  <si>
    <t>Pętle jednorazowego użytku Ø100mm do instrumentu do nadszyjkowej resekcji macicy (LASH), z teflonową izolacją / opakowanie 10 szt.</t>
  </si>
  <si>
    <t>Elektroda nożowa, 152 mm, trzonek 2,4 mm, jednorazowa, sterylna op. 5 szt.</t>
  </si>
  <si>
    <t>Pakiet nr 44 – Filtr do inkubatora</t>
  </si>
  <si>
    <t>Filtr do inkubatora Atom Incu i/V-707</t>
  </si>
  <si>
    <t>Pakiet nr 45 - Materiały eksploatacyjne do respiratorów i aparatów do znieczuleń 2</t>
  </si>
  <si>
    <t>Pochłaniacz dwutlenku węgla. Wapno sodowane niezbędne do absorpcji CO2 w obwodach oddechowych aparatów anestezjologicznych. Kompatybilne z aparatem Fabius GS Premium, 1 op.=6 wkładów o objętości 1,2 l.</t>
  </si>
  <si>
    <t>Układ oddechowy bez lateksu, jednorazowego użytku, dł. 1,5-1,6 m kompatybilny z urządzeniem oxylog® 2000+ Ventstar®, 1op.=5 szt.</t>
  </si>
  <si>
    <t>Pakiet nr 46 - Materiały eksploatacyjne do aparatu do wysokoprzepływowej terapii tlenowej</t>
  </si>
  <si>
    <t>Uklad odechowy podgrzewany z komora samonapełniającą się kompatybilny z urządzeniem HiFent HUMID-BH</t>
  </si>
  <si>
    <t>Kaniula nosowa dla dorosłych rozmiar "S" (wymiar : 3x1,5 mm, zakres prędkości przepływ do 50Lpm) kompatybilna z urządzeniem HiFent HUMID-BH</t>
  </si>
  <si>
    <t>Kaniula nosowa dla dorosłych rozmiar "M" (wymiar : 6x4,8 mm, zakres prędkości przepływ do 70Lpm) kompatybilna z urządzeniem HiFent HUMID-BH</t>
  </si>
  <si>
    <t>Kaniula nosowa dla dorosłych rozmiar "L" (wymiar : 5,4 mm, zakres prędkości przepływ do 80Lpm) kompatybilna z urządzeniem HiFent HUMID-BH</t>
  </si>
  <si>
    <t>Adapter do tracheostomii kompatybilny z urządzeniem HiFent HUMID-BH</t>
  </si>
  <si>
    <t>Pakiet nr 47 - Układy oddechowe do respiratora</t>
  </si>
  <si>
    <t>Uklad odechowy jednorazowy dwuramienny kompletny z czujnikiem przepływu dla dorosłych  kompatybilny z respiratorem FLIGHT 60, pakowany po 10 szt.</t>
  </si>
  <si>
    <t>Filtr do respiratora FLIGHT 60 - op. 5 szt.</t>
  </si>
  <si>
    <t>Łyżka jednorazowa kompatybilna z wideolaryngoskopem McGRATH® MAC. Wykonana z wytrzymałego polimeru optycznego oraz nasunięta na wzmocniony, wewnętrzny tor wizyjny, jednorazowa wąska łyżka posiadajaca sztywność łyżki metalowej. Produkt zapakowany jałowo. Dostępny w rozmiarach 1,2,3,4. Opakowanie - 50 szt.</t>
  </si>
  <si>
    <t xml:space="preserve">                                                                                                                                                                                                                                                                                                                                                                                                                                                                                                                                                                                                                                                                                                                                                            </t>
  </si>
  <si>
    <t>Znak sprawy: SZP.251.4.24</t>
  </si>
  <si>
    <t>Kranik trójdrożny wykonany z poliwęglanu transparentna obudowa, wyraźny optyczny identyfikator pozycji „otwarty zamknięty”, (oznaczone kierunki przepływu) działającyw zakresie 360 stopni ciągłe, proste kanały przepływowe i optymalna średnica wewnętrzna zapewniają prawidłowy pomiar ciśnienia, obrotowa końcówka luer-lock  wszystkie wejścia zabezpieczone koreczkami, odporny na lipidy
nie zawiera lateksu ani ftalanów</t>
  </si>
  <si>
    <t>Znak sprawy: Znak sprawy: SZP.251.4.24</t>
  </si>
  <si>
    <t>Pakiet nr 7 - Łyżki do wideolaryngoskopu</t>
  </si>
  <si>
    <t>Dren grzewczy, 460 cm, złącze luer lock, zaciskacz rolkowy, port igłowy, pułapka powietrzna. Dren grzewczy kompatybilny z podgrzewaczem do płynów i krwi Biegler (urządzenie na wyposażeniu Zamawiającego). Wyrób medyczny sterylny jednorazowy</t>
  </si>
  <si>
    <t>Dren grzewczy, 350 cm, złącze luer lock, zaciskacz rolkowy. Dren grzewczy kompatybilny z podgrzewaczem do płynów i krwi Biegler (urządzenie na wyposażeniu Zamawiającego). Wyrób medyczny sterylny jednorazow</t>
  </si>
  <si>
    <t>Pakiet nr 19 - Materiały eksploatacyjne do pomp infuzyjnych oraz zestawy operacyjne</t>
  </si>
  <si>
    <t xml:space="preserve">  Znak sprawy: SZP.251.4.24</t>
  </si>
  <si>
    <t>Pakiet nr 37 - Dreny do wieży laparoskopowej oraz akcesoria do kompresji klatki piersiowej</t>
  </si>
  <si>
    <t>6.</t>
  </si>
  <si>
    <t>Przyssawka reanimacyjna do automatycznej kompresji klatki piersiowej za pomocą urządzeń LUCAS, wymienna, kompatybilna z urządzeniami LUCAS 2 i LUCAS 3 (12 szt. w opak.)</t>
  </si>
  <si>
    <t>Jednorazowy pojemnik wstępnie napełniony 4% roztworem buforowanym formaldehydem, nadający się do transportu i przechowywania patogennych lub potencjalnie zainfekowanych próbek biologicznych - pojemność 10 ml</t>
  </si>
  <si>
    <t>Jednorazowy pojemnik wstępnie napełniony 4% roztworem buforowanym formaldehydem, nadający się do transportu i przechowywania patogennych lub potencjalnie zainfekowanych próbek biologicznych - pojemność 20 ml -30 ml</t>
  </si>
  <si>
    <t>Jednorazowy pojemnik wstępnie napełniony 4% roztworem buforowanym formaldehydem, nadający się do transportu i przechowywania patogennych lub potencjalnie zainfekowanych próbek biologicznych - pojemność 50 ml -60 ml</t>
  </si>
  <si>
    <t>Jednorazowy pojemnik wstępnie napełniony 4% roztworem buforowanym formaldehydem, nadający się do transportu i przechowywania patogennych lub potencjalnie zainfekowanych próbek biologicznych - pojemność 150 ml</t>
  </si>
  <si>
    <t>Jednorazowy pojemnik wstępnie napełniony 4% roztworem buforowanym formaldehydem, nadający się do transportu i przechowywania patogennych lub potencjalnie zainfekowanych próbek biologicznych-  pojemność 500 ml</t>
  </si>
  <si>
    <t>Jednorazowy pojemnik wstępnie napełniony 4% roztworem buforowanym formaldehydem, nadający się do transportu i przechowywania patogennych lub potencjalnie zainfekowanych próbek biologicznych-  pojemność 1 l</t>
  </si>
  <si>
    <t>Jednorazowy pojemnik wstępnie napełniony 4% roztworem buforowanym formaldehydem, nadający się do transportu i przechowywania patogennych lub potencjalnie zainfekowanych próbek biologicznych - pojemność 3 l</t>
  </si>
  <si>
    <t>Jednorazowy pojemnik wstępnie napełniony 4% roztworem buforowanym formaldehydem, nadający się do transportu i przechowywania patogennych lub potencjalnie zainfekowanych próbek biologicznych - pojemność 5 l</t>
  </si>
  <si>
    <t>Jednorazowy pojemnik wstępnie napełniony 4% roztworem buforowanym formaldehydem, nadający się do transportu i przechowywania patogennych lub potencjalnie zainfekowanych próbek biologicznych - pojemność 10l- 11l</t>
  </si>
  <si>
    <t>Pakiet nr 36 - Pojemniki histopatologiczne wypełnione 10% buforowaną formaliną</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</si>
</sst>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0.00&quot; zł&quot;"/>
    <numFmt numFmtId="168" formatCode="0\ ;\-0\ "/>
    <numFmt numFmtId="169" formatCode="#,##0.00\ &quot;zł&quot;"/>
  </numFmts>
  <fonts count="78">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sz val="10"/>
      <color indexed="8"/>
      <name val="Arial"/>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b/>
      <sz val="10"/>
      <name val="Arial"/>
      <family val="2"/>
    </font>
    <font>
      <sz val="10"/>
      <color indexed="58"/>
      <name val="Arial"/>
      <family val="2"/>
    </font>
    <font>
      <b/>
      <sz val="11"/>
      <name val="Calibri"/>
      <family val="2"/>
    </font>
    <font>
      <sz val="11"/>
      <name val="Calibri"/>
      <family val="2"/>
    </font>
    <font>
      <sz val="10"/>
      <color indexed="25"/>
      <name val="Arial"/>
      <family val="2"/>
    </font>
    <font>
      <sz val="10"/>
      <color indexed="10"/>
      <name val="Arial"/>
      <family val="2"/>
    </font>
    <font>
      <sz val="10"/>
      <color indexed="59"/>
      <name val="Arial"/>
      <family val="2"/>
    </font>
    <font>
      <b/>
      <sz val="10"/>
      <color indexed="8"/>
      <name val="Arial"/>
      <family val="2"/>
    </font>
    <font>
      <sz val="10"/>
      <color indexed="63"/>
      <name val="Arial"/>
      <family val="2"/>
    </font>
    <font>
      <vertAlign val="superscript"/>
      <sz val="10"/>
      <color indexed="8"/>
      <name val="Arial"/>
      <family val="2"/>
    </font>
    <font>
      <sz val="11"/>
      <color indexed="8"/>
      <name val="Arial"/>
      <family val="2"/>
    </font>
    <font>
      <b/>
      <sz val="10"/>
      <name val="Times New Roman"/>
      <family val="1"/>
    </font>
    <font>
      <sz val="10"/>
      <color indexed="8"/>
      <name val="Arial CE"/>
      <family val="2"/>
    </font>
    <font>
      <sz val="10"/>
      <color indexed="53"/>
      <name val="Arial"/>
      <family val="2"/>
    </font>
    <font>
      <sz val="12"/>
      <color indexed="8"/>
      <name val="Arial"/>
      <family val="2"/>
    </font>
    <font>
      <sz val="12"/>
      <color indexed="17"/>
      <name val="Times New Roman"/>
      <family val="2"/>
    </font>
    <font>
      <b/>
      <sz val="14"/>
      <name val="Arial"/>
      <family val="2"/>
    </font>
    <font>
      <b/>
      <sz val="12"/>
      <color indexed="5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2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1" fillId="3" borderId="0" applyNumberFormat="0" applyBorder="0" applyAlignment="0" applyProtection="0"/>
    <xf numFmtId="0" fontId="61" fillId="4" borderId="0" applyNumberFormat="0" applyBorder="0" applyAlignment="0" applyProtection="0"/>
    <xf numFmtId="0" fontId="1" fillId="5" borderId="0" applyNumberFormat="0" applyBorder="0" applyAlignment="0" applyProtection="0"/>
    <xf numFmtId="0" fontId="61" fillId="6" borderId="0" applyNumberFormat="0" applyBorder="0" applyAlignment="0" applyProtection="0"/>
    <xf numFmtId="0" fontId="1" fillId="7" borderId="0" applyNumberFormat="0" applyBorder="0" applyAlignment="0" applyProtection="0"/>
    <xf numFmtId="0" fontId="61" fillId="8" borderId="0" applyNumberFormat="0" applyBorder="0" applyAlignment="0" applyProtection="0"/>
    <xf numFmtId="0" fontId="1" fillId="9" borderId="0" applyNumberFormat="0" applyBorder="0" applyAlignment="0" applyProtection="0"/>
    <xf numFmtId="0" fontId="61" fillId="10"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1" fillId="13" borderId="0" applyNumberFormat="0" applyBorder="0" applyAlignment="0" applyProtection="0"/>
    <xf numFmtId="0" fontId="61" fillId="14" borderId="0" applyNumberFormat="0" applyBorder="0" applyAlignment="0" applyProtection="0"/>
    <xf numFmtId="0" fontId="1" fillId="15" borderId="0" applyNumberFormat="0" applyBorder="0" applyAlignment="0" applyProtection="0"/>
    <xf numFmtId="0" fontId="61" fillId="16" borderId="0" applyNumberFormat="0" applyBorder="0" applyAlignment="0" applyProtection="0"/>
    <xf numFmtId="0" fontId="1" fillId="17" borderId="0" applyNumberFormat="0" applyBorder="0" applyAlignment="0" applyProtection="0"/>
    <xf numFmtId="0" fontId="61" fillId="18"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1" fillId="9" borderId="0" applyNumberFormat="0" applyBorder="0" applyAlignment="0" applyProtection="0"/>
    <xf numFmtId="0" fontId="61" fillId="21" borderId="0" applyNumberFormat="0" applyBorder="0" applyAlignment="0" applyProtection="0"/>
    <xf numFmtId="0" fontId="1" fillId="15" borderId="0" applyNumberFormat="0" applyBorder="0" applyAlignment="0" applyProtection="0"/>
    <xf numFmtId="0" fontId="6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2" fillId="25" borderId="0" applyNumberFormat="0" applyBorder="0" applyAlignment="0" applyProtection="0"/>
    <xf numFmtId="0" fontId="62" fillId="26" borderId="0" applyNumberFormat="0" applyBorder="0" applyAlignment="0" applyProtection="0"/>
    <xf numFmtId="0" fontId="2" fillId="17" borderId="0" applyNumberFormat="0" applyBorder="0" applyAlignment="0" applyProtection="0"/>
    <xf numFmtId="0" fontId="62" fillId="27" borderId="0" applyNumberFormat="0" applyBorder="0" applyAlignment="0" applyProtection="0"/>
    <xf numFmtId="0" fontId="2" fillId="19" borderId="0" applyNumberFormat="0" applyBorder="0" applyAlignment="0" applyProtection="0"/>
    <xf numFmtId="0" fontId="62" fillId="28" borderId="0" applyNumberFormat="0" applyBorder="0" applyAlignment="0" applyProtection="0"/>
    <xf numFmtId="0" fontId="2" fillId="29" borderId="0" applyNumberFormat="0" applyBorder="0" applyAlignment="0" applyProtection="0"/>
    <xf numFmtId="0" fontId="62" fillId="30" borderId="0" applyNumberFormat="0" applyBorder="0" applyAlignment="0" applyProtection="0"/>
    <xf numFmtId="0" fontId="2" fillId="31" borderId="0" applyNumberFormat="0" applyBorder="0" applyAlignment="0" applyProtection="0"/>
    <xf numFmtId="0" fontId="62" fillId="32" borderId="0" applyNumberFormat="0" applyBorder="0" applyAlignment="0" applyProtection="0"/>
    <xf numFmtId="0" fontId="2" fillId="33" borderId="0" applyNumberFormat="0" applyBorder="0" applyAlignment="0" applyProtection="0"/>
    <xf numFmtId="0" fontId="62" fillId="34" borderId="0" applyNumberFormat="0" applyBorder="0" applyAlignment="0" applyProtection="0"/>
    <xf numFmtId="0" fontId="2" fillId="35" borderId="0" applyNumberFormat="0" applyBorder="0" applyAlignment="0" applyProtection="0"/>
    <xf numFmtId="0" fontId="62" fillId="36" borderId="0" applyNumberFormat="0" applyBorder="0" applyAlignment="0" applyProtection="0"/>
    <xf numFmtId="0" fontId="2" fillId="37" borderId="0" applyNumberFormat="0" applyBorder="0" applyAlignment="0" applyProtection="0"/>
    <xf numFmtId="0" fontId="62" fillId="38" borderId="0" applyNumberFormat="0" applyBorder="0" applyAlignment="0" applyProtection="0"/>
    <xf numFmtId="0" fontId="2" fillId="39" borderId="0" applyNumberFormat="0" applyBorder="0" applyAlignment="0" applyProtection="0"/>
    <xf numFmtId="0" fontId="62" fillId="40" borderId="0" applyNumberFormat="0" applyBorder="0" applyAlignment="0" applyProtection="0"/>
    <xf numFmtId="0" fontId="2" fillId="29" borderId="0" applyNumberFormat="0" applyBorder="0" applyAlignment="0" applyProtection="0"/>
    <xf numFmtId="0" fontId="62" fillId="41" borderId="0" applyNumberFormat="0" applyBorder="0" applyAlignment="0" applyProtection="0"/>
    <xf numFmtId="0" fontId="2" fillId="31" borderId="0" applyNumberFormat="0" applyBorder="0" applyAlignment="0" applyProtection="0"/>
    <xf numFmtId="0" fontId="62" fillId="42" borderId="0" applyNumberFormat="0" applyBorder="0" applyAlignment="0" applyProtection="0"/>
    <xf numFmtId="0" fontId="2" fillId="43" borderId="0" applyNumberFormat="0" applyBorder="0" applyAlignment="0" applyProtection="0"/>
    <xf numFmtId="0" fontId="63" fillId="44" borderId="1" applyNumberFormat="0" applyAlignment="0" applyProtection="0"/>
    <xf numFmtId="0" fontId="3" fillId="13" borderId="2" applyNumberFormat="0" applyAlignment="0" applyProtection="0"/>
    <xf numFmtId="0" fontId="64" fillId="45" borderId="3" applyNumberFormat="0" applyAlignment="0" applyProtection="0"/>
    <xf numFmtId="0" fontId="4" fillId="46" borderId="4" applyNumberFormat="0" applyAlignment="0" applyProtection="0"/>
    <xf numFmtId="0" fontId="65" fillId="47" borderId="0" applyNumberFormat="0" applyBorder="0" applyAlignment="0" applyProtection="0"/>
    <xf numFmtId="0" fontId="5" fillId="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2" fillId="7" borderId="0">
      <alignment/>
      <protection/>
    </xf>
    <xf numFmtId="0" fontId="0" fillId="0" borderId="0">
      <alignment/>
      <protection/>
    </xf>
    <xf numFmtId="0" fontId="66" fillId="0" borderId="5" applyNumberFormat="0" applyFill="0" applyAlignment="0" applyProtection="0"/>
    <xf numFmtId="0" fontId="6" fillId="0" borderId="6" applyNumberFormat="0" applyFill="0" applyAlignment="0" applyProtection="0"/>
    <xf numFmtId="0" fontId="67" fillId="48" borderId="7" applyNumberFormat="0" applyAlignment="0" applyProtection="0"/>
    <xf numFmtId="0" fontId="7" fillId="49" borderId="8" applyNumberFormat="0" applyAlignment="0" applyProtection="0"/>
    <xf numFmtId="0" fontId="68" fillId="0" borderId="9" applyNumberFormat="0" applyFill="0" applyAlignment="0" applyProtection="0"/>
    <xf numFmtId="0" fontId="8" fillId="0" borderId="10" applyNumberFormat="0" applyFill="0" applyAlignment="0" applyProtection="0"/>
    <xf numFmtId="0" fontId="69" fillId="0" borderId="11" applyNumberFormat="0" applyFill="0" applyAlignment="0" applyProtection="0"/>
    <xf numFmtId="0" fontId="9" fillId="0" borderId="12" applyNumberFormat="0" applyFill="0" applyAlignment="0" applyProtection="0"/>
    <xf numFmtId="0" fontId="70" fillId="0" borderId="13" applyNumberFormat="0" applyFill="0" applyAlignment="0" applyProtection="0"/>
    <xf numFmtId="0" fontId="10" fillId="0" borderId="14" applyNumberFormat="0" applyFill="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50" borderId="0" applyNumberFormat="0" applyBorder="0" applyAlignment="0" applyProtection="0"/>
    <xf numFmtId="0" fontId="11" fillId="51" borderId="0" applyNumberFormat="0" applyBorder="0" applyAlignment="0" applyProtection="0"/>
    <xf numFmtId="0" fontId="12" fillId="0" borderId="0">
      <alignment/>
      <protection/>
    </xf>
    <xf numFmtId="0" fontId="12" fillId="0" borderId="0">
      <alignment/>
      <protection/>
    </xf>
    <xf numFmtId="0" fontId="13" fillId="0" borderId="0">
      <alignment/>
      <protection/>
    </xf>
    <xf numFmtId="0" fontId="14" fillId="0" borderId="0">
      <alignment/>
      <protection/>
    </xf>
    <xf numFmtId="0" fontId="14" fillId="0" borderId="0">
      <alignment/>
      <protection/>
    </xf>
    <xf numFmtId="0" fontId="13" fillId="0" borderId="0">
      <alignment/>
      <protection/>
    </xf>
    <xf numFmtId="0" fontId="13" fillId="0" borderId="0" applyNumberFormat="0" applyFill="0" applyBorder="0" applyProtection="0">
      <alignment/>
    </xf>
    <xf numFmtId="0" fontId="72" fillId="45" borderId="1" applyNumberFormat="0" applyAlignment="0" applyProtection="0"/>
    <xf numFmtId="0" fontId="15" fillId="46" borderId="2" applyNumberFormat="0" applyAlignment="0" applyProtection="0"/>
    <xf numFmtId="9" fontId="0" fillId="0" borderId="0" applyFill="0" applyBorder="0" applyAlignment="0" applyProtection="0"/>
    <xf numFmtId="0" fontId="73" fillId="0" borderId="15" applyNumberFormat="0" applyFill="0" applyAlignment="0" applyProtection="0"/>
    <xf numFmtId="0" fontId="16" fillId="0" borderId="16" applyNumberFormat="0" applyFill="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166"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77" fillId="54" borderId="0" applyNumberFormat="0" applyBorder="0" applyAlignment="0" applyProtection="0"/>
    <xf numFmtId="0" fontId="20" fillId="5" borderId="0" applyNumberFormat="0" applyBorder="0" applyAlignment="0" applyProtection="0"/>
  </cellStyleXfs>
  <cellXfs count="379">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21" fillId="0" borderId="0" xfId="0" applyFont="1" applyBorder="1" applyAlignment="1">
      <alignment/>
    </xf>
    <xf numFmtId="0" fontId="22" fillId="0" borderId="0" xfId="0" applyFont="1" applyBorder="1" applyAlignment="1">
      <alignment horizontal="center"/>
    </xf>
    <xf numFmtId="0" fontId="23" fillId="0" borderId="0" xfId="0" applyFont="1" applyBorder="1" applyAlignment="1">
      <alignment horizontal="center"/>
    </xf>
    <xf numFmtId="0" fontId="24" fillId="0" borderId="19" xfId="0" applyFont="1" applyBorder="1" applyAlignment="1">
      <alignment horizontal="center" wrapText="1"/>
    </xf>
    <xf numFmtId="0" fontId="22" fillId="0" borderId="19" xfId="0" applyFont="1" applyBorder="1" applyAlignment="1">
      <alignment horizontal="center" wrapText="1"/>
    </xf>
    <xf numFmtId="0" fontId="22" fillId="0" borderId="0" xfId="0" applyFont="1" applyBorder="1" applyAlignment="1">
      <alignment horizontal="center" wrapText="1"/>
    </xf>
    <xf numFmtId="0" fontId="25" fillId="0" borderId="19" xfId="0" applyFont="1" applyBorder="1" applyAlignment="1">
      <alignment horizontal="center" wrapText="1"/>
    </xf>
    <xf numFmtId="0" fontId="23" fillId="0" borderId="19" xfId="0" applyFont="1" applyBorder="1" applyAlignment="1">
      <alignment horizontal="center" wrapText="1"/>
    </xf>
    <xf numFmtId="0" fontId="23" fillId="0" borderId="0" xfId="0" applyFont="1" applyBorder="1" applyAlignment="1">
      <alignment horizontal="center" wrapText="1"/>
    </xf>
    <xf numFmtId="0" fontId="26" fillId="0" borderId="0" xfId="0" applyFont="1" applyBorder="1" applyAlignment="1">
      <alignment/>
    </xf>
    <xf numFmtId="0" fontId="26" fillId="0" borderId="0" xfId="0" applyFont="1" applyAlignment="1">
      <alignment/>
    </xf>
    <xf numFmtId="0" fontId="0" fillId="0" borderId="19" xfId="0" applyFont="1" applyBorder="1" applyAlignment="1">
      <alignment horizontal="center" wrapText="1"/>
    </xf>
    <xf numFmtId="0" fontId="0" fillId="0" borderId="19" xfId="0" applyFont="1" applyBorder="1" applyAlignment="1">
      <alignment vertical="top" wrapText="1"/>
    </xf>
    <xf numFmtId="0" fontId="0" fillId="0" borderId="19" xfId="0" applyFont="1" applyBorder="1" applyAlignment="1">
      <alignment horizontal="center" vertical="top" wrapText="1"/>
    </xf>
    <xf numFmtId="167" fontId="0" fillId="0" borderId="19" xfId="0" applyNumberFormat="1" applyFont="1" applyBorder="1" applyAlignment="1">
      <alignment horizontal="center" wrapText="1"/>
    </xf>
    <xf numFmtId="4" fontId="0" fillId="0" borderId="19" xfId="0" applyNumberFormat="1" applyFont="1" applyBorder="1" applyAlignment="1">
      <alignment horizontal="center" wrapText="1"/>
    </xf>
    <xf numFmtId="0" fontId="13" fillId="0" borderId="0" xfId="0" applyFont="1" applyBorder="1" applyAlignment="1">
      <alignment horizontal="center" wrapText="1"/>
    </xf>
    <xf numFmtId="0" fontId="0" fillId="55" borderId="19" xfId="0" applyFont="1" applyFill="1" applyBorder="1" applyAlignment="1">
      <alignment vertical="top" wrapText="1"/>
    </xf>
    <xf numFmtId="0" fontId="0" fillId="0" borderId="19" xfId="0" applyFont="1" applyFill="1" applyBorder="1" applyAlignment="1">
      <alignment horizontal="center"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13" fillId="0" borderId="19" xfId="0" applyFont="1" applyBorder="1" applyAlignment="1">
      <alignment horizontal="center" wrapText="1"/>
    </xf>
    <xf numFmtId="167" fontId="13" fillId="0" borderId="19" xfId="0" applyNumberFormat="1" applyFont="1" applyBorder="1" applyAlignment="1">
      <alignment horizontal="center" wrapText="1"/>
    </xf>
    <xf numFmtId="168" fontId="0" fillId="0" borderId="19" xfId="0" applyNumberFormat="1" applyFont="1" applyBorder="1" applyAlignment="1">
      <alignment horizontal="center" wrapText="1"/>
    </xf>
    <xf numFmtId="0" fontId="13" fillId="0" borderId="19" xfId="0" applyFont="1" applyBorder="1" applyAlignment="1">
      <alignment wrapText="1"/>
    </xf>
    <xf numFmtId="168" fontId="13" fillId="0" borderId="19" xfId="0" applyNumberFormat="1" applyFont="1" applyBorder="1" applyAlignment="1">
      <alignment horizontal="center" wrapText="1"/>
    </xf>
    <xf numFmtId="168" fontId="28" fillId="0" borderId="19" xfId="0" applyNumberFormat="1" applyFont="1" applyBorder="1" applyAlignment="1">
      <alignment horizontal="center" wrapText="1"/>
    </xf>
    <xf numFmtId="0" fontId="0" fillId="0" borderId="19" xfId="0" applyFont="1" applyBorder="1" applyAlignment="1">
      <alignment horizontal="center" vertical="center" wrapText="1"/>
    </xf>
    <xf numFmtId="1" fontId="0" fillId="0" borderId="19" xfId="0" applyNumberFormat="1" applyFont="1" applyBorder="1" applyAlignment="1">
      <alignment horizontal="center"/>
    </xf>
    <xf numFmtId="0" fontId="0" fillId="0" borderId="19" xfId="0" applyFont="1" applyBorder="1" applyAlignment="1">
      <alignment wrapText="1"/>
    </xf>
    <xf numFmtId="1" fontId="0" fillId="0" borderId="19" xfId="0" applyNumberFormat="1" applyFont="1" applyBorder="1" applyAlignment="1">
      <alignment horizontal="center" wrapText="1"/>
    </xf>
    <xf numFmtId="1" fontId="13" fillId="0" borderId="19" xfId="0" applyNumberFormat="1" applyFont="1" applyBorder="1" applyAlignment="1">
      <alignment horizontal="center" wrapText="1"/>
    </xf>
    <xf numFmtId="0" fontId="0" fillId="0" borderId="19" xfId="0" applyFont="1" applyBorder="1" applyAlignment="1">
      <alignment horizontal="center"/>
    </xf>
    <xf numFmtId="0" fontId="0" fillId="0" borderId="0" xfId="0" applyFont="1" applyAlignment="1">
      <alignment horizontal="center"/>
    </xf>
    <xf numFmtId="0" fontId="0" fillId="55" borderId="19" xfId="0" applyFont="1" applyFill="1" applyBorder="1" applyAlignment="1" applyProtection="1">
      <alignment vertical="center" wrapText="1"/>
      <protection locked="0"/>
    </xf>
    <xf numFmtId="0" fontId="0" fillId="0" borderId="19" xfId="0" applyBorder="1" applyAlignment="1">
      <alignment horizontal="left" vertical="top" wrapText="1"/>
    </xf>
    <xf numFmtId="0" fontId="0" fillId="0" borderId="20" xfId="0" applyFont="1" applyBorder="1" applyAlignment="1">
      <alignment wrapText="1"/>
    </xf>
    <xf numFmtId="0" fontId="0" fillId="0" borderId="21" xfId="0" applyFont="1" applyBorder="1" applyAlignment="1">
      <alignment horizontal="center"/>
    </xf>
    <xf numFmtId="0" fontId="0" fillId="0" borderId="22" xfId="0" applyFont="1" applyBorder="1" applyAlignment="1">
      <alignment wrapText="1"/>
    </xf>
    <xf numFmtId="0" fontId="13" fillId="0" borderId="23" xfId="0" applyFont="1" applyBorder="1" applyAlignment="1">
      <alignment vertical="top" wrapText="1"/>
    </xf>
    <xf numFmtId="0" fontId="28" fillId="0" borderId="19" xfId="0" applyFont="1" applyBorder="1" applyAlignment="1">
      <alignment horizontal="center" wrapText="1"/>
    </xf>
    <xf numFmtId="0" fontId="0" fillId="0" borderId="20" xfId="0" applyFont="1" applyBorder="1" applyAlignment="1">
      <alignment vertical="top" wrapText="1"/>
    </xf>
    <xf numFmtId="0" fontId="0" fillId="0" borderId="24" xfId="0" applyFont="1" applyBorder="1" applyAlignment="1">
      <alignment horizontal="center"/>
    </xf>
    <xf numFmtId="0" fontId="27" fillId="0" borderId="20" xfId="0" applyFont="1" applyBorder="1" applyAlignment="1">
      <alignment horizontal="center"/>
    </xf>
    <xf numFmtId="0" fontId="29" fillId="0" borderId="0" xfId="0" applyFont="1" applyAlignment="1">
      <alignment/>
    </xf>
    <xf numFmtId="0" fontId="30" fillId="0" borderId="19" xfId="0" applyFont="1" applyBorder="1" applyAlignment="1">
      <alignment vertical="center"/>
    </xf>
    <xf numFmtId="0" fontId="0" fillId="0" borderId="23" xfId="0" applyFont="1" applyBorder="1" applyAlignment="1">
      <alignment horizontal="center"/>
    </xf>
    <xf numFmtId="0" fontId="0" fillId="0" borderId="23" xfId="0" applyFont="1" applyBorder="1" applyAlignment="1">
      <alignment vertical="top" wrapText="1"/>
    </xf>
    <xf numFmtId="167" fontId="23" fillId="0" borderId="19" xfId="0" applyNumberFormat="1" applyFont="1" applyBorder="1" applyAlignment="1">
      <alignment horizontal="left"/>
    </xf>
    <xf numFmtId="0" fontId="23" fillId="0" borderId="19" xfId="0" applyFont="1" applyBorder="1" applyAlignment="1">
      <alignment/>
    </xf>
    <xf numFmtId="167" fontId="23" fillId="0" borderId="19" xfId="0" applyNumberFormat="1" applyFont="1" applyBorder="1" applyAlignment="1">
      <alignment horizontal="center"/>
    </xf>
    <xf numFmtId="0" fontId="0" fillId="0" borderId="0" xfId="0" applyFont="1" applyBorder="1" applyAlignment="1">
      <alignment horizontal="center" vertical="center"/>
    </xf>
    <xf numFmtId="0" fontId="14" fillId="0" borderId="0" xfId="0" applyFont="1" applyBorder="1" applyAlignment="1">
      <alignment horizontal="center"/>
    </xf>
    <xf numFmtId="0" fontId="0" fillId="0" borderId="0" xfId="0" applyFont="1" applyBorder="1" applyAlignment="1">
      <alignment horizontal="center" wrapText="1"/>
    </xf>
    <xf numFmtId="0" fontId="21"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horizontal="center"/>
    </xf>
    <xf numFmtId="0" fontId="24" fillId="0" borderId="19" xfId="0" applyFont="1" applyBorder="1" applyAlignment="1">
      <alignment horizontal="center" vertical="center" wrapText="1"/>
    </xf>
    <xf numFmtId="0" fontId="24" fillId="0" borderId="19" xfId="0" applyFont="1" applyBorder="1" applyAlignment="1">
      <alignment horizontal="center" vertical="top" wrapText="1"/>
    </xf>
    <xf numFmtId="0" fontId="22" fillId="0" borderId="19" xfId="0" applyFont="1" applyBorder="1" applyAlignment="1">
      <alignment horizontal="center" vertical="top" wrapText="1"/>
    </xf>
    <xf numFmtId="0" fontId="13" fillId="0" borderId="19" xfId="0" applyFont="1" applyBorder="1" applyAlignment="1">
      <alignment horizontal="center" vertical="top"/>
    </xf>
    <xf numFmtId="0" fontId="13" fillId="0" borderId="19" xfId="0" applyFont="1" applyBorder="1" applyAlignment="1">
      <alignment horizontal="left" wrapText="1"/>
    </xf>
    <xf numFmtId="167" fontId="0" fillId="0" borderId="0" xfId="0" applyNumberFormat="1" applyFont="1" applyBorder="1" applyAlignment="1">
      <alignment/>
    </xf>
    <xf numFmtId="4" fontId="0" fillId="55" borderId="19" xfId="0" applyNumberFormat="1" applyFont="1" applyFill="1" applyBorder="1" applyAlignment="1">
      <alignment horizontal="center" wrapText="1"/>
    </xf>
    <xf numFmtId="0" fontId="0" fillId="55" borderId="19" xfId="0" applyFont="1" applyFill="1" applyBorder="1" applyAlignment="1">
      <alignment horizontal="center" wrapText="1"/>
    </xf>
    <xf numFmtId="0" fontId="27" fillId="0" borderId="19" xfId="0" applyFont="1" applyBorder="1" applyAlignment="1">
      <alignment horizontal="center" vertical="top" wrapText="1"/>
    </xf>
    <xf numFmtId="167" fontId="0" fillId="0" borderId="19" xfId="0" applyNumberFormat="1" applyFont="1" applyBorder="1" applyAlignment="1">
      <alignment horizontal="center" vertical="center" wrapText="1"/>
    </xf>
    <xf numFmtId="0" fontId="0" fillId="55" borderId="19" xfId="0" applyFont="1" applyFill="1" applyBorder="1" applyAlignment="1">
      <alignment horizontal="center" vertical="center" wrapText="1"/>
    </xf>
    <xf numFmtId="4" fontId="23" fillId="0" borderId="19" xfId="0" applyNumberFormat="1" applyFont="1" applyBorder="1" applyAlignment="1">
      <alignment horizontal="center" vertical="top"/>
    </xf>
    <xf numFmtId="0" fontId="23" fillId="0" borderId="19" xfId="0" applyFont="1" applyBorder="1" applyAlignment="1">
      <alignment horizontal="center" vertical="top"/>
    </xf>
    <xf numFmtId="0" fontId="22" fillId="0" borderId="0" xfId="0" applyFont="1" applyBorder="1" applyAlignment="1">
      <alignment/>
    </xf>
    <xf numFmtId="167" fontId="0" fillId="0" borderId="0" xfId="0" applyNumberFormat="1" applyAlignment="1">
      <alignment/>
    </xf>
    <xf numFmtId="0" fontId="13" fillId="0" borderId="19" xfId="0" applyFont="1" applyBorder="1" applyAlignment="1">
      <alignment horizontal="center" vertical="center" wrapText="1"/>
    </xf>
    <xf numFmtId="0" fontId="0" fillId="0" borderId="19" xfId="0" applyFont="1" applyFill="1" applyBorder="1" applyAlignment="1">
      <alignment vertical="top" wrapText="1"/>
    </xf>
    <xf numFmtId="167" fontId="0" fillId="0" borderId="19" xfId="0" applyNumberFormat="1" applyFont="1" applyFill="1" applyBorder="1" applyAlignment="1">
      <alignment horizontal="center" wrapText="1"/>
    </xf>
    <xf numFmtId="167" fontId="0" fillId="55" borderId="19" xfId="0" applyNumberFormat="1" applyFont="1" applyFill="1" applyBorder="1" applyAlignment="1">
      <alignment horizontal="center" wrapText="1"/>
    </xf>
    <xf numFmtId="0" fontId="0" fillId="0" borderId="19" xfId="0" applyFont="1" applyBorder="1" applyAlignment="1">
      <alignment horizontal="center" vertical="center"/>
    </xf>
    <xf numFmtId="0" fontId="0" fillId="0" borderId="19" xfId="0" applyFont="1" applyBorder="1" applyAlignment="1">
      <alignment/>
    </xf>
    <xf numFmtId="0" fontId="31" fillId="0" borderId="0" xfId="0" applyFont="1" applyAlignment="1">
      <alignment/>
    </xf>
    <xf numFmtId="0" fontId="31" fillId="0" borderId="0" xfId="0" applyFont="1" applyBorder="1" applyAlignment="1">
      <alignment/>
    </xf>
    <xf numFmtId="0" fontId="0" fillId="0" borderId="19" xfId="0" applyFont="1" applyBorder="1" applyAlignment="1">
      <alignment horizontal="center" vertical="top"/>
    </xf>
    <xf numFmtId="0" fontId="0" fillId="0" borderId="19" xfId="0" applyFont="1" applyBorder="1" applyAlignment="1">
      <alignment horizontal="left" vertical="top" wrapText="1"/>
    </xf>
    <xf numFmtId="0" fontId="0" fillId="0" borderId="19" xfId="0" applyFont="1" applyFill="1" applyBorder="1" applyAlignment="1">
      <alignment horizontal="center" vertical="center" wrapText="1"/>
    </xf>
    <xf numFmtId="0" fontId="27" fillId="0" borderId="19" xfId="0" applyFont="1" applyFill="1" applyBorder="1" applyAlignment="1">
      <alignment horizontal="center" vertical="top" wrapText="1"/>
    </xf>
    <xf numFmtId="0" fontId="0" fillId="55" borderId="19" xfId="0" applyFont="1" applyFill="1" applyBorder="1" applyAlignment="1">
      <alignment vertical="top"/>
    </xf>
    <xf numFmtId="0" fontId="0" fillId="0" borderId="19" xfId="0" applyFont="1" applyFill="1" applyBorder="1" applyAlignment="1">
      <alignment wrapText="1"/>
    </xf>
    <xf numFmtId="0" fontId="0" fillId="0" borderId="19" xfId="0" applyBorder="1" applyAlignment="1">
      <alignment horizontal="center" vertical="top" wrapText="1"/>
    </xf>
    <xf numFmtId="0" fontId="32" fillId="0" borderId="19" xfId="0" applyFont="1" applyBorder="1" applyAlignment="1">
      <alignment horizontal="center" vertical="top" wrapText="1"/>
    </xf>
    <xf numFmtId="0" fontId="0" fillId="0" borderId="0" xfId="0" applyFont="1" applyAlignment="1">
      <alignment wrapText="1"/>
    </xf>
    <xf numFmtId="0" fontId="32" fillId="0" borderId="0" xfId="0" applyFont="1" applyBorder="1" applyAlignment="1">
      <alignment/>
    </xf>
    <xf numFmtId="0" fontId="32" fillId="0" borderId="0" xfId="0" applyFont="1" applyAlignment="1">
      <alignment/>
    </xf>
    <xf numFmtId="0" fontId="13" fillId="0" borderId="19" xfId="0" applyFont="1" applyBorder="1" applyAlignment="1">
      <alignment horizontal="center"/>
    </xf>
    <xf numFmtId="0" fontId="0" fillId="0" borderId="19" xfId="0" applyFont="1" applyBorder="1" applyAlignment="1">
      <alignment vertical="top"/>
    </xf>
    <xf numFmtId="0" fontId="0" fillId="0" borderId="19" xfId="0" applyFont="1" applyBorder="1" applyAlignment="1">
      <alignment horizontal="left"/>
    </xf>
    <xf numFmtId="0" fontId="0" fillId="0" borderId="19" xfId="0" applyFont="1" applyBorder="1" applyAlignment="1">
      <alignment horizontal="left" wrapText="1"/>
    </xf>
    <xf numFmtId="0" fontId="0" fillId="55" borderId="19" xfId="0" applyFont="1" applyFill="1" applyBorder="1" applyAlignment="1">
      <alignment horizontal="center" vertical="top" wrapText="1"/>
    </xf>
    <xf numFmtId="0" fontId="0" fillId="55" borderId="19" xfId="0" applyFont="1" applyFill="1" applyBorder="1" applyAlignment="1">
      <alignment horizontal="center" vertical="center"/>
    </xf>
    <xf numFmtId="167" fontId="23" fillId="0" borderId="19" xfId="0" applyNumberFormat="1" applyFont="1" applyBorder="1" applyAlignment="1">
      <alignment horizontal="center" vertical="top"/>
    </xf>
    <xf numFmtId="167" fontId="0" fillId="0" borderId="19" xfId="0" applyNumberFormat="1" applyFont="1" applyBorder="1" applyAlignment="1">
      <alignment horizontal="center" vertical="top" wrapText="1"/>
    </xf>
    <xf numFmtId="167" fontId="0" fillId="0" borderId="19" xfId="0" applyNumberFormat="1" applyFont="1" applyBorder="1" applyAlignment="1">
      <alignment horizontal="center" vertical="top"/>
    </xf>
    <xf numFmtId="0" fontId="33" fillId="0" borderId="0" xfId="0" applyFont="1" applyAlignment="1">
      <alignment/>
    </xf>
    <xf numFmtId="4" fontId="23" fillId="0" borderId="19" xfId="0" applyNumberFormat="1" applyFont="1" applyBorder="1" applyAlignment="1">
      <alignment horizontal="center"/>
    </xf>
    <xf numFmtId="0" fontId="23" fillId="0" borderId="19" xfId="0" applyFont="1" applyBorder="1" applyAlignment="1">
      <alignment horizontal="center"/>
    </xf>
    <xf numFmtId="0" fontId="25" fillId="0" borderId="0" xfId="0" applyFont="1" applyBorder="1" applyAlignment="1">
      <alignment horizontal="right"/>
    </xf>
    <xf numFmtId="4" fontId="23"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3" fontId="13" fillId="0" borderId="19" xfId="0" applyNumberFormat="1" applyFont="1" applyBorder="1" applyAlignment="1">
      <alignment horizontal="center" wrapText="1"/>
    </xf>
    <xf numFmtId="0" fontId="0" fillId="0" borderId="0" xfId="0" applyFont="1" applyBorder="1" applyAlignment="1">
      <alignment wrapText="1"/>
    </xf>
    <xf numFmtId="167" fontId="0" fillId="0" borderId="19" xfId="0" applyNumberFormat="1" applyFont="1" applyBorder="1" applyAlignment="1">
      <alignment horizontal="center" vertical="center"/>
    </xf>
    <xf numFmtId="4" fontId="0" fillId="0" borderId="19" xfId="0" applyNumberFormat="1" applyFont="1" applyBorder="1" applyAlignment="1">
      <alignment horizontal="center" vertical="center" wrapText="1"/>
    </xf>
    <xf numFmtId="0" fontId="13" fillId="55" borderId="19" xfId="0" applyFont="1" applyFill="1" applyBorder="1" applyAlignment="1">
      <alignment horizontal="left" wrapText="1"/>
    </xf>
    <xf numFmtId="0" fontId="34" fillId="0" borderId="19" xfId="0" applyFont="1" applyBorder="1" applyAlignment="1">
      <alignment horizontal="center" wrapText="1"/>
    </xf>
    <xf numFmtId="0" fontId="0" fillId="0" borderId="19" xfId="0" applyFont="1" applyFill="1" applyBorder="1" applyAlignment="1">
      <alignment horizontal="center" vertical="center"/>
    </xf>
    <xf numFmtId="0" fontId="0" fillId="0" borderId="19" xfId="0" applyFont="1" applyBorder="1" applyAlignment="1">
      <alignment vertical="center" wrapText="1"/>
    </xf>
    <xf numFmtId="0" fontId="27" fillId="0" borderId="19" xfId="0" applyFont="1" applyBorder="1" applyAlignment="1">
      <alignment horizontal="center" vertical="top"/>
    </xf>
    <xf numFmtId="0" fontId="0" fillId="55" borderId="19" xfId="0" applyFont="1" applyFill="1" applyBorder="1" applyAlignment="1">
      <alignment horizontal="left" vertical="top" wrapText="1"/>
    </xf>
    <xf numFmtId="0" fontId="0" fillId="0" borderId="22" xfId="0" applyFont="1" applyBorder="1" applyAlignment="1">
      <alignment horizontal="center" vertical="top"/>
    </xf>
    <xf numFmtId="0" fontId="0" fillId="55" borderId="19" xfId="0" applyFont="1" applyFill="1" applyBorder="1" applyAlignment="1">
      <alignment wrapText="1"/>
    </xf>
    <xf numFmtId="0" fontId="0" fillId="55" borderId="19" xfId="0" applyFont="1" applyFill="1" applyBorder="1" applyAlignment="1">
      <alignment horizontal="left" wrapText="1"/>
    </xf>
    <xf numFmtId="0" fontId="0" fillId="55" borderId="22" xfId="0" applyFont="1" applyFill="1" applyBorder="1" applyAlignment="1">
      <alignment horizontal="center" wrapText="1"/>
    </xf>
    <xf numFmtId="167" fontId="0" fillId="55" borderId="19" xfId="0" applyNumberFormat="1" applyFont="1" applyFill="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wrapText="1"/>
    </xf>
    <xf numFmtId="0" fontId="0" fillId="0" borderId="0" xfId="0" applyFont="1" applyAlignment="1">
      <alignment horizontal="left"/>
    </xf>
    <xf numFmtId="0" fontId="0" fillId="0" borderId="0" xfId="0" applyAlignment="1">
      <alignment horizontal="center"/>
    </xf>
    <xf numFmtId="0" fontId="13" fillId="55" borderId="19" xfId="0" applyFont="1" applyFill="1" applyBorder="1" applyAlignment="1">
      <alignment wrapText="1"/>
    </xf>
    <xf numFmtId="0" fontId="23" fillId="0" borderId="19" xfId="0" applyFont="1" applyBorder="1" applyAlignment="1">
      <alignment vertical="top"/>
    </xf>
    <xf numFmtId="0" fontId="32" fillId="0" borderId="19" xfId="0" applyFont="1" applyBorder="1" applyAlignment="1">
      <alignment/>
    </xf>
    <xf numFmtId="0" fontId="35" fillId="0" borderId="19" xfId="0" applyFont="1" applyBorder="1" applyAlignment="1">
      <alignment horizontal="center" wrapText="1"/>
    </xf>
    <xf numFmtId="0" fontId="0" fillId="0" borderId="19" xfId="0" applyFont="1" applyFill="1" applyBorder="1" applyAlignment="1">
      <alignment horizontal="center"/>
    </xf>
    <xf numFmtId="167" fontId="0" fillId="0" borderId="19" xfId="0" applyNumberFormat="1" applyFont="1" applyBorder="1" applyAlignment="1">
      <alignment horizontal="center"/>
    </xf>
    <xf numFmtId="0" fontId="0" fillId="55" borderId="19" xfId="0" applyFont="1" applyFill="1" applyBorder="1" applyAlignment="1">
      <alignment/>
    </xf>
    <xf numFmtId="0" fontId="13" fillId="55" borderId="19" xfId="0" applyFont="1" applyFill="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0" fontId="31" fillId="0" borderId="19" xfId="0" applyFont="1" applyBorder="1" applyAlignment="1">
      <alignment wrapText="1"/>
    </xf>
    <xf numFmtId="167" fontId="0" fillId="0" borderId="22" xfId="0" applyNumberFormat="1" applyFont="1" applyBorder="1" applyAlignment="1">
      <alignment horizontal="center" wrapText="1"/>
    </xf>
    <xf numFmtId="0" fontId="0" fillId="0" borderId="19" xfId="0" applyBorder="1" applyAlignment="1">
      <alignment/>
    </xf>
    <xf numFmtId="167" fontId="13" fillId="0" borderId="22" xfId="0" applyNumberFormat="1" applyFont="1" applyBorder="1" applyAlignment="1">
      <alignment horizontal="center" wrapText="1"/>
    </xf>
    <xf numFmtId="0" fontId="0" fillId="0" borderId="23" xfId="0" applyFont="1" applyBorder="1" applyAlignment="1">
      <alignment/>
    </xf>
    <xf numFmtId="0" fontId="0" fillId="0" borderId="23" xfId="0" applyFont="1" applyBorder="1" applyAlignment="1">
      <alignment horizontal="center" wrapText="1"/>
    </xf>
    <xf numFmtId="0" fontId="0" fillId="55" borderId="19" xfId="0" applyFont="1" applyFill="1" applyBorder="1" applyAlignment="1">
      <alignment horizontal="center"/>
    </xf>
    <xf numFmtId="0" fontId="0" fillId="55" borderId="19" xfId="0" applyFont="1" applyFill="1" applyBorder="1" applyAlignment="1">
      <alignment vertical="center" wrapText="1"/>
    </xf>
    <xf numFmtId="0" fontId="0" fillId="0" borderId="19" xfId="0" applyFont="1" applyBorder="1" applyAlignment="1">
      <alignment horizontal="left" vertical="center" wrapText="1"/>
    </xf>
    <xf numFmtId="0" fontId="0" fillId="0" borderId="19" xfId="0" applyNumberFormat="1" applyFont="1" applyBorder="1" applyAlignment="1">
      <alignment horizontal="center" wrapText="1"/>
    </xf>
    <xf numFmtId="0" fontId="0" fillId="55" borderId="19" xfId="0" applyFont="1" applyFill="1" applyBorder="1" applyAlignment="1">
      <alignment horizontal="left" vertical="center" wrapText="1"/>
    </xf>
    <xf numFmtId="4" fontId="0" fillId="0" borderId="19" xfId="0" applyNumberFormat="1" applyFont="1" applyBorder="1" applyAlignment="1">
      <alignment horizontal="center" vertical="top" wrapText="1"/>
    </xf>
    <xf numFmtId="2" fontId="0" fillId="0" borderId="19" xfId="0" applyNumberFormat="1" applyFont="1" applyBorder="1" applyAlignment="1">
      <alignment horizontal="center" wrapText="1"/>
    </xf>
    <xf numFmtId="0" fontId="13" fillId="0" borderId="19" xfId="0" applyFont="1" applyFill="1" applyBorder="1" applyAlignment="1">
      <alignment horizontal="center" wrapText="1"/>
    </xf>
    <xf numFmtId="0" fontId="13" fillId="0" borderId="19" xfId="0" applyFont="1" applyBorder="1" applyAlignment="1">
      <alignment horizontal="center" vertical="center"/>
    </xf>
    <xf numFmtId="167" fontId="13" fillId="0" borderId="19" xfId="0" applyNumberFormat="1" applyFont="1" applyBorder="1" applyAlignment="1">
      <alignment horizontal="center" vertical="center" wrapText="1"/>
    </xf>
    <xf numFmtId="4" fontId="13" fillId="0" borderId="19" xfId="0" applyNumberFormat="1" applyFont="1" applyBorder="1" applyAlignment="1">
      <alignment horizontal="center" vertical="center" wrapText="1"/>
    </xf>
    <xf numFmtId="0" fontId="13" fillId="55" borderId="19" xfId="0" applyFont="1" applyFill="1" applyBorder="1" applyAlignment="1">
      <alignment horizontal="center" vertical="center"/>
    </xf>
    <xf numFmtId="0" fontId="24" fillId="0" borderId="20" xfId="0" applyFont="1" applyBorder="1" applyAlignment="1">
      <alignment horizontal="center" wrapText="1"/>
    </xf>
    <xf numFmtId="0" fontId="22" fillId="0" borderId="20" xfId="0" applyFont="1" applyBorder="1" applyAlignment="1">
      <alignment horizontal="center" wrapText="1"/>
    </xf>
    <xf numFmtId="0" fontId="13" fillId="0" borderId="20" xfId="0" applyFont="1" applyBorder="1" applyAlignment="1">
      <alignment horizontal="center" wrapText="1"/>
    </xf>
    <xf numFmtId="0" fontId="0" fillId="0" borderId="20" xfId="0" applyFont="1" applyBorder="1" applyAlignment="1">
      <alignment horizontal="left" wrapText="1"/>
    </xf>
    <xf numFmtId="0" fontId="0" fillId="0" borderId="20" xfId="0" applyFont="1" applyBorder="1" applyAlignment="1">
      <alignment horizontal="center" wrapText="1"/>
    </xf>
    <xf numFmtId="167" fontId="0" fillId="0" borderId="20" xfId="0" applyNumberFormat="1" applyFont="1" applyBorder="1" applyAlignment="1">
      <alignment horizontal="center" wrapText="1"/>
    </xf>
    <xf numFmtId="0" fontId="0" fillId="0" borderId="0" xfId="0" applyFont="1" applyAlignment="1">
      <alignment/>
    </xf>
    <xf numFmtId="0" fontId="13" fillId="0" borderId="19" xfId="0" applyFont="1" applyFill="1" applyBorder="1" applyAlignment="1">
      <alignment horizontal="left" wrapText="1"/>
    </xf>
    <xf numFmtId="4" fontId="0" fillId="0" borderId="22" xfId="0" applyNumberFormat="1" applyFont="1" applyBorder="1" applyAlignment="1">
      <alignment horizontal="center" vertical="center" wrapText="1"/>
    </xf>
    <xf numFmtId="0" fontId="0" fillId="0" borderId="23" xfId="0" applyFont="1" applyFill="1" applyBorder="1" applyAlignment="1">
      <alignment wrapText="1"/>
    </xf>
    <xf numFmtId="0" fontId="31" fillId="0" borderId="23" xfId="0" applyFont="1" applyFill="1" applyBorder="1" applyAlignment="1">
      <alignment horizontal="center" vertical="top" wrapText="1"/>
    </xf>
    <xf numFmtId="0" fontId="0" fillId="0" borderId="23" xfId="0" applyFont="1" applyFill="1" applyBorder="1" applyAlignment="1">
      <alignment horizontal="center" vertical="center" wrapText="1"/>
    </xf>
    <xf numFmtId="0" fontId="13" fillId="0" borderId="23" xfId="0" applyFont="1" applyFill="1" applyBorder="1" applyAlignment="1">
      <alignment horizontal="center" vertical="center"/>
    </xf>
    <xf numFmtId="167" fontId="0" fillId="0" borderId="23" xfId="0" applyNumberFormat="1" applyFont="1" applyFill="1" applyBorder="1" applyAlignment="1">
      <alignment horizontal="center" vertical="center"/>
    </xf>
    <xf numFmtId="4" fontId="0" fillId="0" borderId="19"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55" borderId="19" xfId="0" applyNumberFormat="1" applyFont="1" applyFill="1" applyBorder="1" applyAlignment="1">
      <alignment horizontal="center" wrapText="1"/>
    </xf>
    <xf numFmtId="0" fontId="0" fillId="0" borderId="0" xfId="0" applyFont="1" applyAlignment="1">
      <alignment wrapText="1"/>
    </xf>
    <xf numFmtId="0" fontId="31" fillId="0" borderId="19" xfId="0" applyFont="1" applyBorder="1" applyAlignment="1">
      <alignment vertical="top" wrapText="1"/>
    </xf>
    <xf numFmtId="0" fontId="0" fillId="55" borderId="20" xfId="0" applyFont="1" applyFill="1" applyBorder="1" applyAlignment="1">
      <alignment vertical="top" wrapText="1"/>
    </xf>
    <xf numFmtId="1" fontId="0" fillId="55" borderId="20" xfId="0" applyNumberFormat="1" applyFont="1" applyFill="1" applyBorder="1" applyAlignment="1">
      <alignment horizontal="center" wrapText="1"/>
    </xf>
    <xf numFmtId="0" fontId="0" fillId="0" borderId="19" xfId="0" applyFont="1" applyFill="1" applyBorder="1" applyAlignment="1">
      <alignment horizontal="left" wrapText="1"/>
    </xf>
    <xf numFmtId="0" fontId="24" fillId="0" borderId="19" xfId="0" applyFont="1" applyBorder="1" applyAlignment="1">
      <alignment horizontal="center"/>
    </xf>
    <xf numFmtId="0" fontId="22" fillId="0" borderId="19" xfId="0" applyFont="1" applyBorder="1" applyAlignment="1">
      <alignment horizontal="center"/>
    </xf>
    <xf numFmtId="0" fontId="32" fillId="0" borderId="19" xfId="0" applyFont="1" applyBorder="1" applyAlignment="1">
      <alignment horizontal="center" wrapText="1"/>
    </xf>
    <xf numFmtId="167" fontId="13" fillId="0" borderId="19" xfId="0" applyNumberFormat="1" applyFont="1" applyBorder="1" applyAlignment="1">
      <alignment horizontal="center"/>
    </xf>
    <xf numFmtId="0" fontId="31" fillId="0" borderId="19" xfId="0" applyFont="1" applyBorder="1" applyAlignment="1">
      <alignment horizontal="center"/>
    </xf>
    <xf numFmtId="2" fontId="0" fillId="0" borderId="0" xfId="0" applyNumberFormat="1" applyAlignment="1">
      <alignment/>
    </xf>
    <xf numFmtId="0" fontId="28" fillId="55" borderId="19" xfId="0" applyFont="1" applyFill="1" applyBorder="1" applyAlignment="1">
      <alignment horizontal="center"/>
    </xf>
    <xf numFmtId="0" fontId="13" fillId="0" borderId="19" xfId="0" applyFont="1" applyBorder="1" applyAlignment="1">
      <alignment vertical="center" wrapText="1"/>
    </xf>
    <xf numFmtId="0" fontId="31" fillId="0" borderId="19" xfId="0" applyFont="1" applyBorder="1" applyAlignment="1">
      <alignment horizontal="center" wrapText="1"/>
    </xf>
    <xf numFmtId="1" fontId="13" fillId="0" borderId="19" xfId="0" applyNumberFormat="1" applyFont="1" applyBorder="1" applyAlignment="1">
      <alignment horizontal="center"/>
    </xf>
    <xf numFmtId="0" fontId="13" fillId="0" borderId="19" xfId="0" applyFont="1" applyBorder="1" applyAlignment="1">
      <alignment horizontal="left" wrapText="1"/>
    </xf>
    <xf numFmtId="0" fontId="13" fillId="0" borderId="19" xfId="0" applyFont="1" applyBorder="1" applyAlignment="1">
      <alignment wrapText="1"/>
    </xf>
    <xf numFmtId="0" fontId="13" fillId="0" borderId="19" xfId="0" applyFont="1" applyBorder="1" applyAlignment="1">
      <alignment horizontal="left" vertical="center" wrapText="1"/>
    </xf>
    <xf numFmtId="0" fontId="31" fillId="0" borderId="19" xfId="0" applyFont="1" applyFill="1" applyBorder="1" applyAlignment="1">
      <alignment/>
    </xf>
    <xf numFmtId="49" fontId="0" fillId="55" borderId="19" xfId="0" applyNumberFormat="1" applyFont="1" applyFill="1" applyBorder="1" applyAlignment="1">
      <alignment horizontal="left" wrapText="1"/>
    </xf>
    <xf numFmtId="49" fontId="37" fillId="55" borderId="19" xfId="0" applyNumberFormat="1" applyFont="1" applyFill="1" applyBorder="1" applyAlignment="1">
      <alignment wrapText="1"/>
    </xf>
    <xf numFmtId="49" fontId="13" fillId="55" borderId="19" xfId="0" applyNumberFormat="1" applyFont="1" applyFill="1" applyBorder="1" applyAlignment="1">
      <alignment horizontal="center"/>
    </xf>
    <xf numFmtId="0" fontId="13" fillId="55" borderId="19" xfId="0" applyNumberFormat="1" applyFont="1" applyFill="1" applyBorder="1" applyAlignment="1">
      <alignment horizontal="center"/>
    </xf>
    <xf numFmtId="167" fontId="13" fillId="55" borderId="19" xfId="0" applyNumberFormat="1" applyFont="1" applyFill="1" applyBorder="1" applyAlignment="1">
      <alignment horizontal="center"/>
    </xf>
    <xf numFmtId="1" fontId="13" fillId="55" borderId="19" xfId="0" applyNumberFormat="1" applyFont="1" applyFill="1" applyBorder="1" applyAlignment="1">
      <alignment horizontal="center"/>
    </xf>
    <xf numFmtId="167" fontId="13" fillId="55" borderId="19" xfId="0" applyNumberFormat="1" applyFont="1" applyFill="1" applyBorder="1" applyAlignment="1">
      <alignment horizontal="center" wrapText="1"/>
    </xf>
    <xf numFmtId="0" fontId="0" fillId="0" borderId="0" xfId="0" applyNumberFormat="1" applyFont="1" applyAlignment="1">
      <alignment/>
    </xf>
    <xf numFmtId="0" fontId="13" fillId="0" borderId="19" xfId="0" applyNumberFormat="1" applyFont="1" applyBorder="1" applyAlignment="1">
      <alignment horizontal="left" vertical="center" wrapText="1"/>
    </xf>
    <xf numFmtId="0" fontId="13" fillId="0" borderId="19" xfId="0" applyNumberFormat="1" applyFont="1" applyBorder="1" applyAlignment="1">
      <alignment wrapText="1"/>
    </xf>
    <xf numFmtId="0" fontId="0" fillId="0" borderId="19" xfId="0" applyFont="1" applyBorder="1" applyAlignment="1">
      <alignment wrapText="1"/>
    </xf>
    <xf numFmtId="0" fontId="37" fillId="0" borderId="0" xfId="0" applyFont="1" applyBorder="1" applyAlignment="1">
      <alignment/>
    </xf>
    <xf numFmtId="0" fontId="13" fillId="0" borderId="19" xfId="93" applyNumberFormat="1" applyFont="1" applyFill="1" applyBorder="1" applyAlignment="1" applyProtection="1">
      <alignment wrapText="1"/>
      <protection/>
    </xf>
    <xf numFmtId="49" fontId="39" fillId="55" borderId="19" xfId="0" applyNumberFormat="1" applyFont="1" applyFill="1" applyBorder="1" applyAlignment="1">
      <alignment horizontal="center" vertical="center" wrapText="1"/>
    </xf>
    <xf numFmtId="49" fontId="39" fillId="55" borderId="19" xfId="0" applyNumberFormat="1" applyFont="1" applyFill="1" applyBorder="1" applyAlignment="1">
      <alignment horizontal="center" vertical="center"/>
    </xf>
    <xf numFmtId="0" fontId="39" fillId="55" borderId="19" xfId="0" applyNumberFormat="1" applyFont="1" applyFill="1" applyBorder="1" applyAlignment="1">
      <alignment horizontal="center" vertical="center"/>
    </xf>
    <xf numFmtId="2" fontId="39" fillId="55" borderId="19" xfId="0" applyNumberFormat="1" applyFont="1" applyFill="1" applyBorder="1" applyAlignment="1">
      <alignment horizontal="center" vertical="center"/>
    </xf>
    <xf numFmtId="49" fontId="0" fillId="55" borderId="19" xfId="72" applyNumberFormat="1" applyFont="1" applyFill="1" applyBorder="1" applyAlignment="1">
      <alignment horizontal="left" vertical="center" wrapText="1"/>
      <protection/>
    </xf>
    <xf numFmtId="0" fontId="13" fillId="0" borderId="19" xfId="0" applyNumberFormat="1" applyFont="1" applyFill="1" applyBorder="1" applyAlignment="1">
      <alignment horizontal="left" vertical="center" wrapText="1"/>
    </xf>
    <xf numFmtId="49" fontId="0" fillId="55" borderId="19" xfId="72" applyNumberFormat="1" applyFont="1" applyFill="1" applyBorder="1" applyAlignment="1">
      <alignment vertical="center" wrapText="1"/>
      <protection/>
    </xf>
    <xf numFmtId="49" fontId="0" fillId="55" borderId="19" xfId="72" applyNumberFormat="1" applyFont="1" applyFill="1" applyBorder="1" applyAlignment="1">
      <alignment wrapText="1"/>
      <protection/>
    </xf>
    <xf numFmtId="4" fontId="27" fillId="0" borderId="19" xfId="0" applyNumberFormat="1" applyFont="1" applyBorder="1" applyAlignment="1">
      <alignment horizontal="center"/>
    </xf>
    <xf numFmtId="0" fontId="27" fillId="0" borderId="19" xfId="0" applyFont="1" applyBorder="1" applyAlignment="1">
      <alignment horizontal="center"/>
    </xf>
    <xf numFmtId="166" fontId="0" fillId="0" borderId="0" xfId="0" applyNumberFormat="1" applyAlignment="1">
      <alignment/>
    </xf>
    <xf numFmtId="0" fontId="0" fillId="0" borderId="19" xfId="0" applyBorder="1" applyAlignment="1">
      <alignment horizontal="center"/>
    </xf>
    <xf numFmtId="4" fontId="0" fillId="0" borderId="19" xfId="0" applyNumberFormat="1" applyFont="1" applyBorder="1" applyAlignment="1">
      <alignment horizontal="center"/>
    </xf>
    <xf numFmtId="167" fontId="0" fillId="0" borderId="19" xfId="0" applyNumberFormat="1" applyBorder="1" applyAlignment="1">
      <alignment horizontal="center" wrapText="1"/>
    </xf>
    <xf numFmtId="167" fontId="0" fillId="0" borderId="19" xfId="0" applyNumberFormat="1" applyBorder="1" applyAlignment="1">
      <alignment horizontal="center"/>
    </xf>
    <xf numFmtId="0" fontId="30" fillId="0" borderId="0" xfId="0" applyFont="1" applyAlignment="1">
      <alignment vertical="center" wrapText="1"/>
    </xf>
    <xf numFmtId="0" fontId="30" fillId="0" borderId="0" xfId="0" applyFont="1" applyAlignment="1">
      <alignment horizontal="right" vertical="center" wrapText="1"/>
    </xf>
    <xf numFmtId="0" fontId="0" fillId="0" borderId="0" xfId="0" applyFont="1" applyBorder="1" applyAlignment="1">
      <alignment vertical="center" wrapText="1"/>
    </xf>
    <xf numFmtId="0" fontId="0" fillId="0" borderId="19" xfId="0" applyNumberFormat="1" applyFont="1" applyBorder="1" applyAlignment="1">
      <alignment horizontal="center"/>
    </xf>
    <xf numFmtId="0" fontId="27" fillId="0" borderId="19" xfId="0" applyFont="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13" fillId="0" borderId="21" xfId="0" applyFont="1" applyBorder="1" applyAlignment="1">
      <alignment wrapText="1"/>
    </xf>
    <xf numFmtId="0" fontId="13" fillId="0" borderId="19" xfId="0" applyFont="1" applyFill="1" applyBorder="1" applyAlignment="1">
      <alignment wrapText="1"/>
    </xf>
    <xf numFmtId="0" fontId="13" fillId="0" borderId="22" xfId="0" applyFont="1" applyBorder="1" applyAlignment="1">
      <alignment horizontal="center" wrapText="1"/>
    </xf>
    <xf numFmtId="9" fontId="13" fillId="0" borderId="19" xfId="0" applyNumberFormat="1" applyFont="1" applyBorder="1" applyAlignment="1">
      <alignment horizontal="center" wrapText="1"/>
    </xf>
    <xf numFmtId="0" fontId="0" fillId="0" borderId="21" xfId="0" applyFont="1" applyBorder="1" applyAlignment="1">
      <alignment wrapText="1"/>
    </xf>
    <xf numFmtId="0" fontId="0" fillId="0" borderId="22" xfId="0" applyBorder="1" applyAlignment="1">
      <alignment horizontal="center" wrapText="1"/>
    </xf>
    <xf numFmtId="9" fontId="0" fillId="0" borderId="19" xfId="0" applyNumberFormat="1" applyBorder="1" applyAlignment="1">
      <alignment horizontal="center" wrapText="1"/>
    </xf>
    <xf numFmtId="0" fontId="31" fillId="0" borderId="22" xfId="0" applyFont="1" applyBorder="1" applyAlignment="1">
      <alignment horizontal="center" wrapText="1"/>
    </xf>
    <xf numFmtId="167" fontId="27" fillId="0" borderId="19" xfId="0" applyNumberFormat="1" applyFont="1" applyBorder="1" applyAlignment="1">
      <alignment horizontal="center" wrapText="1"/>
    </xf>
    <xf numFmtId="0" fontId="24" fillId="0" borderId="21" xfId="0" applyFont="1" applyBorder="1" applyAlignment="1">
      <alignment horizontal="center" wrapText="1"/>
    </xf>
    <xf numFmtId="0" fontId="24" fillId="0" borderId="22" xfId="0" applyFont="1" applyBorder="1" applyAlignment="1">
      <alignment horizontal="center" wrapText="1"/>
    </xf>
    <xf numFmtId="0" fontId="13" fillId="0" borderId="21" xfId="0" applyFont="1" applyBorder="1" applyAlignment="1">
      <alignment horizontal="center" wrapText="1"/>
    </xf>
    <xf numFmtId="0" fontId="37" fillId="0" borderId="22" xfId="0" applyFont="1" applyBorder="1" applyAlignment="1">
      <alignment vertical="top" wrapText="1"/>
    </xf>
    <xf numFmtId="0" fontId="13" fillId="55" borderId="19" xfId="0" applyNumberFormat="1" applyFont="1" applyFill="1" applyBorder="1" applyAlignment="1">
      <alignment horizontal="center" wrapText="1"/>
    </xf>
    <xf numFmtId="0" fontId="0" fillId="0" borderId="19" xfId="0" applyFill="1" applyBorder="1" applyAlignment="1">
      <alignment horizontal="center" wrapText="1"/>
    </xf>
    <xf numFmtId="0" fontId="0" fillId="55" borderId="19" xfId="0" applyNumberFormat="1" applyFont="1" applyFill="1" applyBorder="1" applyAlignment="1">
      <alignment horizontal="center" wrapText="1"/>
    </xf>
    <xf numFmtId="0" fontId="37" fillId="0" borderId="19" xfId="0" applyFont="1" applyBorder="1" applyAlignment="1">
      <alignment vertical="top" wrapText="1"/>
    </xf>
    <xf numFmtId="0" fontId="40" fillId="0" borderId="19" xfId="0" applyFont="1" applyBorder="1" applyAlignment="1">
      <alignment horizontal="center" vertical="top" wrapText="1"/>
    </xf>
    <xf numFmtId="167" fontId="28" fillId="0" borderId="19" xfId="0" applyNumberFormat="1" applyFont="1" applyBorder="1" applyAlignment="1">
      <alignment horizontal="center" wrapText="1"/>
    </xf>
    <xf numFmtId="0" fontId="13" fillId="0" borderId="19" xfId="0" applyNumberFormat="1" applyFont="1" applyBorder="1" applyAlignment="1">
      <alignment horizontal="center" wrapText="1"/>
    </xf>
    <xf numFmtId="0" fontId="37" fillId="0" borderId="20" xfId="0" applyFont="1" applyBorder="1" applyAlignment="1">
      <alignment vertical="top" wrapText="1"/>
    </xf>
    <xf numFmtId="167" fontId="35" fillId="0" borderId="19" xfId="0" applyNumberFormat="1" applyFont="1" applyBorder="1" applyAlignment="1">
      <alignment horizontal="center" wrapText="1"/>
    </xf>
    <xf numFmtId="0" fontId="37" fillId="0" borderId="23" xfId="0" applyFont="1" applyBorder="1" applyAlignment="1">
      <alignment vertical="top" wrapText="1"/>
    </xf>
    <xf numFmtId="0" fontId="28" fillId="55" borderId="19" xfId="0" applyFont="1" applyFill="1" applyBorder="1" applyAlignment="1">
      <alignment horizontal="center" wrapText="1"/>
    </xf>
    <xf numFmtId="0" fontId="31" fillId="0" borderId="0" xfId="0" applyFont="1" applyAlignment="1">
      <alignment wrapText="1"/>
    </xf>
    <xf numFmtId="2" fontId="13" fillId="0" borderId="19" xfId="89" applyNumberFormat="1" applyFont="1" applyBorder="1" applyAlignment="1">
      <alignment horizontal="left" vertical="center" wrapText="1"/>
      <protection/>
    </xf>
    <xf numFmtId="2" fontId="34" fillId="0" borderId="19" xfId="89" applyNumberFormat="1" applyFont="1" applyBorder="1" applyAlignment="1">
      <alignment horizontal="left" vertical="center" wrapText="1"/>
      <protection/>
    </xf>
    <xf numFmtId="0" fontId="41" fillId="0" borderId="19" xfId="0" applyFont="1" applyBorder="1" applyAlignment="1">
      <alignment horizontal="center" wrapText="1"/>
    </xf>
    <xf numFmtId="0" fontId="27" fillId="0" borderId="19" xfId="0" applyFont="1" applyBorder="1" applyAlignment="1">
      <alignment wrapText="1"/>
    </xf>
    <xf numFmtId="0" fontId="34" fillId="0" borderId="19" xfId="0" applyFont="1" applyBorder="1" applyAlignment="1">
      <alignment wrapText="1"/>
    </xf>
    <xf numFmtId="4" fontId="25" fillId="0" borderId="19" xfId="0" applyNumberFormat="1" applyFont="1" applyBorder="1" applyAlignment="1">
      <alignment horizontal="center"/>
    </xf>
    <xf numFmtId="167" fontId="25" fillId="0" borderId="19" xfId="0" applyNumberFormat="1" applyFont="1" applyBorder="1" applyAlignment="1">
      <alignment horizontal="center"/>
    </xf>
    <xf numFmtId="0" fontId="13" fillId="0" borderId="19" xfId="0" applyNumberFormat="1" applyFont="1" applyBorder="1" applyAlignment="1">
      <alignment horizontal="left" wrapText="1"/>
    </xf>
    <xf numFmtId="0" fontId="0" fillId="56" borderId="0" xfId="0" applyFill="1" applyAlignment="1">
      <alignment/>
    </xf>
    <xf numFmtId="0" fontId="0" fillId="0" borderId="19" xfId="0" applyFont="1" applyFill="1" applyBorder="1" applyAlignment="1">
      <alignment horizontal="center" vertical="top" wrapText="1"/>
    </xf>
    <xf numFmtId="0" fontId="0" fillId="0" borderId="21" xfId="0" applyFont="1" applyBorder="1" applyAlignment="1">
      <alignment horizontal="center" vertical="center" wrapText="1"/>
    </xf>
    <xf numFmtId="0" fontId="0" fillId="0" borderId="22" xfId="0" applyFont="1" applyBorder="1" applyAlignment="1">
      <alignment vertical="top" wrapText="1"/>
    </xf>
    <xf numFmtId="0" fontId="13" fillId="0" borderId="23" xfId="0" applyFont="1" applyBorder="1" applyAlignment="1">
      <alignment horizontal="left" vertical="center" wrapText="1"/>
    </xf>
    <xf numFmtId="0" fontId="0" fillId="55" borderId="23" xfId="0" applyFont="1" applyFill="1" applyBorder="1" applyAlignment="1">
      <alignment wrapText="1"/>
    </xf>
    <xf numFmtId="0" fontId="0" fillId="55" borderId="19" xfId="0" applyFont="1" applyFill="1" applyBorder="1" applyAlignment="1">
      <alignment horizontal="center" vertical="top"/>
    </xf>
    <xf numFmtId="0" fontId="0" fillId="55" borderId="19" xfId="71" applyFont="1" applyFill="1" applyBorder="1" applyAlignment="1" applyProtection="1">
      <alignment vertical="center" wrapText="1"/>
      <protection/>
    </xf>
    <xf numFmtId="0" fontId="0" fillId="0" borderId="19" xfId="0" applyNumberFormat="1" applyFont="1" applyBorder="1" applyAlignment="1">
      <alignment wrapText="1"/>
    </xf>
    <xf numFmtId="166" fontId="0" fillId="0" borderId="0" xfId="107" applyFont="1" applyFill="1" applyBorder="1" applyAlignment="1" applyProtection="1">
      <alignment horizontal="left"/>
      <protection/>
    </xf>
    <xf numFmtId="0" fontId="0" fillId="0" borderId="0" xfId="0" applyAlignment="1">
      <alignment horizontal="left"/>
    </xf>
    <xf numFmtId="2" fontId="0" fillId="0" borderId="0" xfId="0" applyNumberFormat="1" applyAlignment="1">
      <alignment horizontal="left"/>
    </xf>
    <xf numFmtId="0" fontId="43" fillId="0" borderId="0" xfId="0" applyFont="1" applyAlignment="1">
      <alignment/>
    </xf>
    <xf numFmtId="167" fontId="43" fillId="0" borderId="0" xfId="0" applyNumberFormat="1" applyFont="1" applyAlignment="1">
      <alignment/>
    </xf>
    <xf numFmtId="2" fontId="23" fillId="0" borderId="19" xfId="0" applyNumberFormat="1" applyFont="1" applyBorder="1" applyAlignment="1">
      <alignment horizontal="center" wrapText="1"/>
    </xf>
    <xf numFmtId="2" fontId="0" fillId="0" borderId="19" xfId="0" applyNumberFormat="1" applyBorder="1" applyAlignment="1">
      <alignment horizontal="center" wrapText="1"/>
    </xf>
    <xf numFmtId="2" fontId="13" fillId="0" borderId="19" xfId="0" applyNumberFormat="1" applyFont="1" applyBorder="1" applyAlignment="1">
      <alignment horizontal="center" wrapText="1"/>
    </xf>
    <xf numFmtId="0" fontId="32" fillId="0" borderId="20" xfId="0" applyFont="1" applyBorder="1" applyAlignment="1">
      <alignment wrapText="1"/>
    </xf>
    <xf numFmtId="167" fontId="13" fillId="0" borderId="20" xfId="0" applyNumberFormat="1" applyFont="1" applyBorder="1" applyAlignment="1">
      <alignment horizontal="center" wrapText="1"/>
    </xf>
    <xf numFmtId="167" fontId="0" fillId="0" borderId="20" xfId="0" applyNumberFormat="1" applyBorder="1" applyAlignment="1">
      <alignment horizontal="center" wrapText="1"/>
    </xf>
    <xf numFmtId="0" fontId="0" fillId="0" borderId="0" xfId="0" applyFont="1" applyBorder="1" applyAlignment="1">
      <alignment/>
    </xf>
    <xf numFmtId="0" fontId="0" fillId="0" borderId="0" xfId="0" applyFont="1" applyAlignment="1">
      <alignment/>
    </xf>
    <xf numFmtId="167" fontId="27" fillId="0" borderId="19" xfId="0" applyNumberFormat="1" applyFont="1" applyBorder="1" applyAlignment="1">
      <alignment wrapText="1"/>
    </xf>
    <xf numFmtId="0" fontId="0" fillId="0" borderId="21" xfId="89" applyNumberFormat="1" applyFont="1" applyBorder="1" applyAlignment="1" applyProtection="1">
      <alignment horizontal="left" vertical="top" wrapText="1"/>
      <protection locked="0"/>
    </xf>
    <xf numFmtId="0" fontId="0" fillId="0" borderId="24" xfId="0" applyBorder="1" applyAlignment="1">
      <alignment wrapText="1"/>
    </xf>
    <xf numFmtId="0" fontId="13" fillId="0" borderId="25" xfId="0" applyFont="1" applyBorder="1" applyAlignment="1">
      <alignment horizontal="center" wrapText="1"/>
    </xf>
    <xf numFmtId="0" fontId="13" fillId="0" borderId="20" xfId="0" applyFont="1" applyBorder="1" applyAlignment="1">
      <alignment wrapText="1"/>
    </xf>
    <xf numFmtId="0" fontId="40" fillId="0" borderId="0" xfId="0" applyFont="1" applyAlignment="1">
      <alignment/>
    </xf>
    <xf numFmtId="0" fontId="32" fillId="0" borderId="0" xfId="0" applyFont="1" applyBorder="1" applyAlignment="1">
      <alignment wrapText="1"/>
    </xf>
    <xf numFmtId="0" fontId="0" fillId="0" borderId="19" xfId="72" applyFont="1" applyBorder="1" applyAlignment="1">
      <alignment wrapText="1"/>
      <protection/>
    </xf>
    <xf numFmtId="0" fontId="0" fillId="0" borderId="19" xfId="72" applyBorder="1" applyAlignment="1">
      <alignment vertical="top" wrapText="1"/>
      <protection/>
    </xf>
    <xf numFmtId="0" fontId="0" fillId="0" borderId="19" xfId="72" applyFont="1" applyBorder="1" applyAlignment="1">
      <alignment horizontal="center" wrapText="1"/>
      <protection/>
    </xf>
    <xf numFmtId="167" fontId="0" fillId="0" borderId="19" xfId="72" applyNumberFormat="1" applyBorder="1" applyAlignment="1">
      <alignment horizontal="center" wrapText="1"/>
      <protection/>
    </xf>
    <xf numFmtId="0" fontId="0" fillId="0" borderId="19" xfId="72" applyBorder="1" applyAlignment="1">
      <alignment horizontal="center" vertical="top" wrapText="1"/>
      <protection/>
    </xf>
    <xf numFmtId="0" fontId="0" fillId="0" borderId="19" xfId="72" applyBorder="1">
      <alignment/>
      <protection/>
    </xf>
    <xf numFmtId="0" fontId="0" fillId="0" borderId="19" xfId="72" applyFont="1" applyBorder="1" applyAlignment="1">
      <alignment horizontal="center"/>
      <protection/>
    </xf>
    <xf numFmtId="0" fontId="0" fillId="0" borderId="19" xfId="72" applyBorder="1" applyAlignment="1">
      <alignment horizontal="center"/>
      <protection/>
    </xf>
    <xf numFmtId="166" fontId="0" fillId="0" borderId="19" xfId="107" applyNumberFormat="1" applyFont="1" applyFill="1" applyBorder="1" applyAlignment="1" applyProtection="1">
      <alignment/>
      <protection/>
    </xf>
    <xf numFmtId="0" fontId="31" fillId="0" borderId="0" xfId="0" applyFont="1" applyFill="1" applyAlignment="1">
      <alignment/>
    </xf>
    <xf numFmtId="166" fontId="0" fillId="0" borderId="19" xfId="109" applyFont="1" applyFill="1" applyBorder="1" applyAlignment="1" applyProtection="1">
      <alignment horizontal="center"/>
      <protection/>
    </xf>
    <xf numFmtId="167" fontId="0" fillId="55" borderId="19" xfId="0" applyNumberFormat="1" applyFont="1" applyFill="1" applyBorder="1" applyAlignment="1">
      <alignment horizontal="center"/>
    </xf>
    <xf numFmtId="0" fontId="0" fillId="0" borderId="26" xfId="0" applyFill="1" applyBorder="1" applyAlignment="1">
      <alignment horizontal="center" wrapText="1"/>
    </xf>
    <xf numFmtId="167" fontId="27" fillId="0" borderId="23" xfId="0" applyNumberFormat="1" applyFont="1" applyBorder="1" applyAlignment="1">
      <alignment horizontal="center" wrapText="1"/>
    </xf>
    <xf numFmtId="0" fontId="27" fillId="0" borderId="23" xfId="0" applyFont="1" applyBorder="1" applyAlignment="1">
      <alignment horizontal="center" wrapText="1"/>
    </xf>
    <xf numFmtId="0" fontId="26" fillId="0" borderId="19" xfId="72" applyFont="1" applyBorder="1" applyAlignment="1">
      <alignment horizontal="left" vertical="top" wrapText="1"/>
      <protection/>
    </xf>
    <xf numFmtId="0" fontId="13" fillId="55" borderId="19" xfId="0" applyFont="1" applyFill="1" applyBorder="1" applyAlignment="1">
      <alignment horizontal="center" wrapText="1"/>
    </xf>
    <xf numFmtId="0" fontId="0" fillId="55" borderId="19" xfId="0" applyNumberFormat="1" applyFont="1" applyFill="1" applyBorder="1" applyAlignment="1">
      <alignment horizontal="center"/>
    </xf>
    <xf numFmtId="2" fontId="27" fillId="0" borderId="20" xfId="0" applyNumberFormat="1" applyFont="1" applyBorder="1" applyAlignment="1">
      <alignment horizontal="center" wrapText="1"/>
    </xf>
    <xf numFmtId="0" fontId="27" fillId="0" borderId="20" xfId="0" applyFont="1" applyBorder="1" applyAlignment="1">
      <alignment horizontal="center" wrapText="1"/>
    </xf>
    <xf numFmtId="0" fontId="0" fillId="0" borderId="21" xfId="0" applyBorder="1" applyAlignment="1">
      <alignment horizontal="center" wrapText="1"/>
    </xf>
    <xf numFmtId="0" fontId="0" fillId="0" borderId="19" xfId="0" applyNumberFormat="1" applyBorder="1" applyAlignment="1">
      <alignment horizontal="center" wrapText="1"/>
    </xf>
    <xf numFmtId="0" fontId="0" fillId="0" borderId="21" xfId="0" applyFont="1" applyBorder="1" applyAlignment="1">
      <alignment horizontal="center" wrapText="1"/>
    </xf>
    <xf numFmtId="167" fontId="0" fillId="0" borderId="19" xfId="0" applyNumberFormat="1" applyBorder="1" applyAlignment="1">
      <alignment/>
    </xf>
    <xf numFmtId="9" fontId="0" fillId="0" borderId="22" xfId="0" applyNumberFormat="1" applyBorder="1" applyAlignment="1">
      <alignment horizontal="center" wrapText="1"/>
    </xf>
    <xf numFmtId="0" fontId="0" fillId="0" borderId="21" xfId="0" applyBorder="1" applyAlignment="1">
      <alignment wrapText="1"/>
    </xf>
    <xf numFmtId="0" fontId="0" fillId="0" borderId="22" xfId="0" applyBorder="1" applyAlignment="1">
      <alignment wrapText="1"/>
    </xf>
    <xf numFmtId="9" fontId="0" fillId="0" borderId="19" xfId="0" applyNumberFormat="1" applyFont="1" applyBorder="1" applyAlignment="1">
      <alignment horizontal="center" wrapText="1"/>
    </xf>
    <xf numFmtId="0" fontId="13" fillId="0" borderId="26" xfId="0" applyFont="1" applyFill="1" applyBorder="1" applyAlignment="1">
      <alignment wrapText="1"/>
    </xf>
    <xf numFmtId="0" fontId="0" fillId="55" borderId="19" xfId="0" applyFill="1" applyBorder="1" applyAlignment="1">
      <alignment horizontal="center" wrapText="1"/>
    </xf>
    <xf numFmtId="0" fontId="27" fillId="0" borderId="21" xfId="0" applyFont="1" applyBorder="1" applyAlignment="1">
      <alignment horizontal="center" vertical="top" wrapText="1"/>
    </xf>
    <xf numFmtId="167" fontId="0" fillId="0" borderId="20" xfId="0" applyNumberFormat="1" applyFont="1" applyFill="1" applyBorder="1" applyAlignment="1">
      <alignment horizontal="center" wrapText="1"/>
    </xf>
    <xf numFmtId="167" fontId="0" fillId="55" borderId="20" xfId="0" applyNumberFormat="1" applyFont="1" applyFill="1" applyBorder="1" applyAlignment="1">
      <alignment horizontal="center" wrapText="1"/>
    </xf>
    <xf numFmtId="167" fontId="0" fillId="0" borderId="23" xfId="0" applyNumberFormat="1" applyFont="1" applyFill="1" applyBorder="1" applyAlignment="1">
      <alignment horizontal="center" wrapText="1"/>
    </xf>
    <xf numFmtId="167" fontId="0" fillId="55" borderId="23" xfId="0" applyNumberFormat="1" applyFont="1" applyFill="1" applyBorder="1" applyAlignment="1">
      <alignment horizontal="center" wrapText="1"/>
    </xf>
    <xf numFmtId="0" fontId="0" fillId="0" borderId="27" xfId="0" applyFont="1" applyBorder="1" applyAlignment="1">
      <alignment horizontal="center" vertical="center" wrapText="1"/>
    </xf>
    <xf numFmtId="0" fontId="0" fillId="0" borderId="27" xfId="0" applyBorder="1" applyAlignment="1">
      <alignment horizontal="center" vertical="center"/>
    </xf>
    <xf numFmtId="0" fontId="0" fillId="0" borderId="21" xfId="0" applyFont="1" applyBorder="1" applyAlignment="1">
      <alignment wrapText="1"/>
    </xf>
    <xf numFmtId="0" fontId="0" fillId="0" borderId="19" xfId="0" applyFont="1" applyFill="1" applyBorder="1" applyAlignment="1">
      <alignment wrapText="1"/>
    </xf>
    <xf numFmtId="0" fontId="0" fillId="0" borderId="22" xfId="0" applyFont="1" applyBorder="1" applyAlignment="1">
      <alignment horizontal="center" wrapText="1"/>
    </xf>
    <xf numFmtId="167" fontId="0" fillId="0" borderId="19" xfId="0" applyNumberFormat="1" applyFont="1" applyBorder="1" applyAlignment="1">
      <alignment horizontal="center" wrapText="1"/>
    </xf>
    <xf numFmtId="9" fontId="0" fillId="0" borderId="19" xfId="0" applyNumberFormat="1" applyFont="1" applyBorder="1" applyAlignment="1">
      <alignment horizontal="center" wrapText="1"/>
    </xf>
    <xf numFmtId="169" fontId="0" fillId="0" borderId="19" xfId="0" applyNumberFormat="1" applyBorder="1" applyAlignment="1">
      <alignment horizontal="center" wrapText="1"/>
    </xf>
    <xf numFmtId="169" fontId="13" fillId="0" borderId="19" xfId="0" applyNumberFormat="1" applyFont="1" applyBorder="1" applyAlignment="1">
      <alignment horizontal="center" wrapText="1"/>
    </xf>
    <xf numFmtId="0" fontId="0" fillId="0" borderId="27" xfId="0" applyFont="1" applyBorder="1" applyAlignment="1">
      <alignment wrapText="1"/>
    </xf>
    <xf numFmtId="0" fontId="0" fillId="0" borderId="27" xfId="0" applyFont="1" applyBorder="1" applyAlignment="1">
      <alignment wrapText="1"/>
    </xf>
    <xf numFmtId="0" fontId="27" fillId="0" borderId="27" xfId="0" applyFont="1" applyBorder="1" applyAlignment="1">
      <alignment horizontal="center" wrapText="1"/>
    </xf>
    <xf numFmtId="0" fontId="0" fillId="0" borderId="27" xfId="0" applyBorder="1" applyAlignment="1">
      <alignment horizontal="center" wrapText="1"/>
    </xf>
    <xf numFmtId="0" fontId="0" fillId="0" borderId="27" xfId="0" applyFont="1" applyBorder="1" applyAlignment="1">
      <alignment horizontal="center" wrapText="1"/>
    </xf>
    <xf numFmtId="0" fontId="0" fillId="0" borderId="27" xfId="0" applyBorder="1" applyAlignment="1">
      <alignment horizontal="center"/>
    </xf>
    <xf numFmtId="4" fontId="0" fillId="0" borderId="27" xfId="0" applyNumberFormat="1" applyBorder="1" applyAlignment="1">
      <alignment horizontal="center" wrapText="1"/>
    </xf>
    <xf numFmtId="167" fontId="0" fillId="0" borderId="27" xfId="0" applyNumberFormat="1" applyBorder="1" applyAlignment="1">
      <alignment horizontal="center" wrapText="1"/>
    </xf>
    <xf numFmtId="9" fontId="0" fillId="0" borderId="27" xfId="0" applyNumberFormat="1" applyBorder="1" applyAlignment="1">
      <alignment horizontal="center" wrapText="1"/>
    </xf>
    <xf numFmtId="167" fontId="27" fillId="0" borderId="27" xfId="0" applyNumberFormat="1" applyFont="1" applyBorder="1" applyAlignment="1">
      <alignment horizontal="center" wrapText="1"/>
    </xf>
    <xf numFmtId="0" fontId="0" fillId="0" borderId="21" xfId="0" applyFont="1" applyBorder="1" applyAlignment="1">
      <alignment horizontal="right" wrapText="1"/>
    </xf>
    <xf numFmtId="0" fontId="0" fillId="0" borderId="28" xfId="0" applyFont="1" applyBorder="1" applyAlignment="1">
      <alignment wrapText="1"/>
    </xf>
    <xf numFmtId="0" fontId="0" fillId="0" borderId="25" xfId="0" applyFont="1" applyBorder="1" applyAlignment="1">
      <alignment wrapText="1"/>
    </xf>
    <xf numFmtId="0" fontId="22" fillId="0" borderId="0" xfId="0" applyFont="1" applyBorder="1" applyAlignment="1">
      <alignment horizontal="center"/>
    </xf>
    <xf numFmtId="0" fontId="25" fillId="0" borderId="19" xfId="0" applyFont="1" applyBorder="1" applyAlignment="1">
      <alignment horizontal="right"/>
    </xf>
    <xf numFmtId="0" fontId="0" fillId="0" borderId="0" xfId="0" applyFont="1" applyBorder="1" applyAlignment="1">
      <alignment/>
    </xf>
    <xf numFmtId="0" fontId="24" fillId="0" borderId="0" xfId="0" applyFont="1" applyBorder="1" applyAlignment="1">
      <alignment horizontal="center"/>
    </xf>
    <xf numFmtId="0" fontId="23" fillId="0" borderId="19" xfId="0" applyFont="1" applyBorder="1" applyAlignment="1">
      <alignment horizontal="right" vertical="top"/>
    </xf>
    <xf numFmtId="0" fontId="0" fillId="0" borderId="0" xfId="0" applyFont="1" applyBorder="1" applyAlignment="1">
      <alignment horizontal="center"/>
    </xf>
    <xf numFmtId="0" fontId="31" fillId="0" borderId="0" xfId="0" applyFont="1" applyBorder="1" applyAlignment="1">
      <alignment wrapText="1"/>
    </xf>
    <xf numFmtId="0" fontId="0" fillId="0" borderId="0" xfId="0" applyFont="1" applyBorder="1" applyAlignment="1">
      <alignment horizontal="left" wrapText="1"/>
    </xf>
    <xf numFmtId="0" fontId="27" fillId="0" borderId="19" xfId="0" applyFont="1" applyBorder="1" applyAlignment="1">
      <alignment horizontal="right" wrapText="1"/>
    </xf>
    <xf numFmtId="0" fontId="23" fillId="0" borderId="19" xfId="0" applyFont="1" applyBorder="1" applyAlignment="1">
      <alignment horizontal="right"/>
    </xf>
    <xf numFmtId="0" fontId="0" fillId="0" borderId="0" xfId="0" applyFont="1" applyBorder="1" applyAlignment="1">
      <alignment wrapText="1"/>
    </xf>
    <xf numFmtId="0" fontId="24" fillId="0" borderId="0" xfId="0" applyFont="1" applyBorder="1" applyAlignment="1">
      <alignment horizontal="center" wrapText="1"/>
    </xf>
    <xf numFmtId="0" fontId="34" fillId="0" borderId="19" xfId="0" applyFont="1" applyBorder="1" applyAlignment="1">
      <alignment horizontal="right"/>
    </xf>
    <xf numFmtId="0" fontId="32" fillId="0" borderId="0" xfId="0" applyFont="1" applyBorder="1" applyAlignment="1">
      <alignment horizontal="center" vertical="center"/>
    </xf>
    <xf numFmtId="0" fontId="0" fillId="0" borderId="0" xfId="0" applyFont="1" applyBorder="1" applyAlignment="1">
      <alignment horizontal="center" vertical="center" wrapText="1"/>
    </xf>
    <xf numFmtId="0" fontId="26" fillId="0" borderId="0" xfId="0" applyFont="1" applyBorder="1" applyAlignment="1">
      <alignment horizontal="center"/>
    </xf>
    <xf numFmtId="4" fontId="25" fillId="0" borderId="19" xfId="0" applyNumberFormat="1" applyFont="1" applyBorder="1" applyAlignment="1">
      <alignment horizontal="right"/>
    </xf>
    <xf numFmtId="167" fontId="0" fillId="0" borderId="19" xfId="0" applyNumberFormat="1" applyFont="1" applyBorder="1" applyAlignment="1">
      <alignment horizontal="center"/>
    </xf>
    <xf numFmtId="0" fontId="0" fillId="0" borderId="19" xfId="0" applyFont="1" applyBorder="1" applyAlignment="1">
      <alignment horizontal="center"/>
    </xf>
    <xf numFmtId="0" fontId="13" fillId="0" borderId="19" xfId="0" applyFont="1" applyBorder="1" applyAlignment="1">
      <alignment horizontal="center" wrapText="1"/>
    </xf>
    <xf numFmtId="167" fontId="0" fillId="0" borderId="19" xfId="0" applyNumberFormat="1" applyFont="1" applyBorder="1" applyAlignment="1">
      <alignment horizontal="center" wrapText="1"/>
    </xf>
    <xf numFmtId="0" fontId="22" fillId="0" borderId="29" xfId="0" applyFont="1" applyBorder="1" applyAlignment="1">
      <alignment horizontal="center"/>
    </xf>
    <xf numFmtId="0" fontId="25" fillId="0" borderId="21" xfId="0" applyFont="1" applyBorder="1" applyAlignment="1">
      <alignment horizontal="right"/>
    </xf>
    <xf numFmtId="0" fontId="25" fillId="0" borderId="30" xfId="0" applyFont="1" applyBorder="1" applyAlignment="1">
      <alignment horizontal="right"/>
    </xf>
    <xf numFmtId="0" fontId="25" fillId="0" borderId="22" xfId="0" applyFont="1" applyBorder="1" applyAlignment="1">
      <alignment horizontal="right"/>
    </xf>
    <xf numFmtId="166" fontId="0" fillId="0" borderId="0" xfId="107" applyFont="1" applyFill="1" applyBorder="1" applyAlignment="1" applyProtection="1">
      <alignment horizontal="left"/>
      <protection/>
    </xf>
    <xf numFmtId="0" fontId="0" fillId="0" borderId="0" xfId="0" applyFont="1" applyBorder="1" applyAlignment="1">
      <alignment horizontal="left"/>
    </xf>
    <xf numFmtId="0" fontId="22" fillId="0" borderId="0" xfId="0" applyFont="1" applyBorder="1" applyAlignment="1">
      <alignment horizontal="center" wrapText="1"/>
    </xf>
    <xf numFmtId="0" fontId="44" fillId="0" borderId="0" xfId="0" applyFont="1" applyBorder="1" applyAlignment="1">
      <alignment horizontal="center"/>
    </xf>
    <xf numFmtId="0" fontId="27" fillId="0" borderId="23" xfId="0" applyFont="1" applyBorder="1" applyAlignment="1">
      <alignment horizontal="right" wrapText="1"/>
    </xf>
    <xf numFmtId="0" fontId="27" fillId="0" borderId="27" xfId="0" applyFont="1" applyBorder="1" applyAlignment="1">
      <alignment horizontal="right" wrapText="1"/>
    </xf>
  </cellXfs>
  <cellStyles count="99">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Excel Built-in Excel Built-in Excel Built-in Excel Built-in Excel Built-in TableStyleLight1" xfId="71"/>
    <cellStyle name="Excel Built-in Normal" xfId="72"/>
    <cellStyle name="Komórka połączona" xfId="73"/>
    <cellStyle name="Komórka połączona 2" xfId="74"/>
    <cellStyle name="Komórka zaznaczona" xfId="75"/>
    <cellStyle name="Komórka zaznaczona 2" xfId="76"/>
    <cellStyle name="Nagłówek 1" xfId="77"/>
    <cellStyle name="Nagłówek 1 2" xfId="78"/>
    <cellStyle name="Nagłówek 2" xfId="79"/>
    <cellStyle name="Nagłówek 2 2" xfId="80"/>
    <cellStyle name="Nagłówek 3" xfId="81"/>
    <cellStyle name="Nagłówek 3 2" xfId="82"/>
    <cellStyle name="Nagłówek 4" xfId="83"/>
    <cellStyle name="Nagłówek 4 2" xfId="84"/>
    <cellStyle name="Neutralne" xfId="85"/>
    <cellStyle name="Neutralne 2" xfId="86"/>
    <cellStyle name="Normal 2" xfId="87"/>
    <cellStyle name="Normal 2 2" xfId="88"/>
    <cellStyle name="Normalny 2" xfId="89"/>
    <cellStyle name="Normalny 2 2" xfId="90"/>
    <cellStyle name="Normalny 2 2 2" xfId="91"/>
    <cellStyle name="Normalny 2 3" xfId="92"/>
    <cellStyle name="Normalny 3" xfId="93"/>
    <cellStyle name="Obliczenia" xfId="94"/>
    <cellStyle name="Obliczenia 2" xfId="95"/>
    <cellStyle name="Percent" xfId="96"/>
    <cellStyle name="Suma" xfId="97"/>
    <cellStyle name="Suma 2" xfId="98"/>
    <cellStyle name="Tekst objaśnienia" xfId="99"/>
    <cellStyle name="Tekst objaśnienia 2" xfId="100"/>
    <cellStyle name="Tekst ostrzeżenia" xfId="101"/>
    <cellStyle name="Tekst ostrzeżenia 2" xfId="102"/>
    <cellStyle name="Tytuł" xfId="103"/>
    <cellStyle name="Tytuł 2" xfId="104"/>
    <cellStyle name="Uwaga" xfId="105"/>
    <cellStyle name="Uwaga 2" xfId="106"/>
    <cellStyle name="Currency" xfId="107"/>
    <cellStyle name="Currency [0]" xfId="108"/>
    <cellStyle name="Walutowy 2" xfId="109"/>
    <cellStyle name="Walutowy 3" xfId="110"/>
    <cellStyle name="Złe" xfId="111"/>
    <cellStyle name="Złe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66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7"/>
  <sheetViews>
    <sheetView zoomScale="82" zoomScaleNormal="82" zoomScalePageLayoutView="0" workbookViewId="0" topLeftCell="A100">
      <selection activeCell="I88" sqref="I88"/>
    </sheetView>
  </sheetViews>
  <sheetFormatPr defaultColWidth="11.5742187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5.57421875" style="0" customWidth="1"/>
    <col min="8" max="8" width="6.00390625" style="0" customWidth="1"/>
    <col min="9" max="9" width="14.7109375" style="0" customWidth="1"/>
    <col min="10" max="17" width="12.140625" style="0" customWidth="1"/>
    <col min="18" max="254" width="17.28125" style="0" customWidth="1"/>
  </cols>
  <sheetData>
    <row r="1" spans="1:17" ht="12.75" customHeight="1">
      <c r="A1" s="1"/>
      <c r="B1" s="2" t="s">
        <v>846</v>
      </c>
      <c r="C1" s="2"/>
      <c r="D1" s="2"/>
      <c r="E1" s="1"/>
      <c r="F1" s="1"/>
      <c r="G1" s="3" t="s">
        <v>1</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5" customHeight="1">
      <c r="A5" s="348" t="s">
        <v>5</v>
      </c>
      <c r="B5" s="348"/>
      <c r="C5" s="348"/>
      <c r="D5" s="348"/>
      <c r="E5" s="348"/>
      <c r="F5" s="348"/>
      <c r="G5" s="348"/>
      <c r="H5" s="348"/>
      <c r="I5" s="348"/>
      <c r="J5" s="5"/>
      <c r="K5" s="1"/>
      <c r="L5" s="1"/>
      <c r="M5" s="1"/>
      <c r="N5" s="1"/>
      <c r="O5" s="1"/>
      <c r="P5" s="1"/>
      <c r="Q5" s="1"/>
    </row>
    <row r="6" spans="1:17" ht="12.75" customHeight="1">
      <c r="A6" s="1"/>
      <c r="B6" s="1"/>
      <c r="C6" s="2"/>
      <c r="D6" s="2"/>
      <c r="E6" s="2"/>
      <c r="F6" s="1"/>
      <c r="G6" s="1"/>
      <c r="H6" s="1"/>
      <c r="I6" s="1"/>
      <c r="J6" s="1"/>
      <c r="K6" s="1"/>
      <c r="L6" s="1"/>
      <c r="M6" s="1"/>
      <c r="N6" s="1"/>
      <c r="O6" s="1"/>
      <c r="P6" s="1"/>
      <c r="Q6" s="1"/>
    </row>
    <row r="7" spans="1:17" ht="12.75" customHeight="1">
      <c r="A7" s="348" t="s">
        <v>6</v>
      </c>
      <c r="B7" s="348"/>
      <c r="C7" s="348"/>
      <c r="D7" s="348"/>
      <c r="E7" s="348"/>
      <c r="F7" s="348"/>
      <c r="G7" s="348"/>
      <c r="H7" s="348"/>
      <c r="I7" s="348"/>
      <c r="J7" s="4"/>
      <c r="K7" s="1"/>
      <c r="L7" s="1"/>
      <c r="M7" s="1"/>
      <c r="N7" s="1"/>
      <c r="O7" s="1"/>
      <c r="P7" s="1"/>
      <c r="Q7" s="1"/>
    </row>
    <row r="8" spans="1:17" ht="63" customHeight="1">
      <c r="A8" s="6" t="s">
        <v>7</v>
      </c>
      <c r="B8" s="6" t="s">
        <v>8</v>
      </c>
      <c r="C8" s="6" t="s">
        <v>9</v>
      </c>
      <c r="D8" s="6" t="s">
        <v>10</v>
      </c>
      <c r="E8" s="6" t="s">
        <v>11</v>
      </c>
      <c r="F8" s="7" t="s">
        <v>12</v>
      </c>
      <c r="G8" s="7" t="s">
        <v>13</v>
      </c>
      <c r="H8" s="7" t="s">
        <v>14</v>
      </c>
      <c r="I8" s="7" t="s">
        <v>15</v>
      </c>
      <c r="J8" s="8"/>
      <c r="K8" s="1"/>
      <c r="L8" s="1"/>
      <c r="M8" s="1"/>
      <c r="N8" s="1"/>
      <c r="O8" s="1"/>
      <c r="P8" s="1"/>
      <c r="Q8" s="1"/>
    </row>
    <row r="9" spans="1:17" s="13" customFormat="1" ht="12.75" customHeight="1">
      <c r="A9" s="9">
        <v>1</v>
      </c>
      <c r="B9" s="9">
        <v>2</v>
      </c>
      <c r="C9" s="9">
        <v>3</v>
      </c>
      <c r="D9" s="9">
        <v>4</v>
      </c>
      <c r="E9" s="9">
        <v>5</v>
      </c>
      <c r="F9" s="10">
        <v>6</v>
      </c>
      <c r="G9" s="10">
        <v>7</v>
      </c>
      <c r="H9" s="10">
        <v>8</v>
      </c>
      <c r="I9" s="10">
        <v>9</v>
      </c>
      <c r="J9" s="11"/>
      <c r="K9" s="12"/>
      <c r="L9" s="12"/>
      <c r="M9" s="12"/>
      <c r="N9" s="12"/>
      <c r="O9" s="12"/>
      <c r="P9" s="12"/>
      <c r="Q9" s="12"/>
    </row>
    <row r="10" spans="1:17" ht="129.75" customHeight="1">
      <c r="A10" s="14">
        <v>1</v>
      </c>
      <c r="B10" s="15" t="s">
        <v>16</v>
      </c>
      <c r="C10" s="16"/>
      <c r="D10" s="14" t="s">
        <v>17</v>
      </c>
      <c r="E10" s="14">
        <v>105</v>
      </c>
      <c r="F10" s="17"/>
      <c r="G10" s="17">
        <f aca="true" t="shared" si="0" ref="G10:G21">E10*F10</f>
        <v>0</v>
      </c>
      <c r="H10" s="14">
        <v>8</v>
      </c>
      <c r="I10" s="18">
        <f aca="true" t="shared" si="1" ref="I10:I21">G10*1.08</f>
        <v>0</v>
      </c>
      <c r="J10" s="19"/>
      <c r="K10" s="1"/>
      <c r="L10" s="1"/>
      <c r="M10" s="1"/>
      <c r="N10" s="1"/>
      <c r="O10" s="1"/>
      <c r="P10" s="1"/>
      <c r="Q10" s="1"/>
    </row>
    <row r="11" spans="1:17" ht="129.75" customHeight="1">
      <c r="A11" s="14">
        <v>2</v>
      </c>
      <c r="B11" s="20" t="s">
        <v>18</v>
      </c>
      <c r="C11" s="16"/>
      <c r="D11" s="14" t="s">
        <v>19</v>
      </c>
      <c r="E11" s="14">
        <v>117</v>
      </c>
      <c r="F11" s="17"/>
      <c r="G11" s="17">
        <f t="shared" si="0"/>
        <v>0</v>
      </c>
      <c r="H11" s="14">
        <v>8</v>
      </c>
      <c r="I11" s="18">
        <f t="shared" si="1"/>
        <v>0</v>
      </c>
      <c r="J11" s="19"/>
      <c r="K11" s="1"/>
      <c r="L11" s="1"/>
      <c r="M11" s="1"/>
      <c r="N11" s="1"/>
      <c r="O11" s="1"/>
      <c r="P11" s="1"/>
      <c r="Q11" s="1"/>
    </row>
    <row r="12" spans="1:17" ht="129" customHeight="1">
      <c r="A12" s="14">
        <v>3</v>
      </c>
      <c r="B12" s="20" t="s">
        <v>20</v>
      </c>
      <c r="C12" s="16"/>
      <c r="D12" s="14" t="s">
        <v>17</v>
      </c>
      <c r="E12" s="21">
        <v>10</v>
      </c>
      <c r="F12" s="17"/>
      <c r="G12" s="17">
        <f t="shared" si="0"/>
        <v>0</v>
      </c>
      <c r="H12" s="14">
        <v>8</v>
      </c>
      <c r="I12" s="18">
        <f t="shared" si="1"/>
        <v>0</v>
      </c>
      <c r="J12" s="19"/>
      <c r="K12" s="1"/>
      <c r="L12" s="1"/>
      <c r="M12" s="1"/>
      <c r="N12" s="1"/>
      <c r="O12" s="1"/>
      <c r="P12" s="1"/>
      <c r="Q12" s="1"/>
    </row>
    <row r="13" spans="1:17" ht="90" customHeight="1">
      <c r="A13" s="14">
        <v>4</v>
      </c>
      <c r="B13" s="22" t="s">
        <v>21</v>
      </c>
      <c r="C13" s="23"/>
      <c r="D13" s="24" t="s">
        <v>17</v>
      </c>
      <c r="E13" s="24">
        <v>60</v>
      </c>
      <c r="F13" s="25"/>
      <c r="G13" s="17">
        <f t="shared" si="0"/>
        <v>0</v>
      </c>
      <c r="H13" s="24">
        <v>8</v>
      </c>
      <c r="I13" s="18">
        <f t="shared" si="1"/>
        <v>0</v>
      </c>
      <c r="J13" s="19"/>
      <c r="K13" s="1"/>
      <c r="L13" s="1"/>
      <c r="M13" s="1"/>
      <c r="N13" s="1"/>
      <c r="O13" s="1"/>
      <c r="P13" s="1"/>
      <c r="Q13" s="1"/>
    </row>
    <row r="14" spans="1:17" ht="129" customHeight="1">
      <c r="A14" s="14">
        <v>5</v>
      </c>
      <c r="B14" s="22" t="s">
        <v>22</v>
      </c>
      <c r="C14" s="23"/>
      <c r="D14" s="24" t="s">
        <v>23</v>
      </c>
      <c r="E14" s="24">
        <v>171</v>
      </c>
      <c r="F14" s="25"/>
      <c r="G14" s="17">
        <f t="shared" si="0"/>
        <v>0</v>
      </c>
      <c r="H14" s="24">
        <v>8</v>
      </c>
      <c r="I14" s="18">
        <f t="shared" si="1"/>
        <v>0</v>
      </c>
      <c r="J14" s="19"/>
      <c r="K14" s="1"/>
      <c r="L14" s="1"/>
      <c r="M14" s="1"/>
      <c r="N14" s="1"/>
      <c r="O14" s="1"/>
      <c r="P14" s="1"/>
      <c r="Q14" s="1"/>
    </row>
    <row r="15" spans="1:17" ht="103.5" customHeight="1">
      <c r="A15" s="14">
        <v>6</v>
      </c>
      <c r="B15" s="20" t="s">
        <v>24</v>
      </c>
      <c r="C15" s="16"/>
      <c r="D15" s="14" t="s">
        <v>17</v>
      </c>
      <c r="E15" s="26">
        <v>150</v>
      </c>
      <c r="F15" s="17"/>
      <c r="G15" s="17">
        <f t="shared" si="0"/>
        <v>0</v>
      </c>
      <c r="H15" s="14">
        <v>8</v>
      </c>
      <c r="I15" s="18">
        <f t="shared" si="1"/>
        <v>0</v>
      </c>
      <c r="J15" s="19"/>
      <c r="K15" s="1"/>
      <c r="L15" s="1"/>
      <c r="M15" s="1"/>
      <c r="N15" s="1"/>
      <c r="O15" s="1"/>
      <c r="P15" s="1"/>
      <c r="Q15" s="1"/>
    </row>
    <row r="16" spans="1:17" ht="128.25" customHeight="1">
      <c r="A16" s="14">
        <v>7</v>
      </c>
      <c r="B16" s="20" t="s">
        <v>25</v>
      </c>
      <c r="C16" s="16"/>
      <c r="D16" s="14" t="s">
        <v>17</v>
      </c>
      <c r="E16" s="26">
        <v>175</v>
      </c>
      <c r="F16" s="17"/>
      <c r="G16" s="17">
        <f t="shared" si="0"/>
        <v>0</v>
      </c>
      <c r="H16" s="14">
        <v>8</v>
      </c>
      <c r="I16" s="18">
        <f t="shared" si="1"/>
        <v>0</v>
      </c>
      <c r="J16" s="19"/>
      <c r="K16" s="1"/>
      <c r="L16" s="1"/>
      <c r="M16" s="1"/>
      <c r="N16" s="1"/>
      <c r="O16" s="1"/>
      <c r="P16" s="1"/>
      <c r="Q16" s="1"/>
    </row>
    <row r="17" spans="1:17" ht="63.75" customHeight="1">
      <c r="A17" s="14">
        <v>8</v>
      </c>
      <c r="B17" s="27" t="s">
        <v>26</v>
      </c>
      <c r="C17" s="16"/>
      <c r="D17" s="14" t="s">
        <v>27</v>
      </c>
      <c r="E17" s="28">
        <v>36</v>
      </c>
      <c r="F17" s="17"/>
      <c r="G17" s="17">
        <f t="shared" si="0"/>
        <v>0</v>
      </c>
      <c r="H17" s="14">
        <v>8</v>
      </c>
      <c r="I17" s="18">
        <f t="shared" si="1"/>
        <v>0</v>
      </c>
      <c r="J17" s="19"/>
      <c r="K17" s="1"/>
      <c r="L17" s="1"/>
      <c r="M17" s="1"/>
      <c r="N17" s="1"/>
      <c r="O17" s="1"/>
      <c r="P17" s="1"/>
      <c r="Q17" s="1"/>
    </row>
    <row r="18" spans="1:17" ht="63.75" customHeight="1">
      <c r="A18" s="14">
        <v>9</v>
      </c>
      <c r="B18" s="27" t="s">
        <v>28</v>
      </c>
      <c r="C18" s="16"/>
      <c r="D18" s="14" t="s">
        <v>27</v>
      </c>
      <c r="E18" s="28">
        <v>18</v>
      </c>
      <c r="F18" s="17"/>
      <c r="G18" s="17">
        <f t="shared" si="0"/>
        <v>0</v>
      </c>
      <c r="H18" s="14">
        <v>8</v>
      </c>
      <c r="I18" s="18">
        <f t="shared" si="1"/>
        <v>0</v>
      </c>
      <c r="J18" s="19"/>
      <c r="K18" s="1"/>
      <c r="L18" s="1"/>
      <c r="M18" s="1"/>
      <c r="N18" s="1"/>
      <c r="O18" s="1"/>
      <c r="P18" s="1"/>
      <c r="Q18" s="1"/>
    </row>
    <row r="19" spans="1:17" ht="63.75" customHeight="1">
      <c r="A19" s="14">
        <v>10</v>
      </c>
      <c r="B19" s="27" t="s">
        <v>29</v>
      </c>
      <c r="C19" s="16"/>
      <c r="D19" s="14" t="s">
        <v>27</v>
      </c>
      <c r="E19" s="28">
        <v>30</v>
      </c>
      <c r="F19" s="17"/>
      <c r="G19" s="17">
        <f t="shared" si="0"/>
        <v>0</v>
      </c>
      <c r="H19" s="14">
        <v>8</v>
      </c>
      <c r="I19" s="18">
        <f t="shared" si="1"/>
        <v>0</v>
      </c>
      <c r="J19" s="19"/>
      <c r="K19" s="1"/>
      <c r="L19" s="1"/>
      <c r="M19" s="1"/>
      <c r="N19" s="1"/>
      <c r="O19" s="1"/>
      <c r="P19" s="1"/>
      <c r="Q19" s="1"/>
    </row>
    <row r="20" spans="1:17" ht="63.75" customHeight="1">
      <c r="A20" s="14">
        <v>11</v>
      </c>
      <c r="B20" s="27" t="s">
        <v>30</v>
      </c>
      <c r="C20" s="16"/>
      <c r="D20" s="14" t="s">
        <v>27</v>
      </c>
      <c r="E20" s="26">
        <v>350</v>
      </c>
      <c r="F20" s="17"/>
      <c r="G20" s="17">
        <f t="shared" si="0"/>
        <v>0</v>
      </c>
      <c r="H20" s="14">
        <v>8</v>
      </c>
      <c r="I20" s="18">
        <f t="shared" si="1"/>
        <v>0</v>
      </c>
      <c r="J20" s="19"/>
      <c r="K20" s="1"/>
      <c r="L20" s="1"/>
      <c r="M20" s="1"/>
      <c r="N20" s="1"/>
      <c r="O20" s="1"/>
      <c r="P20" s="1"/>
      <c r="Q20" s="1"/>
    </row>
    <row r="21" spans="1:17" ht="63.75" customHeight="1">
      <c r="A21" s="14">
        <v>12</v>
      </c>
      <c r="B21" s="27" t="s">
        <v>31</v>
      </c>
      <c r="C21" s="16"/>
      <c r="D21" s="14" t="s">
        <v>27</v>
      </c>
      <c r="E21" s="29">
        <v>12</v>
      </c>
      <c r="F21" s="17"/>
      <c r="G21" s="17">
        <f t="shared" si="0"/>
        <v>0</v>
      </c>
      <c r="H21" s="14">
        <v>8</v>
      </c>
      <c r="I21" s="18">
        <f t="shared" si="1"/>
        <v>0</v>
      </c>
      <c r="J21" s="19"/>
      <c r="K21" s="1"/>
      <c r="L21" s="1"/>
      <c r="M21" s="1"/>
      <c r="N21" s="1"/>
      <c r="O21" s="1"/>
      <c r="P21" s="1"/>
      <c r="Q21" s="1"/>
    </row>
    <row r="22" spans="1:17" ht="38.25" customHeight="1">
      <c r="A22" s="14">
        <v>13</v>
      </c>
      <c r="B22" s="15" t="s">
        <v>32</v>
      </c>
      <c r="C22" s="30"/>
      <c r="D22" s="14" t="s">
        <v>33</v>
      </c>
      <c r="E22" s="14" t="s">
        <v>33</v>
      </c>
      <c r="F22" s="14" t="s">
        <v>33</v>
      </c>
      <c r="G22" s="17" t="s">
        <v>33</v>
      </c>
      <c r="H22" s="14" t="s">
        <v>33</v>
      </c>
      <c r="I22" s="18" t="s">
        <v>33</v>
      </c>
      <c r="J22" s="19"/>
      <c r="K22" s="1"/>
      <c r="L22" s="1"/>
      <c r="M22" s="1"/>
      <c r="N22" s="1"/>
      <c r="O22" s="1"/>
      <c r="P22" s="1"/>
      <c r="Q22" s="1"/>
    </row>
    <row r="23" spans="1:17" ht="12.75" customHeight="1">
      <c r="A23" s="31" t="s">
        <v>34</v>
      </c>
      <c r="B23" s="32" t="s">
        <v>35</v>
      </c>
      <c r="C23" s="30"/>
      <c r="D23" s="24" t="s">
        <v>36</v>
      </c>
      <c r="E23" s="14">
        <v>33</v>
      </c>
      <c r="F23" s="17"/>
      <c r="G23" s="17">
        <f aca="true" t="shared" si="2" ref="G23:G28">E23*F23</f>
        <v>0</v>
      </c>
      <c r="H23" s="33">
        <v>8</v>
      </c>
      <c r="I23" s="18">
        <f aca="true" t="shared" si="3" ref="I23:I28">G23*1.08</f>
        <v>0</v>
      </c>
      <c r="J23" s="19"/>
      <c r="K23" s="1"/>
      <c r="L23" s="1"/>
      <c r="M23" s="1"/>
      <c r="N23" s="1"/>
      <c r="O23" s="1"/>
      <c r="P23" s="1"/>
      <c r="Q23" s="1"/>
    </row>
    <row r="24" spans="1:17" ht="12.75" customHeight="1">
      <c r="A24" s="34" t="s">
        <v>37</v>
      </c>
      <c r="B24" s="32" t="s">
        <v>38</v>
      </c>
      <c r="C24" s="30"/>
      <c r="D24" s="24" t="s">
        <v>36</v>
      </c>
      <c r="E24" s="14">
        <v>60</v>
      </c>
      <c r="F24" s="17"/>
      <c r="G24" s="17">
        <f t="shared" si="2"/>
        <v>0</v>
      </c>
      <c r="H24" s="33">
        <v>8</v>
      </c>
      <c r="I24" s="18">
        <f t="shared" si="3"/>
        <v>0</v>
      </c>
      <c r="J24" s="19"/>
      <c r="K24" s="1"/>
      <c r="L24" s="1"/>
      <c r="M24" s="1"/>
      <c r="N24" s="1"/>
      <c r="O24" s="1"/>
      <c r="P24" s="1"/>
      <c r="Q24" s="1"/>
    </row>
    <row r="25" spans="1:17" ht="12.75" customHeight="1">
      <c r="A25" s="31" t="s">
        <v>39</v>
      </c>
      <c r="B25" s="32" t="s">
        <v>40</v>
      </c>
      <c r="C25" s="30"/>
      <c r="D25" s="24" t="s">
        <v>36</v>
      </c>
      <c r="E25" s="14">
        <v>45</v>
      </c>
      <c r="F25" s="17"/>
      <c r="G25" s="17">
        <f t="shared" si="2"/>
        <v>0</v>
      </c>
      <c r="H25" s="33">
        <v>8</v>
      </c>
      <c r="I25" s="18">
        <f t="shared" si="3"/>
        <v>0</v>
      </c>
      <c r="J25" s="19"/>
      <c r="K25" s="1"/>
      <c r="L25" s="1"/>
      <c r="M25" s="1"/>
      <c r="N25" s="1"/>
      <c r="O25" s="1"/>
      <c r="P25" s="1"/>
      <c r="Q25" s="1"/>
    </row>
    <row r="26" spans="1:17" ht="12.75" customHeight="1">
      <c r="A26" s="34" t="s">
        <v>41</v>
      </c>
      <c r="B26" s="32" t="s">
        <v>42</v>
      </c>
      <c r="C26" s="30"/>
      <c r="D26" s="24" t="s">
        <v>36</v>
      </c>
      <c r="E26" s="14">
        <v>28</v>
      </c>
      <c r="F26" s="17"/>
      <c r="G26" s="17">
        <f t="shared" si="2"/>
        <v>0</v>
      </c>
      <c r="H26" s="33">
        <v>8</v>
      </c>
      <c r="I26" s="18">
        <f t="shared" si="3"/>
        <v>0</v>
      </c>
      <c r="J26" s="19"/>
      <c r="K26" s="1"/>
      <c r="L26" s="1"/>
      <c r="M26" s="1"/>
      <c r="N26" s="1"/>
      <c r="O26" s="1"/>
      <c r="P26" s="1"/>
      <c r="Q26" s="1"/>
    </row>
    <row r="27" spans="1:17" ht="12.75" customHeight="1">
      <c r="A27" s="34" t="s">
        <v>43</v>
      </c>
      <c r="B27" s="32" t="s">
        <v>44</v>
      </c>
      <c r="C27" s="30"/>
      <c r="D27" s="24" t="s">
        <v>36</v>
      </c>
      <c r="E27" s="14">
        <v>11</v>
      </c>
      <c r="F27" s="17"/>
      <c r="G27" s="17">
        <f t="shared" si="2"/>
        <v>0</v>
      </c>
      <c r="H27" s="33">
        <v>8</v>
      </c>
      <c r="I27" s="18">
        <f t="shared" si="3"/>
        <v>0</v>
      </c>
      <c r="J27" s="19"/>
      <c r="K27" s="1"/>
      <c r="L27" s="1"/>
      <c r="M27" s="1"/>
      <c r="N27" s="1"/>
      <c r="O27" s="1"/>
      <c r="P27" s="1"/>
      <c r="Q27" s="1"/>
    </row>
    <row r="28" spans="1:17" ht="12.75" customHeight="1">
      <c r="A28" s="35">
        <v>14</v>
      </c>
      <c r="B28" s="20" t="s">
        <v>45</v>
      </c>
      <c r="C28" s="16"/>
      <c r="D28" s="14" t="s">
        <v>46</v>
      </c>
      <c r="E28" s="26">
        <v>840</v>
      </c>
      <c r="F28" s="17"/>
      <c r="G28" s="17">
        <f t="shared" si="2"/>
        <v>0</v>
      </c>
      <c r="H28" s="33">
        <v>8</v>
      </c>
      <c r="I28" s="18">
        <f t="shared" si="3"/>
        <v>0</v>
      </c>
      <c r="J28" s="19"/>
      <c r="K28" s="1"/>
      <c r="L28" s="1"/>
      <c r="M28" s="1"/>
      <c r="N28" s="1"/>
      <c r="O28" s="1"/>
      <c r="P28" s="1"/>
      <c r="Q28" s="1"/>
    </row>
    <row r="29" spans="1:17" ht="12.75" customHeight="1">
      <c r="A29" s="14" t="s">
        <v>34</v>
      </c>
      <c r="B29" s="20" t="s">
        <v>47</v>
      </c>
      <c r="C29" s="16"/>
      <c r="D29" s="14" t="s">
        <v>33</v>
      </c>
      <c r="E29" s="14" t="s">
        <v>33</v>
      </c>
      <c r="F29" s="14" t="s">
        <v>33</v>
      </c>
      <c r="G29" s="17" t="s">
        <v>33</v>
      </c>
      <c r="H29" s="14" t="s">
        <v>33</v>
      </c>
      <c r="I29" s="18" t="s">
        <v>33</v>
      </c>
      <c r="J29" s="19"/>
      <c r="K29" s="1"/>
      <c r="L29" s="1"/>
      <c r="M29" s="1"/>
      <c r="N29" s="1"/>
      <c r="O29" s="1"/>
      <c r="P29" s="1"/>
      <c r="Q29" s="1"/>
    </row>
    <row r="30" spans="1:17" ht="25.5" customHeight="1">
      <c r="A30" s="14" t="s">
        <v>37</v>
      </c>
      <c r="B30" s="20" t="s">
        <v>48</v>
      </c>
      <c r="C30" s="16"/>
      <c r="D30" s="14" t="s">
        <v>33</v>
      </c>
      <c r="E30" s="14" t="s">
        <v>33</v>
      </c>
      <c r="F30" s="14" t="s">
        <v>33</v>
      </c>
      <c r="G30" s="17" t="s">
        <v>33</v>
      </c>
      <c r="H30" s="14" t="s">
        <v>33</v>
      </c>
      <c r="I30" s="18" t="s">
        <v>33</v>
      </c>
      <c r="J30" s="19"/>
      <c r="K30" s="1"/>
      <c r="L30" s="1"/>
      <c r="M30" s="1"/>
      <c r="N30" s="1"/>
      <c r="O30" s="1"/>
      <c r="P30" s="1"/>
      <c r="Q30" s="1"/>
    </row>
    <row r="31" spans="1:17" ht="25.5" customHeight="1">
      <c r="A31" s="14" t="s">
        <v>39</v>
      </c>
      <c r="B31" s="20" t="s">
        <v>49</v>
      </c>
      <c r="C31" s="16"/>
      <c r="D31" s="14" t="s">
        <v>33</v>
      </c>
      <c r="E31" s="14" t="s">
        <v>33</v>
      </c>
      <c r="F31" s="14" t="s">
        <v>33</v>
      </c>
      <c r="G31" s="17" t="s">
        <v>33</v>
      </c>
      <c r="H31" s="14" t="s">
        <v>33</v>
      </c>
      <c r="I31" s="18" t="s">
        <v>33</v>
      </c>
      <c r="J31" s="19"/>
      <c r="K31" s="1"/>
      <c r="L31" s="1"/>
      <c r="M31" s="1"/>
      <c r="N31" s="1"/>
      <c r="O31" s="1"/>
      <c r="P31" s="1"/>
      <c r="Q31" s="1"/>
    </row>
    <row r="32" spans="1:17" ht="25.5" customHeight="1">
      <c r="A32" s="14" t="s">
        <v>41</v>
      </c>
      <c r="B32" s="20" t="s">
        <v>50</v>
      </c>
      <c r="C32" s="16"/>
      <c r="D32" s="14" t="s">
        <v>33</v>
      </c>
      <c r="E32" s="14" t="s">
        <v>33</v>
      </c>
      <c r="F32" s="14" t="s">
        <v>33</v>
      </c>
      <c r="G32" s="17" t="s">
        <v>33</v>
      </c>
      <c r="H32" s="14" t="s">
        <v>33</v>
      </c>
      <c r="I32" s="18" t="s">
        <v>33</v>
      </c>
      <c r="J32" s="19"/>
      <c r="K32" s="1"/>
      <c r="L32" s="1"/>
      <c r="M32" s="1"/>
      <c r="N32" s="1"/>
      <c r="O32" s="1"/>
      <c r="P32" s="1"/>
      <c r="Q32" s="1"/>
    </row>
    <row r="33" spans="1:17" ht="25.5" customHeight="1">
      <c r="A33" s="14" t="s">
        <v>43</v>
      </c>
      <c r="B33" s="20" t="s">
        <v>51</v>
      </c>
      <c r="C33" s="16"/>
      <c r="D33" s="14" t="s">
        <v>33</v>
      </c>
      <c r="E33" s="14" t="s">
        <v>33</v>
      </c>
      <c r="F33" s="14" t="s">
        <v>33</v>
      </c>
      <c r="G33" s="17" t="s">
        <v>33</v>
      </c>
      <c r="H33" s="14" t="s">
        <v>33</v>
      </c>
      <c r="I33" s="18" t="s">
        <v>33</v>
      </c>
      <c r="J33" s="19"/>
      <c r="K33" s="1"/>
      <c r="L33" s="1"/>
      <c r="M33" s="1"/>
      <c r="N33" s="1"/>
      <c r="O33" s="1"/>
      <c r="P33" s="1"/>
      <c r="Q33" s="1"/>
    </row>
    <row r="34" spans="1:17" ht="12.75" customHeight="1">
      <c r="A34" s="14" t="s">
        <v>52</v>
      </c>
      <c r="B34" s="20" t="s">
        <v>53</v>
      </c>
      <c r="C34" s="16"/>
      <c r="D34" s="14" t="s">
        <v>33</v>
      </c>
      <c r="E34" s="14" t="s">
        <v>33</v>
      </c>
      <c r="F34" s="14" t="s">
        <v>33</v>
      </c>
      <c r="G34" s="17" t="s">
        <v>33</v>
      </c>
      <c r="H34" s="14" t="s">
        <v>33</v>
      </c>
      <c r="I34" s="18" t="s">
        <v>33</v>
      </c>
      <c r="J34" s="19"/>
      <c r="K34" s="1"/>
      <c r="L34" s="1"/>
      <c r="M34" s="1"/>
      <c r="N34" s="1"/>
      <c r="O34" s="1"/>
      <c r="P34" s="1"/>
      <c r="Q34" s="1"/>
    </row>
    <row r="35" spans="1:17" ht="204" customHeight="1">
      <c r="A35" s="14" t="s">
        <v>54</v>
      </c>
      <c r="B35" s="20" t="s">
        <v>55</v>
      </c>
      <c r="C35" s="16"/>
      <c r="D35" s="14" t="s">
        <v>33</v>
      </c>
      <c r="E35" s="14" t="s">
        <v>33</v>
      </c>
      <c r="F35" s="14" t="s">
        <v>33</v>
      </c>
      <c r="G35" s="17" t="s">
        <v>33</v>
      </c>
      <c r="H35" s="14" t="s">
        <v>33</v>
      </c>
      <c r="I35" s="18" t="s">
        <v>33</v>
      </c>
      <c r="J35" s="19"/>
      <c r="K35" s="1"/>
      <c r="L35" s="1"/>
      <c r="M35" s="1"/>
      <c r="N35" s="1"/>
      <c r="O35" s="1"/>
      <c r="P35" s="1"/>
      <c r="Q35" s="1"/>
    </row>
    <row r="36" spans="1:17" ht="15.75" customHeight="1">
      <c r="A36" s="14">
        <v>15</v>
      </c>
      <c r="B36" s="20" t="s">
        <v>56</v>
      </c>
      <c r="C36" s="16"/>
      <c r="D36" s="14" t="s">
        <v>46</v>
      </c>
      <c r="E36" s="26">
        <v>357</v>
      </c>
      <c r="F36" s="17"/>
      <c r="G36" s="17">
        <f>E36*F36</f>
        <v>0</v>
      </c>
      <c r="H36" s="14">
        <v>8</v>
      </c>
      <c r="I36" s="18">
        <f>G36*1.08</f>
        <v>0</v>
      </c>
      <c r="J36" s="19"/>
      <c r="K36" s="1"/>
      <c r="L36" s="1"/>
      <c r="M36" s="1"/>
      <c r="N36" s="1"/>
      <c r="O36" s="1"/>
      <c r="P36" s="1"/>
      <c r="Q36" s="1"/>
    </row>
    <row r="37" spans="1:17" ht="25.5" customHeight="1">
      <c r="A37" s="14" t="s">
        <v>34</v>
      </c>
      <c r="B37" s="20" t="s">
        <v>57</v>
      </c>
      <c r="C37" s="16"/>
      <c r="D37" s="14" t="s">
        <v>33</v>
      </c>
      <c r="E37" s="14" t="s">
        <v>33</v>
      </c>
      <c r="F37" s="14" t="s">
        <v>33</v>
      </c>
      <c r="G37" s="17" t="s">
        <v>33</v>
      </c>
      <c r="H37" s="14" t="s">
        <v>33</v>
      </c>
      <c r="I37" s="18" t="s">
        <v>33</v>
      </c>
      <c r="J37" s="19"/>
      <c r="K37" s="1"/>
      <c r="L37" s="1"/>
      <c r="M37" s="1"/>
      <c r="N37" s="1"/>
      <c r="O37" s="1"/>
      <c r="P37" s="1"/>
      <c r="Q37" s="1"/>
    </row>
    <row r="38" spans="1:17" ht="12.75" customHeight="1">
      <c r="A38" s="14" t="s">
        <v>37</v>
      </c>
      <c r="B38" s="20" t="s">
        <v>58</v>
      </c>
      <c r="C38" s="16"/>
      <c r="D38" s="14" t="s">
        <v>33</v>
      </c>
      <c r="E38" s="14" t="s">
        <v>33</v>
      </c>
      <c r="F38" s="14" t="s">
        <v>33</v>
      </c>
      <c r="G38" s="17" t="s">
        <v>33</v>
      </c>
      <c r="H38" s="14" t="s">
        <v>33</v>
      </c>
      <c r="I38" s="18" t="s">
        <v>33</v>
      </c>
      <c r="J38" s="19"/>
      <c r="K38" s="1"/>
      <c r="L38" s="1"/>
      <c r="M38" s="1"/>
      <c r="N38" s="1"/>
      <c r="O38" s="1"/>
      <c r="P38" s="1"/>
      <c r="Q38" s="1"/>
    </row>
    <row r="39" spans="1:17" ht="153" customHeight="1">
      <c r="A39" s="14" t="s">
        <v>39</v>
      </c>
      <c r="B39" s="20" t="s">
        <v>59</v>
      </c>
      <c r="C39" s="16"/>
      <c r="D39" s="14" t="s">
        <v>33</v>
      </c>
      <c r="E39" s="14" t="s">
        <v>33</v>
      </c>
      <c r="F39" s="14" t="s">
        <v>33</v>
      </c>
      <c r="G39" s="17" t="s">
        <v>33</v>
      </c>
      <c r="H39" s="14" t="s">
        <v>33</v>
      </c>
      <c r="I39" s="18" t="s">
        <v>33</v>
      </c>
      <c r="J39" s="19"/>
      <c r="K39" s="1"/>
      <c r="L39" s="1"/>
      <c r="M39" s="1"/>
      <c r="N39" s="1"/>
      <c r="O39" s="1"/>
      <c r="P39" s="1"/>
      <c r="Q39" s="1"/>
    </row>
    <row r="40" spans="1:17" ht="14.25" customHeight="1">
      <c r="A40" s="14">
        <v>16</v>
      </c>
      <c r="B40" s="20" t="s">
        <v>60</v>
      </c>
      <c r="C40" s="15"/>
      <c r="D40" s="14" t="s">
        <v>46</v>
      </c>
      <c r="E40" s="26">
        <v>150</v>
      </c>
      <c r="F40" s="17"/>
      <c r="G40" s="17">
        <f>E40*F40</f>
        <v>0</v>
      </c>
      <c r="H40" s="14">
        <v>8</v>
      </c>
      <c r="I40" s="18">
        <f>G40*1.08</f>
        <v>0</v>
      </c>
      <c r="J40" s="19"/>
      <c r="K40" s="1"/>
      <c r="L40" s="1"/>
      <c r="M40" s="1"/>
      <c r="N40" s="1"/>
      <c r="O40" s="1"/>
      <c r="P40" s="1"/>
      <c r="Q40" s="1"/>
    </row>
    <row r="41" spans="1:17" ht="26.25" customHeight="1">
      <c r="A41" s="14" t="s">
        <v>34</v>
      </c>
      <c r="B41" s="20" t="s">
        <v>61</v>
      </c>
      <c r="C41" s="15"/>
      <c r="D41" s="14" t="s">
        <v>33</v>
      </c>
      <c r="E41" s="14" t="s">
        <v>33</v>
      </c>
      <c r="F41" s="14" t="s">
        <v>33</v>
      </c>
      <c r="G41" s="17" t="s">
        <v>33</v>
      </c>
      <c r="H41" s="14" t="s">
        <v>33</v>
      </c>
      <c r="I41" s="18" t="s">
        <v>33</v>
      </c>
      <c r="J41" s="19"/>
      <c r="K41" s="1"/>
      <c r="L41" s="1"/>
      <c r="M41" s="1"/>
      <c r="N41" s="1"/>
      <c r="O41" s="1"/>
      <c r="P41" s="1"/>
      <c r="Q41" s="1"/>
    </row>
    <row r="42" spans="1:17" ht="38.25" customHeight="1">
      <c r="A42" s="14" t="s">
        <v>37</v>
      </c>
      <c r="B42" s="20" t="s">
        <v>62</v>
      </c>
      <c r="C42" s="15"/>
      <c r="D42" s="14" t="s">
        <v>33</v>
      </c>
      <c r="E42" s="14" t="s">
        <v>33</v>
      </c>
      <c r="F42" s="14" t="s">
        <v>33</v>
      </c>
      <c r="G42" s="17" t="s">
        <v>33</v>
      </c>
      <c r="H42" s="14" t="s">
        <v>33</v>
      </c>
      <c r="I42" s="18" t="s">
        <v>33</v>
      </c>
      <c r="J42" s="19"/>
      <c r="K42" s="1"/>
      <c r="L42" s="1"/>
      <c r="M42" s="1"/>
      <c r="N42" s="1"/>
      <c r="O42" s="1"/>
      <c r="P42" s="1"/>
      <c r="Q42" s="1"/>
    </row>
    <row r="43" spans="1:17" ht="25.5" customHeight="1">
      <c r="A43" s="14" t="s">
        <v>39</v>
      </c>
      <c r="B43" s="20" t="s">
        <v>63</v>
      </c>
      <c r="C43" s="15"/>
      <c r="D43" s="14" t="s">
        <v>33</v>
      </c>
      <c r="E43" s="14" t="s">
        <v>33</v>
      </c>
      <c r="F43" s="36" t="s">
        <v>33</v>
      </c>
      <c r="G43" s="17" t="s">
        <v>33</v>
      </c>
      <c r="H43" s="14" t="s">
        <v>33</v>
      </c>
      <c r="I43" s="18" t="s">
        <v>33</v>
      </c>
      <c r="J43" s="19"/>
      <c r="K43" s="1"/>
      <c r="L43" s="1"/>
      <c r="M43" s="1"/>
      <c r="N43" s="1"/>
      <c r="O43" s="1"/>
      <c r="P43" s="1"/>
      <c r="Q43" s="1"/>
    </row>
    <row r="44" spans="1:17" ht="25.5" customHeight="1">
      <c r="A44" s="14" t="s">
        <v>41</v>
      </c>
      <c r="B44" s="20" t="s">
        <v>64</v>
      </c>
      <c r="C44" s="15"/>
      <c r="D44" s="14" t="s">
        <v>33</v>
      </c>
      <c r="E44" s="14" t="s">
        <v>33</v>
      </c>
      <c r="F44" s="14" t="s">
        <v>33</v>
      </c>
      <c r="G44" s="17" t="s">
        <v>33</v>
      </c>
      <c r="H44" s="14" t="s">
        <v>33</v>
      </c>
      <c r="I44" s="18" t="s">
        <v>33</v>
      </c>
      <c r="J44" s="19"/>
      <c r="K44" s="1"/>
      <c r="L44" s="1"/>
      <c r="M44" s="1"/>
      <c r="N44" s="1"/>
      <c r="O44" s="1"/>
      <c r="P44" s="1"/>
      <c r="Q44" s="1"/>
    </row>
    <row r="45" spans="1:17" ht="25.5" customHeight="1">
      <c r="A45" s="14" t="s">
        <v>43</v>
      </c>
      <c r="B45" s="20" t="s">
        <v>65</v>
      </c>
      <c r="C45" s="15"/>
      <c r="D45" s="14" t="s">
        <v>33</v>
      </c>
      <c r="E45" s="14" t="s">
        <v>33</v>
      </c>
      <c r="F45" s="14" t="s">
        <v>33</v>
      </c>
      <c r="G45" s="17" t="s">
        <v>33</v>
      </c>
      <c r="H45" s="14" t="s">
        <v>33</v>
      </c>
      <c r="I45" s="18" t="s">
        <v>33</v>
      </c>
      <c r="J45" s="19"/>
      <c r="K45" s="1"/>
      <c r="L45" s="1"/>
      <c r="M45" s="1"/>
      <c r="N45" s="1"/>
      <c r="O45" s="1"/>
      <c r="P45" s="1"/>
      <c r="Q45" s="1"/>
    </row>
    <row r="46" spans="1:17" ht="63.75" customHeight="1">
      <c r="A46" s="14" t="s">
        <v>52</v>
      </c>
      <c r="B46" s="20" t="s">
        <v>66</v>
      </c>
      <c r="C46" s="15"/>
      <c r="D46" s="14" t="s">
        <v>33</v>
      </c>
      <c r="E46" s="14" t="s">
        <v>33</v>
      </c>
      <c r="F46" s="14" t="s">
        <v>33</v>
      </c>
      <c r="G46" s="17" t="s">
        <v>33</v>
      </c>
      <c r="H46" s="14" t="s">
        <v>33</v>
      </c>
      <c r="I46" s="18" t="s">
        <v>33</v>
      </c>
      <c r="J46" s="19"/>
      <c r="K46" s="1"/>
      <c r="L46" s="1"/>
      <c r="M46" s="1"/>
      <c r="N46" s="1"/>
      <c r="O46" s="1"/>
      <c r="P46" s="1"/>
      <c r="Q46" s="1"/>
    </row>
    <row r="47" spans="1:17" ht="28.5" customHeight="1">
      <c r="A47" s="14" t="s">
        <v>54</v>
      </c>
      <c r="B47" s="20" t="s">
        <v>67</v>
      </c>
      <c r="C47" s="15"/>
      <c r="D47" s="14" t="s">
        <v>33</v>
      </c>
      <c r="E47" s="14" t="s">
        <v>33</v>
      </c>
      <c r="F47" s="14" t="s">
        <v>33</v>
      </c>
      <c r="G47" s="17" t="s">
        <v>33</v>
      </c>
      <c r="H47" s="14" t="s">
        <v>33</v>
      </c>
      <c r="I47" s="18" t="s">
        <v>33</v>
      </c>
      <c r="J47" s="19"/>
      <c r="K47" s="1"/>
      <c r="L47" s="1"/>
      <c r="M47" s="1"/>
      <c r="N47" s="1"/>
      <c r="O47" s="1"/>
      <c r="P47" s="1"/>
      <c r="Q47" s="1"/>
    </row>
    <row r="48" spans="1:17" ht="197.25" customHeight="1">
      <c r="A48" s="14" t="s">
        <v>68</v>
      </c>
      <c r="B48" s="20" t="s">
        <v>69</v>
      </c>
      <c r="C48" s="15"/>
      <c r="D48" s="14" t="s">
        <v>33</v>
      </c>
      <c r="E48" s="14" t="s">
        <v>33</v>
      </c>
      <c r="F48" s="14" t="s">
        <v>33</v>
      </c>
      <c r="G48" s="17" t="s">
        <v>33</v>
      </c>
      <c r="H48" s="14" t="s">
        <v>33</v>
      </c>
      <c r="I48" s="18" t="s">
        <v>33</v>
      </c>
      <c r="J48" s="19"/>
      <c r="K48" s="1"/>
      <c r="L48" s="1"/>
      <c r="M48" s="1"/>
      <c r="N48" s="1"/>
      <c r="O48" s="1"/>
      <c r="P48" s="1"/>
      <c r="Q48" s="1"/>
    </row>
    <row r="49" spans="1:17" ht="25.5" customHeight="1">
      <c r="A49" s="14">
        <v>17</v>
      </c>
      <c r="B49" s="20" t="s">
        <v>70</v>
      </c>
      <c r="C49" s="16"/>
      <c r="D49" s="14" t="s">
        <v>46</v>
      </c>
      <c r="E49" s="26">
        <v>228</v>
      </c>
      <c r="F49" s="17"/>
      <c r="G49" s="17">
        <f>E49*F49</f>
        <v>0</v>
      </c>
      <c r="H49" s="14">
        <v>8</v>
      </c>
      <c r="I49" s="18">
        <f>G49*1.08</f>
        <v>0</v>
      </c>
      <c r="J49" s="19"/>
      <c r="K49" s="1"/>
      <c r="L49" s="1"/>
      <c r="M49" s="1"/>
      <c r="N49" s="1"/>
      <c r="O49" s="1"/>
      <c r="P49" s="1"/>
      <c r="Q49" s="1"/>
    </row>
    <row r="50" spans="1:17" ht="12.75" customHeight="1">
      <c r="A50" s="14" t="s">
        <v>34</v>
      </c>
      <c r="B50" s="20" t="s">
        <v>71</v>
      </c>
      <c r="C50" s="16"/>
      <c r="D50" s="14" t="s">
        <v>33</v>
      </c>
      <c r="E50" s="14" t="s">
        <v>33</v>
      </c>
      <c r="F50" s="14" t="s">
        <v>33</v>
      </c>
      <c r="G50" s="17" t="s">
        <v>33</v>
      </c>
      <c r="H50" s="14" t="s">
        <v>33</v>
      </c>
      <c r="I50" s="18" t="s">
        <v>33</v>
      </c>
      <c r="J50" s="19"/>
      <c r="K50" s="1"/>
      <c r="L50" s="1"/>
      <c r="M50" s="1"/>
      <c r="N50" s="1"/>
      <c r="O50" s="1"/>
      <c r="P50" s="1"/>
      <c r="Q50" s="1"/>
    </row>
    <row r="51" spans="1:17" ht="40.5" customHeight="1">
      <c r="A51" s="14" t="s">
        <v>37</v>
      </c>
      <c r="B51" s="20" t="s">
        <v>72</v>
      </c>
      <c r="C51" s="16"/>
      <c r="D51" s="14" t="s">
        <v>33</v>
      </c>
      <c r="E51" s="14" t="s">
        <v>33</v>
      </c>
      <c r="F51" s="14" t="s">
        <v>33</v>
      </c>
      <c r="G51" s="17" t="s">
        <v>33</v>
      </c>
      <c r="H51" s="14" t="s">
        <v>33</v>
      </c>
      <c r="I51" s="18" t="s">
        <v>33</v>
      </c>
      <c r="J51" s="19"/>
      <c r="K51" s="1"/>
      <c r="L51" s="1"/>
      <c r="M51" s="1"/>
      <c r="N51" s="1"/>
      <c r="O51" s="1"/>
      <c r="P51" s="1"/>
      <c r="Q51" s="1"/>
    </row>
    <row r="52" spans="1:17" ht="14.25" customHeight="1">
      <c r="A52" s="14" t="s">
        <v>39</v>
      </c>
      <c r="B52" s="20" t="s">
        <v>73</v>
      </c>
      <c r="C52" s="16"/>
      <c r="D52" s="14" t="s">
        <v>33</v>
      </c>
      <c r="E52" s="14" t="s">
        <v>33</v>
      </c>
      <c r="F52" s="14" t="s">
        <v>33</v>
      </c>
      <c r="G52" s="17" t="s">
        <v>33</v>
      </c>
      <c r="H52" s="14" t="s">
        <v>33</v>
      </c>
      <c r="I52" s="18" t="s">
        <v>33</v>
      </c>
      <c r="J52" s="19"/>
      <c r="K52" s="1"/>
      <c r="L52" s="1"/>
      <c r="M52" s="1"/>
      <c r="N52" s="1"/>
      <c r="O52" s="1"/>
      <c r="P52" s="1"/>
      <c r="Q52" s="1"/>
    </row>
    <row r="53" spans="1:17" ht="14.25" customHeight="1">
      <c r="A53" s="14" t="s">
        <v>41</v>
      </c>
      <c r="B53" s="20" t="s">
        <v>74</v>
      </c>
      <c r="C53" s="16"/>
      <c r="D53" s="14" t="s">
        <v>33</v>
      </c>
      <c r="E53" s="14" t="s">
        <v>33</v>
      </c>
      <c r="F53" s="14" t="s">
        <v>33</v>
      </c>
      <c r="G53" s="17" t="s">
        <v>33</v>
      </c>
      <c r="H53" s="14" t="s">
        <v>33</v>
      </c>
      <c r="I53" s="18" t="s">
        <v>33</v>
      </c>
      <c r="J53" s="19"/>
      <c r="K53" s="1"/>
      <c r="L53" s="1"/>
      <c r="M53" s="1"/>
      <c r="N53" s="1"/>
      <c r="O53" s="1"/>
      <c r="P53" s="1"/>
      <c r="Q53" s="1"/>
    </row>
    <row r="54" spans="1:17" ht="12.75" customHeight="1">
      <c r="A54" s="14" t="s">
        <v>43</v>
      </c>
      <c r="B54" s="20" t="s">
        <v>75</v>
      </c>
      <c r="C54" s="16"/>
      <c r="D54" s="14" t="s">
        <v>33</v>
      </c>
      <c r="E54" s="14" t="s">
        <v>33</v>
      </c>
      <c r="F54" s="14" t="s">
        <v>33</v>
      </c>
      <c r="G54" s="17" t="s">
        <v>33</v>
      </c>
      <c r="H54" s="14" t="s">
        <v>33</v>
      </c>
      <c r="I54" s="18" t="s">
        <v>33</v>
      </c>
      <c r="J54" s="19"/>
      <c r="K54" s="1"/>
      <c r="L54" s="1"/>
      <c r="M54" s="1"/>
      <c r="N54" s="1"/>
      <c r="O54" s="1"/>
      <c r="P54" s="1"/>
      <c r="Q54" s="1"/>
    </row>
    <row r="55" spans="1:17" ht="12.75" customHeight="1">
      <c r="A55" s="14" t="s">
        <v>52</v>
      </c>
      <c r="B55" s="20" t="s">
        <v>76</v>
      </c>
      <c r="C55" s="16"/>
      <c r="D55" s="14" t="s">
        <v>33</v>
      </c>
      <c r="E55" s="14" t="s">
        <v>33</v>
      </c>
      <c r="F55" s="14" t="s">
        <v>33</v>
      </c>
      <c r="G55" s="17" t="s">
        <v>33</v>
      </c>
      <c r="H55" s="14" t="s">
        <v>33</v>
      </c>
      <c r="I55" s="18" t="s">
        <v>33</v>
      </c>
      <c r="J55" s="19"/>
      <c r="K55" s="1"/>
      <c r="L55" s="1"/>
      <c r="M55" s="1"/>
      <c r="N55" s="1"/>
      <c r="O55" s="1"/>
      <c r="P55" s="1"/>
      <c r="Q55" s="1"/>
    </row>
    <row r="56" spans="1:17" ht="37.5" customHeight="1">
      <c r="A56" s="14" t="s">
        <v>54</v>
      </c>
      <c r="B56" s="20" t="s">
        <v>77</v>
      </c>
      <c r="C56" s="16"/>
      <c r="D56" s="14" t="s">
        <v>33</v>
      </c>
      <c r="E56" s="14" t="s">
        <v>33</v>
      </c>
      <c r="F56" s="14" t="s">
        <v>33</v>
      </c>
      <c r="G56" s="17" t="s">
        <v>33</v>
      </c>
      <c r="H56" s="14" t="s">
        <v>33</v>
      </c>
      <c r="I56" s="18" t="s">
        <v>33</v>
      </c>
      <c r="J56" s="19"/>
      <c r="K56" s="1"/>
      <c r="L56" s="1"/>
      <c r="M56" s="1"/>
      <c r="N56" s="1"/>
      <c r="O56" s="1"/>
      <c r="P56" s="1"/>
      <c r="Q56" s="1"/>
    </row>
    <row r="57" spans="1:17" ht="40.5" customHeight="1">
      <c r="A57" s="14" t="s">
        <v>68</v>
      </c>
      <c r="B57" s="20" t="s">
        <v>78</v>
      </c>
      <c r="C57" s="16"/>
      <c r="D57" s="14" t="s">
        <v>33</v>
      </c>
      <c r="E57" s="14" t="s">
        <v>33</v>
      </c>
      <c r="F57" s="14" t="s">
        <v>33</v>
      </c>
      <c r="G57" s="17" t="s">
        <v>33</v>
      </c>
      <c r="H57" s="14" t="s">
        <v>33</v>
      </c>
      <c r="I57" s="18" t="s">
        <v>33</v>
      </c>
      <c r="J57" s="19"/>
      <c r="K57" s="1"/>
      <c r="L57" s="1"/>
      <c r="M57" s="1"/>
      <c r="N57" s="1"/>
      <c r="O57" s="1"/>
      <c r="P57" s="1"/>
      <c r="Q57" s="1"/>
    </row>
    <row r="58" spans="1:17" ht="30" customHeight="1">
      <c r="A58" s="14" t="s">
        <v>79</v>
      </c>
      <c r="B58" s="20" t="s">
        <v>67</v>
      </c>
      <c r="C58" s="16"/>
      <c r="D58" s="14" t="s">
        <v>33</v>
      </c>
      <c r="E58" s="14" t="s">
        <v>33</v>
      </c>
      <c r="F58" s="14" t="s">
        <v>33</v>
      </c>
      <c r="G58" s="17" t="s">
        <v>33</v>
      </c>
      <c r="H58" s="14" t="s">
        <v>33</v>
      </c>
      <c r="I58" s="18" t="s">
        <v>33</v>
      </c>
      <c r="J58" s="19"/>
      <c r="K58" s="1"/>
      <c r="L58" s="1"/>
      <c r="M58" s="1"/>
      <c r="N58" s="1"/>
      <c r="O58" s="1"/>
      <c r="P58" s="1"/>
      <c r="Q58" s="1"/>
    </row>
    <row r="59" spans="1:17" ht="386.25" customHeight="1">
      <c r="A59" s="14" t="s">
        <v>80</v>
      </c>
      <c r="B59" s="37" t="s">
        <v>81</v>
      </c>
      <c r="C59" s="38"/>
      <c r="D59" s="14" t="s">
        <v>33</v>
      </c>
      <c r="E59" s="14" t="s">
        <v>33</v>
      </c>
      <c r="F59" s="14" t="s">
        <v>33</v>
      </c>
      <c r="G59" s="17" t="s">
        <v>33</v>
      </c>
      <c r="H59" s="14" t="s">
        <v>33</v>
      </c>
      <c r="I59" s="18" t="s">
        <v>33</v>
      </c>
      <c r="J59" s="19"/>
      <c r="K59" s="1"/>
      <c r="L59" s="1"/>
      <c r="M59" s="1"/>
      <c r="N59" s="1"/>
      <c r="O59" s="1"/>
      <c r="P59" s="1"/>
      <c r="Q59" s="1"/>
    </row>
    <row r="60" spans="1:17" ht="140.25" customHeight="1">
      <c r="A60" s="14">
        <v>18</v>
      </c>
      <c r="B60" s="20" t="s">
        <v>82</v>
      </c>
      <c r="C60" s="15"/>
      <c r="D60" s="14" t="s">
        <v>46</v>
      </c>
      <c r="E60" s="26">
        <v>120</v>
      </c>
      <c r="F60" s="17"/>
      <c r="G60" s="17">
        <f>E60*F60</f>
        <v>0</v>
      </c>
      <c r="H60" s="14"/>
      <c r="I60" s="18">
        <f>G60*1.08</f>
        <v>0</v>
      </c>
      <c r="J60" s="19"/>
      <c r="K60" s="1"/>
      <c r="L60" s="1"/>
      <c r="M60" s="1"/>
      <c r="N60" s="1"/>
      <c r="O60" s="1"/>
      <c r="P60" s="1"/>
      <c r="Q60" s="1"/>
    </row>
    <row r="61" spans="1:17" ht="25.5" customHeight="1">
      <c r="A61" s="14" t="s">
        <v>34</v>
      </c>
      <c r="B61" s="20" t="s">
        <v>83</v>
      </c>
      <c r="C61" s="15"/>
      <c r="D61" s="14" t="s">
        <v>33</v>
      </c>
      <c r="E61" s="14" t="s">
        <v>33</v>
      </c>
      <c r="F61" s="14" t="s">
        <v>33</v>
      </c>
      <c r="G61" s="17" t="s">
        <v>33</v>
      </c>
      <c r="H61" s="14" t="s">
        <v>33</v>
      </c>
      <c r="I61" s="18" t="s">
        <v>33</v>
      </c>
      <c r="J61" s="19"/>
      <c r="K61" s="1"/>
      <c r="L61" s="1"/>
      <c r="M61" s="1"/>
      <c r="N61" s="1"/>
      <c r="O61" s="1"/>
      <c r="P61" s="1"/>
      <c r="Q61" s="1"/>
    </row>
    <row r="62" spans="1:17" ht="12.75" customHeight="1">
      <c r="A62" s="14" t="s">
        <v>37</v>
      </c>
      <c r="B62" s="20" t="s">
        <v>84</v>
      </c>
      <c r="C62" s="15"/>
      <c r="D62" s="14" t="s">
        <v>33</v>
      </c>
      <c r="E62" s="14" t="s">
        <v>33</v>
      </c>
      <c r="F62" s="14" t="s">
        <v>33</v>
      </c>
      <c r="G62" s="17" t="s">
        <v>33</v>
      </c>
      <c r="H62" s="14" t="s">
        <v>33</v>
      </c>
      <c r="I62" s="18" t="s">
        <v>33</v>
      </c>
      <c r="J62" s="19"/>
      <c r="K62" s="1"/>
      <c r="L62" s="1"/>
      <c r="M62" s="1"/>
      <c r="N62" s="1"/>
      <c r="O62" s="1"/>
      <c r="P62" s="1"/>
      <c r="Q62" s="1"/>
    </row>
    <row r="63" spans="1:17" ht="38.25" customHeight="1">
      <c r="A63" s="14" t="s">
        <v>39</v>
      </c>
      <c r="B63" s="20" t="s">
        <v>85</v>
      </c>
      <c r="C63" s="15"/>
      <c r="D63" s="14" t="s">
        <v>33</v>
      </c>
      <c r="E63" s="14" t="s">
        <v>33</v>
      </c>
      <c r="F63" s="14" t="s">
        <v>33</v>
      </c>
      <c r="G63" s="17" t="s">
        <v>33</v>
      </c>
      <c r="H63" s="14" t="s">
        <v>33</v>
      </c>
      <c r="I63" s="18" t="s">
        <v>33</v>
      </c>
      <c r="J63" s="19"/>
      <c r="K63" s="1"/>
      <c r="L63" s="1"/>
      <c r="M63" s="1"/>
      <c r="N63" s="1"/>
      <c r="O63" s="1"/>
      <c r="P63" s="1"/>
      <c r="Q63" s="1"/>
    </row>
    <row r="64" spans="1:17" ht="25.5" customHeight="1">
      <c r="A64" s="14">
        <v>19</v>
      </c>
      <c r="B64" s="20" t="s">
        <v>86</v>
      </c>
      <c r="C64" s="15"/>
      <c r="D64" s="14" t="s">
        <v>46</v>
      </c>
      <c r="E64" s="26">
        <v>147</v>
      </c>
      <c r="F64" s="17"/>
      <c r="G64" s="17">
        <f>E64*F64</f>
        <v>0</v>
      </c>
      <c r="H64" s="14">
        <v>8</v>
      </c>
      <c r="I64" s="18">
        <f>G64*1.08</f>
        <v>0</v>
      </c>
      <c r="J64" s="19"/>
      <c r="K64" s="1"/>
      <c r="L64" s="1"/>
      <c r="M64" s="1"/>
      <c r="N64" s="1"/>
      <c r="O64" s="1"/>
      <c r="P64" s="1"/>
      <c r="Q64" s="1"/>
    </row>
    <row r="65" spans="1:17" ht="39.75" customHeight="1">
      <c r="A65" s="14" t="s">
        <v>34</v>
      </c>
      <c r="B65" s="20" t="s">
        <v>87</v>
      </c>
      <c r="C65" s="15"/>
      <c r="D65" s="14" t="s">
        <v>33</v>
      </c>
      <c r="E65" s="14" t="s">
        <v>33</v>
      </c>
      <c r="F65" s="14" t="s">
        <v>33</v>
      </c>
      <c r="G65" s="17" t="s">
        <v>33</v>
      </c>
      <c r="H65" s="14" t="s">
        <v>33</v>
      </c>
      <c r="I65" s="18" t="s">
        <v>33</v>
      </c>
      <c r="J65" s="19"/>
      <c r="K65" s="1"/>
      <c r="L65" s="1"/>
      <c r="M65" s="1"/>
      <c r="N65" s="1"/>
      <c r="O65" s="1"/>
      <c r="P65" s="1"/>
      <c r="Q65" s="1"/>
    </row>
    <row r="66" spans="1:17" ht="12.75" customHeight="1">
      <c r="A66" s="14" t="s">
        <v>37</v>
      </c>
      <c r="B66" s="20" t="s">
        <v>88</v>
      </c>
      <c r="C66" s="15"/>
      <c r="D66" s="14" t="s">
        <v>33</v>
      </c>
      <c r="E66" s="14" t="s">
        <v>33</v>
      </c>
      <c r="F66" s="14" t="s">
        <v>33</v>
      </c>
      <c r="G66" s="17" t="s">
        <v>33</v>
      </c>
      <c r="H66" s="14" t="s">
        <v>33</v>
      </c>
      <c r="I66" s="18" t="s">
        <v>33</v>
      </c>
      <c r="J66" s="19"/>
      <c r="K66" s="1"/>
      <c r="L66" s="1"/>
      <c r="M66" s="1"/>
      <c r="N66" s="1"/>
      <c r="O66" s="1"/>
      <c r="P66" s="1"/>
      <c r="Q66" s="1"/>
    </row>
    <row r="67" spans="1:17" ht="41.25" customHeight="1">
      <c r="A67" s="14" t="s">
        <v>39</v>
      </c>
      <c r="B67" s="20" t="s">
        <v>89</v>
      </c>
      <c r="C67" s="15"/>
      <c r="D67" s="14" t="s">
        <v>33</v>
      </c>
      <c r="E67" s="14" t="s">
        <v>33</v>
      </c>
      <c r="F67" s="14" t="s">
        <v>33</v>
      </c>
      <c r="G67" s="17" t="s">
        <v>33</v>
      </c>
      <c r="H67" s="14" t="s">
        <v>33</v>
      </c>
      <c r="I67" s="18" t="s">
        <v>33</v>
      </c>
      <c r="J67" s="19"/>
      <c r="K67" s="1"/>
      <c r="L67" s="1"/>
      <c r="M67" s="1"/>
      <c r="N67" s="1"/>
      <c r="O67" s="1"/>
      <c r="P67" s="1"/>
      <c r="Q67" s="1"/>
    </row>
    <row r="68" spans="1:17" ht="140.25" customHeight="1">
      <c r="A68" s="14" t="s">
        <v>41</v>
      </c>
      <c r="B68" s="20" t="s">
        <v>90</v>
      </c>
      <c r="C68" s="15"/>
      <c r="D68" s="14" t="s">
        <v>33</v>
      </c>
      <c r="E68" s="14" t="s">
        <v>33</v>
      </c>
      <c r="F68" s="14" t="s">
        <v>33</v>
      </c>
      <c r="G68" s="17" t="s">
        <v>33</v>
      </c>
      <c r="H68" s="14" t="s">
        <v>33</v>
      </c>
      <c r="I68" s="18" t="s">
        <v>33</v>
      </c>
      <c r="J68" s="19"/>
      <c r="K68" s="1"/>
      <c r="L68" s="1"/>
      <c r="M68" s="1"/>
      <c r="N68" s="1"/>
      <c r="O68" s="1"/>
      <c r="P68" s="1"/>
      <c r="Q68" s="1"/>
    </row>
    <row r="69" spans="1:17" ht="141" customHeight="1">
      <c r="A69" s="14" t="s">
        <v>43</v>
      </c>
      <c r="B69" s="20" t="s">
        <v>91</v>
      </c>
      <c r="C69" s="15"/>
      <c r="D69" s="14" t="s">
        <v>33</v>
      </c>
      <c r="E69" s="14" t="s">
        <v>33</v>
      </c>
      <c r="F69" s="14" t="s">
        <v>33</v>
      </c>
      <c r="G69" s="17" t="s">
        <v>33</v>
      </c>
      <c r="H69" s="14" t="s">
        <v>33</v>
      </c>
      <c r="I69" s="18" t="s">
        <v>33</v>
      </c>
      <c r="J69" s="19"/>
      <c r="K69" s="1"/>
      <c r="L69" s="1"/>
      <c r="M69" s="1"/>
      <c r="N69" s="1"/>
      <c r="O69" s="1"/>
      <c r="P69" s="1"/>
      <c r="Q69" s="1"/>
    </row>
    <row r="70" spans="1:17" ht="12.75" customHeight="1">
      <c r="A70" s="35">
        <v>20</v>
      </c>
      <c r="B70" s="39" t="s">
        <v>92</v>
      </c>
      <c r="C70" s="14"/>
      <c r="D70" s="14" t="s">
        <v>46</v>
      </c>
      <c r="E70" s="14">
        <v>552</v>
      </c>
      <c r="F70" s="17"/>
      <c r="G70" s="17">
        <f>E70*F70</f>
        <v>0</v>
      </c>
      <c r="H70" s="14">
        <v>8</v>
      </c>
      <c r="I70" s="18">
        <f>G70*1.08</f>
        <v>0</v>
      </c>
      <c r="J70" s="19"/>
      <c r="K70" s="1"/>
      <c r="L70" s="1"/>
      <c r="M70" s="1"/>
      <c r="N70" s="1"/>
      <c r="O70" s="1"/>
      <c r="P70" s="1"/>
      <c r="Q70" s="1"/>
    </row>
    <row r="71" spans="1:17" ht="25.5" customHeight="1">
      <c r="A71" s="40" t="s">
        <v>34</v>
      </c>
      <c r="B71" s="32" t="s">
        <v>93</v>
      </c>
      <c r="C71" s="41"/>
      <c r="D71" s="14" t="s">
        <v>33</v>
      </c>
      <c r="E71" s="14" t="s">
        <v>33</v>
      </c>
      <c r="F71" s="14" t="s">
        <v>33</v>
      </c>
      <c r="G71" s="17" t="s">
        <v>33</v>
      </c>
      <c r="H71" s="14" t="s">
        <v>33</v>
      </c>
      <c r="I71" s="18" t="s">
        <v>33</v>
      </c>
      <c r="J71" s="19"/>
      <c r="K71" s="1"/>
      <c r="L71" s="1"/>
      <c r="M71" s="1"/>
      <c r="N71" s="1"/>
      <c r="O71" s="1"/>
      <c r="P71" s="1"/>
      <c r="Q71" s="1"/>
    </row>
    <row r="72" spans="1:17" ht="18" customHeight="1">
      <c r="A72" s="40" t="s">
        <v>37</v>
      </c>
      <c r="B72" s="32" t="s">
        <v>94</v>
      </c>
      <c r="C72" s="41"/>
      <c r="D72" s="14" t="s">
        <v>33</v>
      </c>
      <c r="E72" s="14" t="s">
        <v>33</v>
      </c>
      <c r="F72" s="14" t="s">
        <v>33</v>
      </c>
      <c r="G72" s="17" t="s">
        <v>33</v>
      </c>
      <c r="H72" s="14" t="s">
        <v>33</v>
      </c>
      <c r="I72" s="18" t="s">
        <v>33</v>
      </c>
      <c r="J72" s="19"/>
      <c r="K72" s="1"/>
      <c r="L72" s="1"/>
      <c r="M72" s="1"/>
      <c r="N72" s="1"/>
      <c r="O72" s="1"/>
      <c r="P72" s="1"/>
      <c r="Q72" s="1"/>
    </row>
    <row r="73" spans="1:17" ht="17.25" customHeight="1">
      <c r="A73" s="40" t="s">
        <v>39</v>
      </c>
      <c r="B73" s="32" t="s">
        <v>95</v>
      </c>
      <c r="C73" s="41"/>
      <c r="D73" s="14" t="s">
        <v>33</v>
      </c>
      <c r="E73" s="14" t="s">
        <v>33</v>
      </c>
      <c r="F73" s="14" t="s">
        <v>33</v>
      </c>
      <c r="G73" s="17" t="s">
        <v>33</v>
      </c>
      <c r="H73" s="14" t="s">
        <v>33</v>
      </c>
      <c r="I73" s="18" t="s">
        <v>33</v>
      </c>
      <c r="J73" s="19"/>
      <c r="K73" s="1"/>
      <c r="L73" s="1"/>
      <c r="M73" s="1"/>
      <c r="N73" s="1"/>
      <c r="O73" s="1"/>
      <c r="P73" s="1"/>
      <c r="Q73" s="1"/>
    </row>
    <row r="74" spans="1:17" ht="17.25" customHeight="1">
      <c r="A74" s="40" t="s">
        <v>41</v>
      </c>
      <c r="B74" s="32" t="s">
        <v>96</v>
      </c>
      <c r="C74" s="41"/>
      <c r="D74" s="14" t="s">
        <v>33</v>
      </c>
      <c r="E74" s="14" t="s">
        <v>33</v>
      </c>
      <c r="F74" s="14" t="s">
        <v>33</v>
      </c>
      <c r="G74" s="17" t="s">
        <v>33</v>
      </c>
      <c r="H74" s="14" t="s">
        <v>33</v>
      </c>
      <c r="I74" s="18" t="s">
        <v>33</v>
      </c>
      <c r="J74" s="19"/>
      <c r="K74" s="1"/>
      <c r="L74" s="1"/>
      <c r="M74" s="1"/>
      <c r="N74" s="1"/>
      <c r="O74" s="1"/>
      <c r="P74" s="1"/>
      <c r="Q74" s="1"/>
    </row>
    <row r="75" spans="1:17" ht="18" customHeight="1">
      <c r="A75" s="40" t="s">
        <v>43</v>
      </c>
      <c r="B75" s="32" t="s">
        <v>97</v>
      </c>
      <c r="C75" s="41"/>
      <c r="D75" s="14" t="s">
        <v>33</v>
      </c>
      <c r="E75" s="14" t="s">
        <v>33</v>
      </c>
      <c r="F75" s="14" t="s">
        <v>33</v>
      </c>
      <c r="G75" s="17" t="s">
        <v>33</v>
      </c>
      <c r="H75" s="14" t="s">
        <v>33</v>
      </c>
      <c r="I75" s="18" t="s">
        <v>33</v>
      </c>
      <c r="J75" s="19"/>
      <c r="K75" s="1"/>
      <c r="L75" s="1"/>
      <c r="M75" s="1"/>
      <c r="N75" s="1"/>
      <c r="O75" s="1"/>
      <c r="P75" s="1"/>
      <c r="Q75" s="1"/>
    </row>
    <row r="76" spans="1:17" ht="41.25" customHeight="1">
      <c r="A76" s="40" t="s">
        <v>52</v>
      </c>
      <c r="B76" s="32" t="s">
        <v>98</v>
      </c>
      <c r="C76" s="41"/>
      <c r="D76" s="14" t="s">
        <v>33</v>
      </c>
      <c r="E76" s="14" t="s">
        <v>33</v>
      </c>
      <c r="F76" s="14" t="s">
        <v>33</v>
      </c>
      <c r="G76" s="17" t="s">
        <v>33</v>
      </c>
      <c r="H76" s="14" t="s">
        <v>33</v>
      </c>
      <c r="I76" s="18" t="s">
        <v>33</v>
      </c>
      <c r="J76" s="19"/>
      <c r="K76" s="1"/>
      <c r="L76" s="1"/>
      <c r="M76" s="1"/>
      <c r="N76" s="1"/>
      <c r="O76" s="1"/>
      <c r="P76" s="1"/>
      <c r="Q76" s="1"/>
    </row>
    <row r="77" spans="1:17" ht="38.25" customHeight="1">
      <c r="A77" s="35" t="s">
        <v>54</v>
      </c>
      <c r="B77" s="42" t="s">
        <v>99</v>
      </c>
      <c r="C77" s="32"/>
      <c r="D77" s="14" t="s">
        <v>33</v>
      </c>
      <c r="E77" s="14" t="s">
        <v>33</v>
      </c>
      <c r="F77" s="14" t="s">
        <v>33</v>
      </c>
      <c r="G77" s="17" t="s">
        <v>33</v>
      </c>
      <c r="H77" s="14" t="s">
        <v>33</v>
      </c>
      <c r="I77" s="18" t="s">
        <v>33</v>
      </c>
      <c r="J77" s="19"/>
      <c r="K77" s="1"/>
      <c r="L77" s="1"/>
      <c r="M77" s="1"/>
      <c r="N77" s="1"/>
      <c r="O77" s="1"/>
      <c r="P77" s="1"/>
      <c r="Q77" s="1"/>
    </row>
    <row r="78" spans="1:17" ht="41.25" customHeight="1">
      <c r="A78" s="35">
        <v>21</v>
      </c>
      <c r="B78" s="15" t="s">
        <v>100</v>
      </c>
      <c r="C78" s="32"/>
      <c r="D78" s="14" t="s">
        <v>46</v>
      </c>
      <c r="E78" s="43">
        <v>13</v>
      </c>
      <c r="F78" s="17"/>
      <c r="G78" s="17">
        <f>E78*F78</f>
        <v>0</v>
      </c>
      <c r="H78" s="14">
        <v>8</v>
      </c>
      <c r="I78" s="18">
        <f>G78*1.08</f>
        <v>0</v>
      </c>
      <c r="J78" s="19"/>
      <c r="K78" s="1"/>
      <c r="L78" s="1"/>
      <c r="M78" s="1"/>
      <c r="N78" s="1"/>
      <c r="O78" s="1"/>
      <c r="P78" s="1"/>
      <c r="Q78" s="1"/>
    </row>
    <row r="79" spans="1:17" ht="38.25" customHeight="1">
      <c r="A79" s="35" t="s">
        <v>34</v>
      </c>
      <c r="B79" s="20" t="s">
        <v>87</v>
      </c>
      <c r="C79" s="32"/>
      <c r="D79" s="14" t="s">
        <v>33</v>
      </c>
      <c r="E79" s="14" t="s">
        <v>33</v>
      </c>
      <c r="F79" s="14" t="s">
        <v>33</v>
      </c>
      <c r="G79" s="17" t="s">
        <v>33</v>
      </c>
      <c r="H79" s="14" t="s">
        <v>33</v>
      </c>
      <c r="I79" s="18" t="s">
        <v>33</v>
      </c>
      <c r="J79" s="19"/>
      <c r="K79" s="1"/>
      <c r="L79" s="1"/>
      <c r="M79" s="1"/>
      <c r="N79" s="1"/>
      <c r="O79" s="1"/>
      <c r="P79" s="1"/>
      <c r="Q79" s="1"/>
    </row>
    <row r="80" spans="1:17" ht="15" customHeight="1">
      <c r="A80" s="35" t="s">
        <v>37</v>
      </c>
      <c r="B80" s="20" t="s">
        <v>101</v>
      </c>
      <c r="C80" s="32"/>
      <c r="D80" s="14" t="s">
        <v>33</v>
      </c>
      <c r="E80" s="14" t="s">
        <v>33</v>
      </c>
      <c r="F80" s="14" t="s">
        <v>33</v>
      </c>
      <c r="G80" s="17" t="s">
        <v>33</v>
      </c>
      <c r="H80" s="14" t="s">
        <v>33</v>
      </c>
      <c r="I80" s="18" t="s">
        <v>33</v>
      </c>
      <c r="J80" s="19"/>
      <c r="K80" s="1"/>
      <c r="L80" s="1"/>
      <c r="M80" s="1"/>
      <c r="N80" s="1"/>
      <c r="O80" s="1"/>
      <c r="P80" s="1"/>
      <c r="Q80" s="1"/>
    </row>
    <row r="81" spans="1:17" ht="38.25" customHeight="1">
      <c r="A81" s="35" t="s">
        <v>39</v>
      </c>
      <c r="B81" s="20" t="s">
        <v>89</v>
      </c>
      <c r="C81" s="32"/>
      <c r="D81" s="14" t="s">
        <v>33</v>
      </c>
      <c r="E81" s="14" t="s">
        <v>33</v>
      </c>
      <c r="F81" s="14" t="s">
        <v>33</v>
      </c>
      <c r="G81" s="17" t="s">
        <v>33</v>
      </c>
      <c r="H81" s="14" t="s">
        <v>33</v>
      </c>
      <c r="I81" s="18" t="s">
        <v>33</v>
      </c>
      <c r="J81" s="19"/>
      <c r="K81" s="1"/>
      <c r="L81" s="1"/>
      <c r="M81" s="1"/>
      <c r="N81" s="1"/>
      <c r="O81" s="1"/>
      <c r="P81" s="1"/>
      <c r="Q81" s="1"/>
    </row>
    <row r="82" spans="1:17" ht="24" customHeight="1">
      <c r="A82" s="35" t="s">
        <v>41</v>
      </c>
      <c r="B82" s="20" t="s">
        <v>102</v>
      </c>
      <c r="C82" s="32"/>
      <c r="D82" s="14" t="s">
        <v>33</v>
      </c>
      <c r="E82" s="14" t="s">
        <v>33</v>
      </c>
      <c r="F82" s="14" t="s">
        <v>33</v>
      </c>
      <c r="G82" s="17" t="s">
        <v>33</v>
      </c>
      <c r="H82" s="14" t="s">
        <v>33</v>
      </c>
      <c r="I82" s="18" t="s">
        <v>33</v>
      </c>
      <c r="J82" s="19"/>
      <c r="K82" s="1"/>
      <c r="L82" s="1"/>
      <c r="M82" s="1"/>
      <c r="N82" s="1"/>
      <c r="O82" s="1"/>
      <c r="P82" s="1"/>
      <c r="Q82" s="1"/>
    </row>
    <row r="83" spans="1:17" ht="25.5" customHeight="1">
      <c r="A83" s="35" t="s">
        <v>43</v>
      </c>
      <c r="B83" s="20" t="s">
        <v>48</v>
      </c>
      <c r="C83" s="32"/>
      <c r="D83" s="14" t="s">
        <v>33</v>
      </c>
      <c r="E83" s="14" t="s">
        <v>33</v>
      </c>
      <c r="F83" s="14" t="s">
        <v>33</v>
      </c>
      <c r="G83" s="17" t="s">
        <v>33</v>
      </c>
      <c r="H83" s="14" t="s">
        <v>33</v>
      </c>
      <c r="I83" s="18" t="s">
        <v>33</v>
      </c>
      <c r="J83" s="19"/>
      <c r="K83" s="1"/>
      <c r="L83" s="1"/>
      <c r="M83" s="1"/>
      <c r="N83" s="1"/>
      <c r="O83" s="1"/>
      <c r="P83" s="1"/>
      <c r="Q83" s="1"/>
    </row>
    <row r="84" spans="1:17" ht="27.75" customHeight="1">
      <c r="A84" s="35" t="s">
        <v>52</v>
      </c>
      <c r="B84" s="20" t="s">
        <v>103</v>
      </c>
      <c r="C84" s="32"/>
      <c r="D84" s="14" t="s">
        <v>33</v>
      </c>
      <c r="E84" s="14" t="s">
        <v>33</v>
      </c>
      <c r="F84" s="14" t="s">
        <v>33</v>
      </c>
      <c r="G84" s="17" t="s">
        <v>33</v>
      </c>
      <c r="H84" s="14" t="s">
        <v>33</v>
      </c>
      <c r="I84" s="18" t="s">
        <v>33</v>
      </c>
      <c r="J84" s="19"/>
      <c r="K84" s="1"/>
      <c r="L84" s="1"/>
      <c r="M84" s="1"/>
      <c r="N84" s="1"/>
      <c r="O84" s="1"/>
      <c r="P84" s="1"/>
      <c r="Q84" s="1"/>
    </row>
    <row r="85" spans="1:17" ht="27.75" customHeight="1">
      <c r="A85" s="35" t="s">
        <v>54</v>
      </c>
      <c r="B85" s="20" t="s">
        <v>104</v>
      </c>
      <c r="C85" s="32"/>
      <c r="D85" s="14" t="s">
        <v>33</v>
      </c>
      <c r="E85" s="14" t="s">
        <v>33</v>
      </c>
      <c r="F85" s="14" t="s">
        <v>33</v>
      </c>
      <c r="G85" s="17" t="s">
        <v>33</v>
      </c>
      <c r="H85" s="14" t="s">
        <v>33</v>
      </c>
      <c r="I85" s="18" t="s">
        <v>33</v>
      </c>
      <c r="J85" s="19"/>
      <c r="K85" s="1"/>
      <c r="L85" s="1"/>
      <c r="M85" s="1"/>
      <c r="N85" s="1"/>
      <c r="O85" s="1"/>
      <c r="P85" s="1"/>
      <c r="Q85" s="1"/>
    </row>
    <row r="86" spans="1:17" ht="207.75" customHeight="1">
      <c r="A86" s="35" t="s">
        <v>68</v>
      </c>
      <c r="B86" s="20" t="s">
        <v>105</v>
      </c>
      <c r="C86" s="32"/>
      <c r="D86" s="14" t="s">
        <v>33</v>
      </c>
      <c r="E86" s="14" t="s">
        <v>33</v>
      </c>
      <c r="F86" s="14" t="s">
        <v>33</v>
      </c>
      <c r="G86" s="17" t="s">
        <v>33</v>
      </c>
      <c r="H86" s="14" t="s">
        <v>33</v>
      </c>
      <c r="I86" s="18" t="s">
        <v>33</v>
      </c>
      <c r="J86" s="19"/>
      <c r="K86" s="1"/>
      <c r="L86" s="1"/>
      <c r="M86" s="1"/>
      <c r="N86" s="1"/>
      <c r="O86" s="1"/>
      <c r="P86" s="1"/>
      <c r="Q86" s="1"/>
    </row>
    <row r="87" spans="1:17" ht="331.5" customHeight="1">
      <c r="A87" s="35">
        <v>22</v>
      </c>
      <c r="B87" s="20" t="s">
        <v>106</v>
      </c>
      <c r="C87" s="32"/>
      <c r="D87" s="14" t="s">
        <v>19</v>
      </c>
      <c r="E87" s="14">
        <v>231</v>
      </c>
      <c r="F87" s="17"/>
      <c r="G87" s="17">
        <f aca="true" t="shared" si="4" ref="G87:G93">E87*F87</f>
        <v>0</v>
      </c>
      <c r="H87" s="14">
        <v>8</v>
      </c>
      <c r="I87" s="18">
        <f aca="true" t="shared" si="5" ref="I87:I93">G87*1.08</f>
        <v>0</v>
      </c>
      <c r="J87" s="19"/>
      <c r="K87" s="1"/>
      <c r="L87" s="1"/>
      <c r="M87" s="1"/>
      <c r="N87" s="1"/>
      <c r="O87" s="1"/>
      <c r="P87" s="1"/>
      <c r="Q87" s="1"/>
    </row>
    <row r="88" spans="1:17" ht="229.5" customHeight="1">
      <c r="A88" s="35">
        <v>23</v>
      </c>
      <c r="B88" s="20" t="s">
        <v>107</v>
      </c>
      <c r="C88" s="32"/>
      <c r="D88" s="14" t="s">
        <v>19</v>
      </c>
      <c r="E88" s="14">
        <v>10</v>
      </c>
      <c r="F88" s="17"/>
      <c r="G88" s="17">
        <f t="shared" si="4"/>
        <v>0</v>
      </c>
      <c r="H88" s="14">
        <v>8</v>
      </c>
      <c r="I88" s="18">
        <f t="shared" si="5"/>
        <v>0</v>
      </c>
      <c r="J88" s="19"/>
      <c r="K88" s="1"/>
      <c r="L88" s="1"/>
      <c r="M88" s="1"/>
      <c r="N88" s="1"/>
      <c r="O88" s="1"/>
      <c r="P88" s="1"/>
      <c r="Q88" s="1"/>
    </row>
    <row r="89" spans="1:17" ht="255.75" customHeight="1">
      <c r="A89" s="35">
        <v>24</v>
      </c>
      <c r="B89" s="20" t="s">
        <v>108</v>
      </c>
      <c r="C89" s="32"/>
      <c r="D89" s="14" t="s">
        <v>19</v>
      </c>
      <c r="E89" s="43">
        <v>2</v>
      </c>
      <c r="F89" s="17"/>
      <c r="G89" s="17">
        <f t="shared" si="4"/>
        <v>0</v>
      </c>
      <c r="H89" s="14">
        <v>8</v>
      </c>
      <c r="I89" s="18">
        <f t="shared" si="5"/>
        <v>0</v>
      </c>
      <c r="J89" s="19"/>
      <c r="K89" s="1"/>
      <c r="L89" s="1"/>
      <c r="M89" s="1"/>
      <c r="N89" s="1"/>
      <c r="O89" s="1"/>
      <c r="P89" s="1"/>
      <c r="Q89" s="1"/>
    </row>
    <row r="90" spans="1:17" ht="14.25" customHeight="1">
      <c r="A90" s="35">
        <v>25</v>
      </c>
      <c r="B90" s="20" t="s">
        <v>109</v>
      </c>
      <c r="C90" s="32"/>
      <c r="D90" s="14" t="s">
        <v>19</v>
      </c>
      <c r="E90" s="43">
        <v>420</v>
      </c>
      <c r="F90" s="17"/>
      <c r="G90" s="17">
        <f t="shared" si="4"/>
        <v>0</v>
      </c>
      <c r="H90" s="14">
        <v>8</v>
      </c>
      <c r="I90" s="18">
        <f t="shared" si="5"/>
        <v>0</v>
      </c>
      <c r="J90" s="19"/>
      <c r="K90" s="1"/>
      <c r="L90" s="1"/>
      <c r="M90" s="1"/>
      <c r="N90" s="1"/>
      <c r="O90" s="1"/>
      <c r="P90" s="1"/>
      <c r="Q90" s="1"/>
    </row>
    <row r="91" spans="1:17" ht="26.25" customHeight="1">
      <c r="A91" s="35">
        <v>26</v>
      </c>
      <c r="B91" s="44" t="s">
        <v>110</v>
      </c>
      <c r="C91" s="32"/>
      <c r="D91" s="14" t="s">
        <v>19</v>
      </c>
      <c r="E91" s="14">
        <v>330</v>
      </c>
      <c r="F91" s="17"/>
      <c r="G91" s="17">
        <f t="shared" si="4"/>
        <v>0</v>
      </c>
      <c r="H91" s="14">
        <v>8</v>
      </c>
      <c r="I91" s="18">
        <f t="shared" si="5"/>
        <v>0</v>
      </c>
      <c r="J91" s="19"/>
      <c r="K91" s="1"/>
      <c r="L91" s="1"/>
      <c r="M91" s="1"/>
      <c r="N91" s="1"/>
      <c r="O91" s="1"/>
      <c r="P91" s="1"/>
      <c r="Q91" s="1"/>
    </row>
    <row r="92" spans="1:17" ht="39.75" customHeight="1">
      <c r="A92" s="45">
        <v>27</v>
      </c>
      <c r="B92" s="22" t="s">
        <v>111</v>
      </c>
      <c r="C92" s="41" t="s">
        <v>112</v>
      </c>
      <c r="D92" s="14" t="s">
        <v>19</v>
      </c>
      <c r="E92" s="14">
        <v>10</v>
      </c>
      <c r="F92" s="17"/>
      <c r="G92" s="17">
        <f t="shared" si="4"/>
        <v>0</v>
      </c>
      <c r="H92" s="14">
        <v>8</v>
      </c>
      <c r="I92" s="18">
        <f t="shared" si="5"/>
        <v>0</v>
      </c>
      <c r="J92" s="19"/>
      <c r="K92" s="1"/>
      <c r="L92" s="1"/>
      <c r="M92" s="1"/>
      <c r="N92" s="1"/>
      <c r="O92" s="1"/>
      <c r="P92" s="1"/>
      <c r="Q92" s="1"/>
    </row>
    <row r="93" spans="1:17" ht="15.75" customHeight="1">
      <c r="A93" s="46">
        <v>28</v>
      </c>
      <c r="B93" s="47" t="s">
        <v>113</v>
      </c>
      <c r="C93" s="32"/>
      <c r="D93" s="14" t="s">
        <v>46</v>
      </c>
      <c r="E93" s="14">
        <v>5</v>
      </c>
      <c r="F93" s="17"/>
      <c r="G93" s="17">
        <f t="shared" si="4"/>
        <v>0</v>
      </c>
      <c r="H93" s="14">
        <v>8</v>
      </c>
      <c r="I93" s="18">
        <f t="shared" si="5"/>
        <v>0</v>
      </c>
      <c r="J93" s="19"/>
      <c r="K93" s="1"/>
      <c r="L93" s="1"/>
      <c r="M93" s="1"/>
      <c r="N93" s="1"/>
      <c r="O93" s="1"/>
      <c r="P93" s="1"/>
      <c r="Q93" s="1"/>
    </row>
    <row r="94" spans="1:17" ht="15.75" customHeight="1">
      <c r="A94" s="35" t="s">
        <v>34</v>
      </c>
      <c r="B94" s="48" t="s">
        <v>114</v>
      </c>
      <c r="C94" s="41"/>
      <c r="D94" s="14" t="s">
        <v>33</v>
      </c>
      <c r="E94" s="14" t="s">
        <v>33</v>
      </c>
      <c r="F94" s="14" t="s">
        <v>33</v>
      </c>
      <c r="G94" s="17" t="s">
        <v>33</v>
      </c>
      <c r="H94" s="14" t="s">
        <v>33</v>
      </c>
      <c r="I94" s="14" t="s">
        <v>33</v>
      </c>
      <c r="J94" s="19"/>
      <c r="K94" s="1"/>
      <c r="L94" s="1"/>
      <c r="M94" s="1"/>
      <c r="N94" s="1"/>
      <c r="O94" s="1"/>
      <c r="P94" s="1"/>
      <c r="Q94" s="1"/>
    </row>
    <row r="95" spans="1:17" ht="15.75" customHeight="1">
      <c r="A95" s="35" t="s">
        <v>37</v>
      </c>
      <c r="B95" s="48" t="s">
        <v>115</v>
      </c>
      <c r="C95" s="41"/>
      <c r="D95" s="14" t="s">
        <v>33</v>
      </c>
      <c r="E95" s="14" t="s">
        <v>33</v>
      </c>
      <c r="F95" s="14" t="s">
        <v>33</v>
      </c>
      <c r="G95" s="17" t="s">
        <v>33</v>
      </c>
      <c r="H95" s="14" t="s">
        <v>33</v>
      </c>
      <c r="I95" s="14" t="s">
        <v>33</v>
      </c>
      <c r="J95" s="19"/>
      <c r="K95" s="1"/>
      <c r="L95" s="1"/>
      <c r="M95" s="1"/>
      <c r="N95" s="1"/>
      <c r="O95" s="1"/>
      <c r="P95" s="1"/>
      <c r="Q95" s="1"/>
    </row>
    <row r="96" spans="1:17" ht="15.75" customHeight="1">
      <c r="A96" s="35" t="s">
        <v>39</v>
      </c>
      <c r="B96" s="48" t="s">
        <v>116</v>
      </c>
      <c r="C96" s="41"/>
      <c r="D96" s="14" t="s">
        <v>33</v>
      </c>
      <c r="E96" s="14" t="s">
        <v>33</v>
      </c>
      <c r="F96" s="14" t="s">
        <v>33</v>
      </c>
      <c r="G96" s="17" t="s">
        <v>33</v>
      </c>
      <c r="H96" s="14" t="s">
        <v>33</v>
      </c>
      <c r="I96" s="14" t="s">
        <v>33</v>
      </c>
      <c r="J96" s="19"/>
      <c r="K96" s="1"/>
      <c r="L96" s="1"/>
      <c r="M96" s="1"/>
      <c r="N96" s="1"/>
      <c r="O96" s="1"/>
      <c r="P96" s="1"/>
      <c r="Q96" s="1"/>
    </row>
    <row r="97" spans="1:17" ht="15.75" customHeight="1">
      <c r="A97" s="35" t="s">
        <v>41</v>
      </c>
      <c r="B97" s="48" t="s">
        <v>117</v>
      </c>
      <c r="C97" s="41"/>
      <c r="D97" s="14" t="s">
        <v>33</v>
      </c>
      <c r="E97" s="14" t="s">
        <v>33</v>
      </c>
      <c r="F97" s="14" t="s">
        <v>33</v>
      </c>
      <c r="G97" s="17" t="s">
        <v>33</v>
      </c>
      <c r="H97" s="14" t="s">
        <v>33</v>
      </c>
      <c r="I97" s="14" t="s">
        <v>33</v>
      </c>
      <c r="J97" s="19"/>
      <c r="K97" s="1"/>
      <c r="L97" s="1"/>
      <c r="M97" s="1"/>
      <c r="N97" s="1"/>
      <c r="O97" s="1"/>
      <c r="P97" s="1"/>
      <c r="Q97" s="1"/>
    </row>
    <row r="98" spans="1:17" ht="15.75" customHeight="1">
      <c r="A98" s="35" t="s">
        <v>43</v>
      </c>
      <c r="B98" s="48" t="s">
        <v>118</v>
      </c>
      <c r="C98" s="41"/>
      <c r="D98" s="14" t="s">
        <v>33</v>
      </c>
      <c r="E98" s="14" t="s">
        <v>33</v>
      </c>
      <c r="F98" s="14" t="s">
        <v>33</v>
      </c>
      <c r="G98" s="17" t="s">
        <v>33</v>
      </c>
      <c r="H98" s="14" t="s">
        <v>33</v>
      </c>
      <c r="I98" s="14" t="s">
        <v>33</v>
      </c>
      <c r="J98" s="19"/>
      <c r="K98" s="1"/>
      <c r="L98" s="1"/>
      <c r="M98" s="1"/>
      <c r="N98" s="1"/>
      <c r="O98" s="1"/>
      <c r="P98" s="1"/>
      <c r="Q98" s="1"/>
    </row>
    <row r="99" spans="1:17" ht="15.75" customHeight="1">
      <c r="A99" s="35" t="s">
        <v>52</v>
      </c>
      <c r="B99" s="48" t="s">
        <v>119</v>
      </c>
      <c r="C99" s="41"/>
      <c r="D99" s="14" t="s">
        <v>33</v>
      </c>
      <c r="E99" s="14" t="s">
        <v>33</v>
      </c>
      <c r="F99" s="14" t="s">
        <v>33</v>
      </c>
      <c r="G99" s="17" t="s">
        <v>33</v>
      </c>
      <c r="H99" s="14" t="s">
        <v>33</v>
      </c>
      <c r="I99" s="14" t="s">
        <v>33</v>
      </c>
      <c r="J99" s="19"/>
      <c r="K99" s="1"/>
      <c r="L99" s="1"/>
      <c r="M99" s="1"/>
      <c r="N99" s="1"/>
      <c r="O99" s="1"/>
      <c r="P99" s="1"/>
      <c r="Q99" s="1"/>
    </row>
    <row r="100" spans="1:17" ht="15.75" customHeight="1">
      <c r="A100" s="35" t="s">
        <v>54</v>
      </c>
      <c r="B100" s="48" t="s">
        <v>120</v>
      </c>
      <c r="C100" s="41"/>
      <c r="D100" s="14" t="s">
        <v>33</v>
      </c>
      <c r="E100" s="14" t="s">
        <v>33</v>
      </c>
      <c r="F100" s="14" t="s">
        <v>33</v>
      </c>
      <c r="G100" s="17" t="s">
        <v>33</v>
      </c>
      <c r="H100" s="14" t="s">
        <v>33</v>
      </c>
      <c r="I100" s="14" t="s">
        <v>33</v>
      </c>
      <c r="J100" s="19"/>
      <c r="K100" s="1"/>
      <c r="L100" s="1"/>
      <c r="M100" s="1"/>
      <c r="N100" s="1"/>
      <c r="O100" s="1"/>
      <c r="P100" s="1"/>
      <c r="Q100" s="1"/>
    </row>
    <row r="101" spans="1:17" ht="15.75" customHeight="1">
      <c r="A101" s="35" t="s">
        <v>68</v>
      </c>
      <c r="B101" s="48" t="s">
        <v>121</v>
      </c>
      <c r="C101" s="41"/>
      <c r="D101" s="14" t="s">
        <v>33</v>
      </c>
      <c r="E101" s="14" t="s">
        <v>33</v>
      </c>
      <c r="F101" s="14" t="s">
        <v>33</v>
      </c>
      <c r="G101" s="17" t="s">
        <v>33</v>
      </c>
      <c r="H101" s="14" t="s">
        <v>33</v>
      </c>
      <c r="I101" s="14" t="s">
        <v>33</v>
      </c>
      <c r="J101" s="19"/>
      <c r="K101" s="1"/>
      <c r="L101" s="1"/>
      <c r="M101" s="1"/>
      <c r="N101" s="1"/>
      <c r="O101" s="1"/>
      <c r="P101" s="1"/>
      <c r="Q101" s="1"/>
    </row>
    <row r="102" spans="1:17" ht="16.5" customHeight="1">
      <c r="A102" s="35" t="s">
        <v>79</v>
      </c>
      <c r="B102" s="48" t="s">
        <v>122</v>
      </c>
      <c r="C102" s="41"/>
      <c r="D102" s="14" t="s">
        <v>33</v>
      </c>
      <c r="E102" s="14" t="s">
        <v>33</v>
      </c>
      <c r="F102" s="14" t="s">
        <v>33</v>
      </c>
      <c r="G102" s="17" t="s">
        <v>123</v>
      </c>
      <c r="H102" s="14" t="s">
        <v>33</v>
      </c>
      <c r="I102" s="14" t="s">
        <v>33</v>
      </c>
      <c r="J102" s="19"/>
      <c r="K102" s="1"/>
      <c r="L102" s="1"/>
      <c r="M102" s="1"/>
      <c r="N102" s="1"/>
      <c r="O102" s="1"/>
      <c r="P102" s="1"/>
      <c r="Q102" s="1"/>
    </row>
    <row r="103" spans="1:17" ht="246.75" customHeight="1">
      <c r="A103" s="49" t="s">
        <v>80</v>
      </c>
      <c r="B103" s="50" t="s">
        <v>124</v>
      </c>
      <c r="C103" s="32"/>
      <c r="D103" s="14" t="s">
        <v>33</v>
      </c>
      <c r="E103" s="14" t="s">
        <v>33</v>
      </c>
      <c r="F103" s="14" t="s">
        <v>33</v>
      </c>
      <c r="G103" s="17" t="s">
        <v>33</v>
      </c>
      <c r="H103" s="14" t="s">
        <v>33</v>
      </c>
      <c r="I103" s="14" t="s">
        <v>33</v>
      </c>
      <c r="J103" s="19"/>
      <c r="K103" s="1"/>
      <c r="L103" s="1"/>
      <c r="M103" s="1"/>
      <c r="N103" s="1"/>
      <c r="O103" s="1"/>
      <c r="P103" s="1"/>
      <c r="Q103" s="1"/>
    </row>
    <row r="104" spans="1:17" ht="12.75" customHeight="1">
      <c r="A104" s="349" t="s">
        <v>125</v>
      </c>
      <c r="B104" s="349"/>
      <c r="C104" s="349"/>
      <c r="D104" s="349"/>
      <c r="E104" s="349"/>
      <c r="F104" s="349"/>
      <c r="G104" s="51">
        <f>SUM(G10:G103)</f>
        <v>0</v>
      </c>
      <c r="H104" s="52"/>
      <c r="I104" s="53">
        <f>SUM(I10:I103)</f>
        <v>0</v>
      </c>
      <c r="J104" s="1"/>
      <c r="K104" s="1"/>
      <c r="L104" s="1"/>
      <c r="M104" s="1"/>
      <c r="N104" s="1"/>
      <c r="O104" s="1"/>
      <c r="P104" s="1"/>
      <c r="Q104" s="1"/>
    </row>
    <row r="105" spans="2:17" ht="12.75" customHeight="1">
      <c r="B105" s="1"/>
      <c r="C105" s="1"/>
      <c r="D105" s="1"/>
      <c r="E105" s="1"/>
      <c r="F105" s="1"/>
      <c r="G105" s="1"/>
      <c r="H105" s="1"/>
      <c r="I105" s="1"/>
      <c r="J105" s="1"/>
      <c r="K105" s="1"/>
      <c r="L105" s="1"/>
      <c r="M105" s="1"/>
      <c r="N105" s="1"/>
      <c r="O105" s="1"/>
      <c r="P105" s="1"/>
      <c r="Q105" s="1"/>
    </row>
    <row r="106" spans="2:17" ht="12.75" customHeight="1">
      <c r="B106" s="1"/>
      <c r="C106" s="1"/>
      <c r="D106" s="1"/>
      <c r="E106" s="1"/>
      <c r="F106" s="350" t="s">
        <v>126</v>
      </c>
      <c r="G106" s="350"/>
      <c r="H106" s="350"/>
      <c r="I106" s="350"/>
      <c r="J106" s="1"/>
      <c r="K106" s="1"/>
      <c r="L106" s="1"/>
      <c r="M106" s="1"/>
      <c r="N106" s="1"/>
      <c r="O106" s="1"/>
      <c r="P106" s="1"/>
      <c r="Q106" s="1"/>
    </row>
    <row r="107" spans="2:17" ht="12.75" customHeight="1">
      <c r="B107" s="1"/>
      <c r="C107" s="1"/>
      <c r="D107" s="1"/>
      <c r="E107" s="1"/>
      <c r="F107" s="1" t="s">
        <v>127</v>
      </c>
      <c r="G107" s="1"/>
      <c r="H107" s="1"/>
      <c r="I107" s="1"/>
      <c r="J107" s="1"/>
      <c r="K107" s="1"/>
      <c r="L107" s="1"/>
      <c r="M107" s="1"/>
      <c r="N107" s="1"/>
      <c r="O107" s="1"/>
      <c r="P107" s="1"/>
      <c r="Q107" s="1"/>
    </row>
  </sheetData>
  <sheetProtection selectLockedCells="1" selectUnlockedCells="1"/>
  <mergeCells count="4">
    <mergeCell ref="A5:I5"/>
    <mergeCell ref="A7:I7"/>
    <mergeCell ref="A104:F104"/>
    <mergeCell ref="F106:I106"/>
  </mergeCells>
  <printOptions/>
  <pageMargins left="0.31527777777777777" right="0.31527777777777777" top="0.9451388888888889" bottom="0.3541666666666667"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Q72"/>
  <sheetViews>
    <sheetView zoomScale="82" zoomScaleNormal="82" zoomScalePageLayoutView="0" workbookViewId="0" topLeftCell="A55">
      <selection activeCell="F10" sqref="F10"/>
    </sheetView>
  </sheetViews>
  <sheetFormatPr defaultColWidth="11.57421875" defaultRowHeight="15" customHeight="1"/>
  <cols>
    <col min="1" max="1" width="5.140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1" width="12.140625" style="0" customWidth="1"/>
    <col min="12" max="12" width="12.140625" style="74" customWidth="1"/>
    <col min="13" max="17" width="12.140625" style="0" customWidth="1"/>
    <col min="18" max="254" width="17.28125" style="0" customWidth="1"/>
  </cols>
  <sheetData>
    <row r="1" spans="1:17" ht="12.75" customHeight="1">
      <c r="A1" s="1"/>
      <c r="B1" s="2" t="s">
        <v>848</v>
      </c>
      <c r="C1" s="2"/>
      <c r="D1" s="2"/>
      <c r="E1" s="1"/>
      <c r="F1" s="1"/>
      <c r="G1" s="3" t="s">
        <v>1</v>
      </c>
      <c r="H1" s="3"/>
      <c r="I1" s="1"/>
      <c r="J1" s="1"/>
      <c r="K1" s="1"/>
      <c r="L1" s="65"/>
      <c r="M1" s="1"/>
      <c r="N1" s="1"/>
      <c r="O1" s="1"/>
      <c r="P1" s="1"/>
      <c r="Q1" s="1"/>
    </row>
    <row r="2" spans="1:17" ht="12.75" customHeight="1">
      <c r="A2" s="1"/>
      <c r="B2" s="2" t="s">
        <v>2</v>
      </c>
      <c r="C2" s="2"/>
      <c r="D2" s="2"/>
      <c r="E2" s="1"/>
      <c r="F2" s="1"/>
      <c r="G2" s="1"/>
      <c r="H2" s="1"/>
      <c r="I2" s="1"/>
      <c r="J2" s="1"/>
      <c r="K2" s="1"/>
      <c r="L2" s="65"/>
      <c r="M2" s="1"/>
      <c r="N2" s="1"/>
      <c r="O2" s="1"/>
      <c r="P2" s="1"/>
      <c r="Q2" s="1"/>
    </row>
    <row r="3" spans="1:17" ht="12.75" customHeight="1">
      <c r="A3" s="1"/>
      <c r="B3" s="2" t="s">
        <v>3</v>
      </c>
      <c r="C3" s="2"/>
      <c r="D3" s="2"/>
      <c r="E3" s="1"/>
      <c r="F3" s="1"/>
      <c r="G3" s="1"/>
      <c r="H3" s="1"/>
      <c r="I3" s="1"/>
      <c r="J3" s="1"/>
      <c r="K3" s="1"/>
      <c r="L3" s="65"/>
      <c r="M3" s="1"/>
      <c r="N3" s="1"/>
      <c r="O3" s="1"/>
      <c r="P3" s="1"/>
      <c r="Q3" s="1"/>
    </row>
    <row r="4" spans="1:17" ht="12.75" customHeight="1">
      <c r="A4" s="1"/>
      <c r="B4" s="2" t="s">
        <v>4</v>
      </c>
      <c r="C4" s="2"/>
      <c r="D4" s="2"/>
      <c r="E4" s="1"/>
      <c r="F4" s="1"/>
      <c r="G4" s="1"/>
      <c r="H4" s="1"/>
      <c r="I4" s="1"/>
      <c r="J4" s="1"/>
      <c r="K4" s="1"/>
      <c r="L4" s="65"/>
      <c r="M4" s="1"/>
      <c r="N4" s="1"/>
      <c r="O4" s="1"/>
      <c r="P4" s="1"/>
      <c r="Q4" s="1"/>
    </row>
    <row r="5" spans="1:17" ht="12.75" customHeight="1">
      <c r="A5" s="348" t="s">
        <v>5</v>
      </c>
      <c r="B5" s="348"/>
      <c r="C5" s="348"/>
      <c r="D5" s="348"/>
      <c r="E5" s="348"/>
      <c r="F5" s="348"/>
      <c r="G5" s="348"/>
      <c r="H5" s="348"/>
      <c r="I5" s="348"/>
      <c r="J5" s="1"/>
      <c r="K5" s="1"/>
      <c r="L5" s="65"/>
      <c r="M5" s="1"/>
      <c r="N5" s="1"/>
      <c r="O5" s="1"/>
      <c r="P5" s="1"/>
      <c r="Q5" s="1"/>
    </row>
    <row r="6" spans="1:17" ht="12.75" customHeight="1">
      <c r="A6" s="1"/>
      <c r="B6" s="2"/>
      <c r="C6" s="2"/>
      <c r="D6" s="2"/>
      <c r="E6" s="1"/>
      <c r="F6" s="1"/>
      <c r="G6" s="1"/>
      <c r="H6" s="1"/>
      <c r="I6" s="1"/>
      <c r="J6" s="1"/>
      <c r="K6" s="1"/>
      <c r="L6" s="65"/>
      <c r="M6" s="1"/>
      <c r="N6" s="1"/>
      <c r="O6" s="1"/>
      <c r="P6" s="1"/>
      <c r="Q6" s="1"/>
    </row>
    <row r="7" spans="1:17" ht="12.75" customHeight="1">
      <c r="A7" s="348" t="s">
        <v>245</v>
      </c>
      <c r="B7" s="348"/>
      <c r="C7" s="348"/>
      <c r="D7" s="348"/>
      <c r="E7" s="348"/>
      <c r="F7" s="348"/>
      <c r="G7" s="348"/>
      <c r="H7" s="348"/>
      <c r="I7" s="348"/>
      <c r="J7" s="1"/>
      <c r="K7" s="1"/>
      <c r="L7" s="65"/>
      <c r="M7" s="1"/>
      <c r="N7" s="1"/>
      <c r="O7" s="1"/>
      <c r="P7" s="1"/>
      <c r="Q7" s="1"/>
    </row>
    <row r="8" spans="1:17" ht="78.75" customHeight="1">
      <c r="A8" s="6" t="s">
        <v>7</v>
      </c>
      <c r="B8" s="6" t="s">
        <v>8</v>
      </c>
      <c r="C8" s="6" t="s">
        <v>9</v>
      </c>
      <c r="D8" s="6" t="s">
        <v>246</v>
      </c>
      <c r="E8" s="6" t="s">
        <v>11</v>
      </c>
      <c r="F8" s="7" t="s">
        <v>12</v>
      </c>
      <c r="G8" s="7" t="s">
        <v>13</v>
      </c>
      <c r="H8" s="7" t="s">
        <v>14</v>
      </c>
      <c r="I8" s="7" t="s">
        <v>15</v>
      </c>
      <c r="J8" s="1"/>
      <c r="K8" s="1"/>
      <c r="M8" s="1"/>
      <c r="N8" s="1"/>
      <c r="O8" s="1"/>
      <c r="P8" s="1"/>
      <c r="Q8" s="1"/>
    </row>
    <row r="9" spans="1:17" ht="15.75" customHeight="1">
      <c r="A9" s="6">
        <v>1</v>
      </c>
      <c r="B9" s="6">
        <v>2</v>
      </c>
      <c r="C9" s="6">
        <v>3</v>
      </c>
      <c r="D9" s="6">
        <v>4</v>
      </c>
      <c r="E9" s="7">
        <v>5</v>
      </c>
      <c r="F9" s="7">
        <v>6</v>
      </c>
      <c r="G9" s="7">
        <v>7</v>
      </c>
      <c r="H9" s="7">
        <v>8</v>
      </c>
      <c r="I9" s="7">
        <v>9</v>
      </c>
      <c r="J9" s="1"/>
      <c r="K9" s="1"/>
      <c r="M9" s="1"/>
      <c r="N9" s="1"/>
      <c r="O9" s="1"/>
      <c r="P9" s="1"/>
      <c r="Q9" s="1"/>
    </row>
    <row r="10" spans="1:17" ht="12.75" customHeight="1">
      <c r="A10" s="35">
        <v>1</v>
      </c>
      <c r="B10" s="64" t="s">
        <v>247</v>
      </c>
      <c r="C10" s="80"/>
      <c r="D10" s="75" t="s">
        <v>19</v>
      </c>
      <c r="E10" s="75">
        <v>120</v>
      </c>
      <c r="F10" s="69"/>
      <c r="G10" s="112">
        <f aca="true" t="shared" si="0" ref="G10:G32">E10*F10</f>
        <v>0</v>
      </c>
      <c r="H10" s="30">
        <v>8</v>
      </c>
      <c r="I10" s="113">
        <f>G10*1.08</f>
        <v>0</v>
      </c>
      <c r="J10" s="1"/>
      <c r="K10" s="1"/>
      <c r="L10"/>
      <c r="N10" s="1"/>
      <c r="O10" s="1"/>
      <c r="P10" s="1"/>
      <c r="Q10" s="1"/>
    </row>
    <row r="11" spans="1:17" ht="54.75" customHeight="1">
      <c r="A11" s="35">
        <v>2</v>
      </c>
      <c r="B11" s="114" t="s">
        <v>248</v>
      </c>
      <c r="C11" s="80"/>
      <c r="D11" s="75" t="s">
        <v>19</v>
      </c>
      <c r="E11" s="75">
        <v>2</v>
      </c>
      <c r="F11" s="69"/>
      <c r="G11" s="112">
        <f t="shared" si="0"/>
        <v>0</v>
      </c>
      <c r="H11" s="30">
        <v>8</v>
      </c>
      <c r="I11" s="113">
        <f>G11*1.08</f>
        <v>0</v>
      </c>
      <c r="J11" s="1"/>
      <c r="K11" s="1"/>
      <c r="L11"/>
      <c r="N11" s="1"/>
      <c r="O11" s="1"/>
      <c r="P11" s="1"/>
      <c r="Q11" s="1"/>
    </row>
    <row r="12" spans="1:17" ht="27.75" customHeight="1">
      <c r="A12" s="35">
        <v>3</v>
      </c>
      <c r="B12" s="32" t="s">
        <v>249</v>
      </c>
      <c r="C12" s="80"/>
      <c r="D12" s="79" t="s">
        <v>23</v>
      </c>
      <c r="E12" s="79">
        <v>15000</v>
      </c>
      <c r="F12" s="69"/>
      <c r="G12" s="112">
        <f t="shared" si="0"/>
        <v>0</v>
      </c>
      <c r="H12" s="30">
        <v>8</v>
      </c>
      <c r="I12" s="113">
        <f>G12*1.23</f>
        <v>0</v>
      </c>
      <c r="J12" s="1"/>
      <c r="K12" s="1"/>
      <c r="L12"/>
      <c r="N12" s="1"/>
      <c r="O12" s="1"/>
      <c r="P12" s="1"/>
      <c r="Q12" s="1"/>
    </row>
    <row r="13" spans="1:17" ht="66.75" customHeight="1">
      <c r="A13" s="35">
        <v>4</v>
      </c>
      <c r="B13" s="27" t="s">
        <v>250</v>
      </c>
      <c r="C13" s="115"/>
      <c r="D13" s="75" t="s">
        <v>19</v>
      </c>
      <c r="E13" s="30">
        <v>100</v>
      </c>
      <c r="F13" s="69"/>
      <c r="G13" s="112">
        <f t="shared" si="0"/>
        <v>0</v>
      </c>
      <c r="H13" s="30">
        <v>8</v>
      </c>
      <c r="I13" s="113">
        <f aca="true" t="shared" si="1" ref="I13:I32">G13*1.08</f>
        <v>0</v>
      </c>
      <c r="J13" s="1"/>
      <c r="K13" s="1"/>
      <c r="L13"/>
      <c r="N13" s="1"/>
      <c r="O13" s="1"/>
      <c r="P13" s="1"/>
      <c r="Q13" s="1"/>
    </row>
    <row r="14" spans="1:17" ht="28.5" customHeight="1">
      <c r="A14" s="35">
        <v>5</v>
      </c>
      <c r="B14" s="27" t="s">
        <v>251</v>
      </c>
      <c r="C14" s="80"/>
      <c r="D14" s="75" t="s">
        <v>19</v>
      </c>
      <c r="E14" s="75">
        <v>430</v>
      </c>
      <c r="F14" s="69"/>
      <c r="G14" s="112">
        <f t="shared" si="0"/>
        <v>0</v>
      </c>
      <c r="H14" s="30">
        <v>8</v>
      </c>
      <c r="I14" s="113">
        <f t="shared" si="1"/>
        <v>0</v>
      </c>
      <c r="J14" s="1"/>
      <c r="K14" s="1"/>
      <c r="L14"/>
      <c r="N14" s="1"/>
      <c r="O14" s="1"/>
      <c r="P14" s="1"/>
      <c r="Q14" s="1"/>
    </row>
    <row r="15" spans="1:17" ht="20.25" customHeight="1">
      <c r="A15" s="35">
        <v>6</v>
      </c>
      <c r="B15" s="32" t="s">
        <v>252</v>
      </c>
      <c r="C15" s="83"/>
      <c r="D15" s="79" t="s">
        <v>253</v>
      </c>
      <c r="E15" s="116">
        <v>950</v>
      </c>
      <c r="F15" s="112"/>
      <c r="G15" s="112">
        <f t="shared" si="0"/>
        <v>0</v>
      </c>
      <c r="H15" s="30">
        <v>8</v>
      </c>
      <c r="I15" s="113">
        <f t="shared" si="1"/>
        <v>0</v>
      </c>
      <c r="J15" s="1"/>
      <c r="K15" s="1"/>
      <c r="L15"/>
      <c r="N15" s="1"/>
      <c r="O15" s="1"/>
      <c r="P15" s="1"/>
      <c r="Q15" s="1"/>
    </row>
    <row r="16" spans="1:17" ht="27" customHeight="1">
      <c r="A16" s="35">
        <v>7</v>
      </c>
      <c r="B16" s="15" t="s">
        <v>254</v>
      </c>
      <c r="C16" s="15"/>
      <c r="D16" s="30" t="s">
        <v>19</v>
      </c>
      <c r="E16" s="30">
        <v>2</v>
      </c>
      <c r="F16" s="69"/>
      <c r="G16" s="112">
        <f t="shared" si="0"/>
        <v>0</v>
      </c>
      <c r="H16" s="30">
        <v>8</v>
      </c>
      <c r="I16" s="113">
        <f t="shared" si="1"/>
        <v>0</v>
      </c>
      <c r="J16" s="1"/>
      <c r="K16" s="1"/>
      <c r="L16"/>
      <c r="N16" s="1"/>
      <c r="O16" s="1"/>
      <c r="P16" s="1"/>
      <c r="Q16" s="1"/>
    </row>
    <row r="17" spans="1:17" ht="28.5" customHeight="1">
      <c r="A17" s="35">
        <v>8</v>
      </c>
      <c r="B17" s="15" t="s">
        <v>255</v>
      </c>
      <c r="C17" s="15"/>
      <c r="D17" s="30" t="s">
        <v>19</v>
      </c>
      <c r="E17" s="30">
        <v>30</v>
      </c>
      <c r="F17" s="69"/>
      <c r="G17" s="112">
        <f t="shared" si="0"/>
        <v>0</v>
      </c>
      <c r="H17" s="30">
        <v>8</v>
      </c>
      <c r="I17" s="113">
        <f t="shared" si="1"/>
        <v>0</v>
      </c>
      <c r="J17" s="1"/>
      <c r="K17" s="1"/>
      <c r="L17"/>
      <c r="N17" s="1"/>
      <c r="O17" s="1"/>
      <c r="P17" s="1"/>
      <c r="Q17" s="1"/>
    </row>
    <row r="18" spans="1:17" ht="27" customHeight="1">
      <c r="A18" s="35">
        <v>9</v>
      </c>
      <c r="B18" s="15" t="s">
        <v>256</v>
      </c>
      <c r="C18" s="15"/>
      <c r="D18" s="30" t="s">
        <v>19</v>
      </c>
      <c r="E18" s="30">
        <v>50</v>
      </c>
      <c r="F18" s="69"/>
      <c r="G18" s="112">
        <f t="shared" si="0"/>
        <v>0</v>
      </c>
      <c r="H18" s="30">
        <v>8</v>
      </c>
      <c r="I18" s="113">
        <f t="shared" si="1"/>
        <v>0</v>
      </c>
      <c r="J18" s="1"/>
      <c r="K18" s="1"/>
      <c r="L18"/>
      <c r="N18" s="1"/>
      <c r="O18" s="1"/>
      <c r="P18" s="1"/>
      <c r="Q18" s="1"/>
    </row>
    <row r="19" spans="1:17" ht="12.75" customHeight="1">
      <c r="A19" s="35">
        <v>10</v>
      </c>
      <c r="B19" s="15" t="s">
        <v>257</v>
      </c>
      <c r="C19" s="80"/>
      <c r="D19" s="83" t="s">
        <v>19</v>
      </c>
      <c r="E19" s="83">
        <v>350</v>
      </c>
      <c r="F19" s="102"/>
      <c r="G19" s="112">
        <f t="shared" si="0"/>
        <v>0</v>
      </c>
      <c r="H19" s="14">
        <v>8</v>
      </c>
      <c r="I19" s="113">
        <f t="shared" si="1"/>
        <v>0</v>
      </c>
      <c r="J19" s="1"/>
      <c r="K19" s="1"/>
      <c r="L19"/>
      <c r="N19" s="1"/>
      <c r="O19" s="1"/>
      <c r="P19" s="1"/>
      <c r="Q19" s="1"/>
    </row>
    <row r="20" spans="1:17" ht="12.75" customHeight="1">
      <c r="A20" s="35">
        <v>11</v>
      </c>
      <c r="B20" s="117" t="s">
        <v>258</v>
      </c>
      <c r="C20" s="80"/>
      <c r="D20" s="83" t="s">
        <v>19</v>
      </c>
      <c r="E20" s="83">
        <v>5</v>
      </c>
      <c r="F20" s="102"/>
      <c r="G20" s="112">
        <f t="shared" si="0"/>
        <v>0</v>
      </c>
      <c r="H20" s="16">
        <v>8</v>
      </c>
      <c r="I20" s="113">
        <f t="shared" si="1"/>
        <v>0</v>
      </c>
      <c r="J20" s="1"/>
      <c r="K20" s="1"/>
      <c r="L20"/>
      <c r="N20" s="1"/>
      <c r="O20" s="1"/>
      <c r="P20" s="1"/>
      <c r="Q20" s="1"/>
    </row>
    <row r="21" spans="1:17" ht="12.75" customHeight="1">
      <c r="A21" s="35">
        <v>12</v>
      </c>
      <c r="B21" s="117" t="s">
        <v>259</v>
      </c>
      <c r="C21" s="80"/>
      <c r="D21" s="83" t="s">
        <v>19</v>
      </c>
      <c r="E21" s="83">
        <v>350</v>
      </c>
      <c r="F21" s="102"/>
      <c r="G21" s="112">
        <f t="shared" si="0"/>
        <v>0</v>
      </c>
      <c r="H21" s="83">
        <v>8</v>
      </c>
      <c r="I21" s="113">
        <f t="shared" si="1"/>
        <v>0</v>
      </c>
      <c r="J21" s="1"/>
      <c r="K21" s="1"/>
      <c r="L21"/>
      <c r="N21" s="1"/>
      <c r="O21" s="1"/>
      <c r="P21" s="1"/>
      <c r="Q21" s="1"/>
    </row>
    <row r="22" spans="1:17" ht="25.5" customHeight="1">
      <c r="A22" s="35">
        <v>13</v>
      </c>
      <c r="B22" s="32" t="s">
        <v>260</v>
      </c>
      <c r="C22" s="83"/>
      <c r="D22" s="30" t="s">
        <v>23</v>
      </c>
      <c r="E22" s="79">
        <v>8400</v>
      </c>
      <c r="F22" s="112"/>
      <c r="G22" s="112">
        <f t="shared" si="0"/>
        <v>0</v>
      </c>
      <c r="H22" s="30">
        <v>8</v>
      </c>
      <c r="I22" s="113">
        <f t="shared" si="1"/>
        <v>0</v>
      </c>
      <c r="J22" s="1"/>
      <c r="K22" s="1"/>
      <c r="L22"/>
      <c r="N22" s="1"/>
      <c r="O22" s="1"/>
      <c r="P22" s="1"/>
      <c r="Q22" s="1"/>
    </row>
    <row r="23" spans="1:17" ht="19.5" customHeight="1">
      <c r="A23" s="35">
        <v>14</v>
      </c>
      <c r="B23" s="32" t="s">
        <v>261</v>
      </c>
      <c r="C23" s="83"/>
      <c r="D23" s="30" t="s">
        <v>253</v>
      </c>
      <c r="E23" s="79">
        <v>45</v>
      </c>
      <c r="F23" s="112"/>
      <c r="G23" s="112">
        <f t="shared" si="0"/>
        <v>0</v>
      </c>
      <c r="H23" s="30">
        <v>8</v>
      </c>
      <c r="I23" s="113">
        <f t="shared" si="1"/>
        <v>0</v>
      </c>
      <c r="J23" s="1"/>
      <c r="K23" s="1"/>
      <c r="L23"/>
      <c r="N23" s="1"/>
      <c r="O23" s="1"/>
      <c r="P23" s="1"/>
      <c r="Q23" s="1"/>
    </row>
    <row r="24" spans="1:17" ht="66" customHeight="1">
      <c r="A24" s="35">
        <v>15</v>
      </c>
      <c r="B24" s="64" t="s">
        <v>262</v>
      </c>
      <c r="C24" s="80"/>
      <c r="D24" s="75" t="s">
        <v>263</v>
      </c>
      <c r="E24" s="75">
        <v>3</v>
      </c>
      <c r="F24" s="69"/>
      <c r="G24" s="112">
        <f t="shared" si="0"/>
        <v>0</v>
      </c>
      <c r="H24" s="30">
        <v>8</v>
      </c>
      <c r="I24" s="113">
        <f t="shared" si="1"/>
        <v>0</v>
      </c>
      <c r="J24" s="1"/>
      <c r="K24" s="1"/>
      <c r="L24"/>
      <c r="N24" s="1"/>
      <c r="O24" s="1"/>
      <c r="P24" s="1"/>
      <c r="Q24" s="1"/>
    </row>
    <row r="25" spans="1:17" ht="16.5" customHeight="1">
      <c r="A25" s="35">
        <v>16</v>
      </c>
      <c r="B25" s="32" t="s">
        <v>264</v>
      </c>
      <c r="C25" s="83"/>
      <c r="D25" s="79" t="s">
        <v>19</v>
      </c>
      <c r="E25" s="79">
        <v>60</v>
      </c>
      <c r="F25" s="69"/>
      <c r="G25" s="112">
        <f t="shared" si="0"/>
        <v>0</v>
      </c>
      <c r="H25" s="30">
        <v>8</v>
      </c>
      <c r="I25" s="113">
        <f t="shared" si="1"/>
        <v>0</v>
      </c>
      <c r="J25" s="1"/>
      <c r="K25" s="1"/>
      <c r="L25"/>
      <c r="N25" s="1"/>
      <c r="O25" s="1"/>
      <c r="P25" s="1"/>
      <c r="Q25" s="1"/>
    </row>
    <row r="26" spans="1:17" ht="25.5" customHeight="1">
      <c r="A26" s="35">
        <v>17</v>
      </c>
      <c r="B26" s="15" t="s">
        <v>265</v>
      </c>
      <c r="C26" s="83"/>
      <c r="D26" s="79" t="s">
        <v>253</v>
      </c>
      <c r="E26" s="79">
        <v>57</v>
      </c>
      <c r="F26" s="112"/>
      <c r="G26" s="112">
        <f t="shared" si="0"/>
        <v>0</v>
      </c>
      <c r="H26" s="30">
        <v>8</v>
      </c>
      <c r="I26" s="113">
        <f t="shared" si="1"/>
        <v>0</v>
      </c>
      <c r="J26" s="1"/>
      <c r="K26" s="1"/>
      <c r="L26"/>
      <c r="N26" s="1"/>
      <c r="O26" s="1"/>
      <c r="P26" s="1"/>
      <c r="Q26" s="1"/>
    </row>
    <row r="27" spans="1:17" ht="25.5" customHeight="1">
      <c r="A27" s="35">
        <v>18</v>
      </c>
      <c r="B27" s="15" t="s">
        <v>266</v>
      </c>
      <c r="C27" s="83"/>
      <c r="D27" s="79" t="s">
        <v>253</v>
      </c>
      <c r="E27" s="79">
        <v>18</v>
      </c>
      <c r="F27" s="112"/>
      <c r="G27" s="112">
        <f t="shared" si="0"/>
        <v>0</v>
      </c>
      <c r="H27" s="30">
        <v>8</v>
      </c>
      <c r="I27" s="113">
        <f t="shared" si="1"/>
        <v>0</v>
      </c>
      <c r="J27" s="1"/>
      <c r="K27" s="1"/>
      <c r="L27"/>
      <c r="N27" s="1"/>
      <c r="O27" s="1"/>
      <c r="P27" s="1"/>
      <c r="Q27" s="1"/>
    </row>
    <row r="28" spans="1:17" ht="15.75" customHeight="1">
      <c r="A28" s="35">
        <v>19</v>
      </c>
      <c r="B28" s="84" t="s">
        <v>267</v>
      </c>
      <c r="C28" s="118"/>
      <c r="D28" s="79" t="s">
        <v>253</v>
      </c>
      <c r="E28" s="30">
        <v>30</v>
      </c>
      <c r="F28" s="69"/>
      <c r="G28" s="112">
        <f t="shared" si="0"/>
        <v>0</v>
      </c>
      <c r="H28" s="30">
        <v>8</v>
      </c>
      <c r="I28" s="113">
        <f t="shared" si="1"/>
        <v>0</v>
      </c>
      <c r="J28" s="1"/>
      <c r="K28" s="1"/>
      <c r="L28"/>
      <c r="N28" s="1"/>
      <c r="O28" s="1"/>
      <c r="P28" s="1"/>
      <c r="Q28" s="1"/>
    </row>
    <row r="29" spans="1:17" ht="117" customHeight="1">
      <c r="A29" s="35">
        <v>20</v>
      </c>
      <c r="B29" s="119" t="s">
        <v>268</v>
      </c>
      <c r="C29" s="118"/>
      <c r="D29" s="79" t="s">
        <v>19</v>
      </c>
      <c r="E29" s="30">
        <v>30</v>
      </c>
      <c r="F29" s="69"/>
      <c r="G29" s="112">
        <f t="shared" si="0"/>
        <v>0</v>
      </c>
      <c r="H29" s="30">
        <v>8</v>
      </c>
      <c r="I29" s="113">
        <f t="shared" si="1"/>
        <v>0</v>
      </c>
      <c r="J29" s="1"/>
      <c r="K29" s="1"/>
      <c r="L29"/>
      <c r="N29" s="1"/>
      <c r="O29" s="1"/>
      <c r="P29" s="1"/>
      <c r="Q29" s="1"/>
    </row>
    <row r="30" spans="1:17" ht="12.75" customHeight="1">
      <c r="A30" s="35">
        <v>21</v>
      </c>
      <c r="B30" s="32" t="s">
        <v>269</v>
      </c>
      <c r="C30" s="83"/>
      <c r="D30" s="30" t="s">
        <v>23</v>
      </c>
      <c r="E30" s="79">
        <v>2200</v>
      </c>
      <c r="F30" s="112"/>
      <c r="G30" s="112">
        <f t="shared" si="0"/>
        <v>0</v>
      </c>
      <c r="H30" s="30">
        <v>8</v>
      </c>
      <c r="I30" s="113">
        <f t="shared" si="1"/>
        <v>0</v>
      </c>
      <c r="J30" s="1"/>
      <c r="K30" s="1"/>
      <c r="L30"/>
      <c r="N30" s="1"/>
      <c r="O30" s="1"/>
      <c r="P30" s="1"/>
      <c r="Q30" s="1"/>
    </row>
    <row r="31" spans="1:17" ht="15" customHeight="1">
      <c r="A31" s="35">
        <v>22</v>
      </c>
      <c r="B31" s="32" t="s">
        <v>270</v>
      </c>
      <c r="C31" s="83"/>
      <c r="D31" s="30" t="s">
        <v>23</v>
      </c>
      <c r="E31" s="79">
        <v>6000</v>
      </c>
      <c r="F31" s="112"/>
      <c r="G31" s="112">
        <f t="shared" si="0"/>
        <v>0</v>
      </c>
      <c r="H31" s="30">
        <v>8</v>
      </c>
      <c r="I31" s="113">
        <f t="shared" si="1"/>
        <v>0</v>
      </c>
      <c r="J31" s="1"/>
      <c r="K31" s="1"/>
      <c r="L31"/>
      <c r="N31" s="1"/>
      <c r="O31" s="1"/>
      <c r="P31" s="1"/>
      <c r="Q31" s="1"/>
    </row>
    <row r="32" spans="1:17" ht="25.5" customHeight="1">
      <c r="A32" s="35">
        <v>23</v>
      </c>
      <c r="B32" s="32" t="s">
        <v>271</v>
      </c>
      <c r="C32" s="83"/>
      <c r="D32" s="30" t="s">
        <v>23</v>
      </c>
      <c r="E32" s="79">
        <v>1200</v>
      </c>
      <c r="F32" s="112"/>
      <c r="G32" s="112">
        <f t="shared" si="0"/>
        <v>0</v>
      </c>
      <c r="H32" s="30">
        <v>8</v>
      </c>
      <c r="I32" s="113">
        <f t="shared" si="1"/>
        <v>0</v>
      </c>
      <c r="J32" s="1"/>
      <c r="K32" s="1"/>
      <c r="L32"/>
      <c r="N32" s="1"/>
      <c r="O32" s="1"/>
      <c r="P32" s="1"/>
      <c r="Q32" s="1"/>
    </row>
    <row r="33" spans="1:17" ht="12.75" customHeight="1">
      <c r="A33" s="35">
        <v>24</v>
      </c>
      <c r="B33" s="32" t="s">
        <v>272</v>
      </c>
      <c r="C33" s="83"/>
      <c r="D33" s="79" t="s">
        <v>33</v>
      </c>
      <c r="E33" s="79" t="s">
        <v>33</v>
      </c>
      <c r="F33" s="112" t="s">
        <v>123</v>
      </c>
      <c r="G33" s="112" t="s">
        <v>33</v>
      </c>
      <c r="H33" s="30" t="s">
        <v>33</v>
      </c>
      <c r="I33" s="113" t="s">
        <v>33</v>
      </c>
      <c r="J33" s="1"/>
      <c r="K33" s="1"/>
      <c r="L33"/>
      <c r="N33" s="1"/>
      <c r="O33" s="1"/>
      <c r="P33" s="1"/>
      <c r="Q33" s="1"/>
    </row>
    <row r="34" spans="1:17" ht="12.75" customHeight="1">
      <c r="A34" s="35" t="s">
        <v>34</v>
      </c>
      <c r="B34" s="39" t="s">
        <v>273</v>
      </c>
      <c r="C34" s="83"/>
      <c r="D34" s="79" t="s">
        <v>19</v>
      </c>
      <c r="E34" s="79">
        <v>900</v>
      </c>
      <c r="F34" s="112"/>
      <c r="G34" s="112">
        <f>E34*F34</f>
        <v>0</v>
      </c>
      <c r="H34" s="30">
        <v>23</v>
      </c>
      <c r="I34" s="113">
        <f>G34*1.23</f>
        <v>0</v>
      </c>
      <c r="J34" s="1"/>
      <c r="K34" s="1"/>
      <c r="L34"/>
      <c r="N34" s="1"/>
      <c r="O34" s="1"/>
      <c r="P34" s="1"/>
      <c r="Q34" s="1"/>
    </row>
    <row r="35" spans="1:17" ht="12.75" customHeight="1">
      <c r="A35" s="40" t="s">
        <v>37</v>
      </c>
      <c r="B35" s="32" t="s">
        <v>274</v>
      </c>
      <c r="C35" s="120"/>
      <c r="D35" s="79" t="s">
        <v>19</v>
      </c>
      <c r="E35" s="79">
        <v>3000</v>
      </c>
      <c r="F35" s="112"/>
      <c r="G35" s="112">
        <f>E35*F35</f>
        <v>0</v>
      </c>
      <c r="H35" s="30">
        <v>23</v>
      </c>
      <c r="I35" s="113">
        <f>G35*1.23</f>
        <v>0</v>
      </c>
      <c r="J35" s="1"/>
      <c r="K35" s="1"/>
      <c r="L35"/>
      <c r="N35" s="1"/>
      <c r="O35" s="1"/>
      <c r="P35" s="1"/>
      <c r="Q35" s="1"/>
    </row>
    <row r="36" spans="1:17" ht="12.75" customHeight="1">
      <c r="A36" s="40" t="s">
        <v>39</v>
      </c>
      <c r="B36" s="121" t="s">
        <v>275</v>
      </c>
      <c r="C36" s="120"/>
      <c r="D36" s="79" t="s">
        <v>19</v>
      </c>
      <c r="E36" s="79">
        <v>1680</v>
      </c>
      <c r="F36" s="112"/>
      <c r="G36" s="112">
        <f>E36*F36</f>
        <v>0</v>
      </c>
      <c r="H36" s="30">
        <v>23</v>
      </c>
      <c r="I36" s="113">
        <f>G36*1.23</f>
        <v>0</v>
      </c>
      <c r="J36" s="1"/>
      <c r="K36" s="1"/>
      <c r="L36"/>
      <c r="N36" s="1"/>
      <c r="O36" s="1"/>
      <c r="P36" s="1"/>
      <c r="Q36" s="1"/>
    </row>
    <row r="37" spans="1:17" ht="12.75" customHeight="1">
      <c r="A37" s="40" t="s">
        <v>41</v>
      </c>
      <c r="B37" s="32" t="s">
        <v>276</v>
      </c>
      <c r="C37" s="120"/>
      <c r="D37" s="79" t="s">
        <v>19</v>
      </c>
      <c r="E37" s="79">
        <v>75</v>
      </c>
      <c r="F37" s="112"/>
      <c r="G37" s="112">
        <f>E37*F37</f>
        <v>0</v>
      </c>
      <c r="H37" s="30">
        <v>23</v>
      </c>
      <c r="I37" s="113">
        <f>G37*1.23</f>
        <v>0</v>
      </c>
      <c r="J37" s="1"/>
      <c r="K37" s="1"/>
      <c r="L37"/>
      <c r="N37" s="1"/>
      <c r="O37" s="1"/>
      <c r="P37" s="1"/>
      <c r="Q37" s="1"/>
    </row>
    <row r="38" spans="1:17" ht="12.75" customHeight="1">
      <c r="A38" s="40">
        <v>25</v>
      </c>
      <c r="B38" s="32" t="s">
        <v>277</v>
      </c>
      <c r="C38" s="120"/>
      <c r="D38" s="79" t="s">
        <v>33</v>
      </c>
      <c r="E38" s="79" t="s">
        <v>33</v>
      </c>
      <c r="F38" s="112" t="s">
        <v>123</v>
      </c>
      <c r="G38" s="112" t="s">
        <v>33</v>
      </c>
      <c r="H38" s="30" t="s">
        <v>33</v>
      </c>
      <c r="I38" s="113" t="s">
        <v>33</v>
      </c>
      <c r="J38" s="1"/>
      <c r="K38" s="1"/>
      <c r="L38"/>
      <c r="N38" s="1"/>
      <c r="O38" s="1"/>
      <c r="P38" s="1"/>
      <c r="Q38" s="1"/>
    </row>
    <row r="39" spans="1:17" ht="12.75" customHeight="1">
      <c r="A39" s="35" t="s">
        <v>34</v>
      </c>
      <c r="B39" s="39" t="s">
        <v>273</v>
      </c>
      <c r="C39" s="120"/>
      <c r="D39" s="79" t="s">
        <v>19</v>
      </c>
      <c r="E39" s="79">
        <v>20</v>
      </c>
      <c r="F39" s="112"/>
      <c r="G39" s="112">
        <f aca="true" t="shared" si="2" ref="G39:G67">E39*F39</f>
        <v>0</v>
      </c>
      <c r="H39" s="30">
        <v>23</v>
      </c>
      <c r="I39" s="113">
        <f>G39*1.23</f>
        <v>0</v>
      </c>
      <c r="J39" s="1"/>
      <c r="K39" s="1"/>
      <c r="L39"/>
      <c r="N39" s="1"/>
      <c r="O39" s="1"/>
      <c r="P39" s="1"/>
      <c r="Q39" s="1"/>
    </row>
    <row r="40" spans="1:17" ht="12.75" customHeight="1">
      <c r="A40" s="40" t="s">
        <v>37</v>
      </c>
      <c r="B40" s="32" t="s">
        <v>274</v>
      </c>
      <c r="C40" s="120"/>
      <c r="D40" s="79" t="s">
        <v>19</v>
      </c>
      <c r="E40" s="79">
        <v>20</v>
      </c>
      <c r="F40" s="112"/>
      <c r="G40" s="112">
        <f t="shared" si="2"/>
        <v>0</v>
      </c>
      <c r="H40" s="30">
        <v>23</v>
      </c>
      <c r="I40" s="113">
        <f>G40*1.23</f>
        <v>0</v>
      </c>
      <c r="J40" s="1"/>
      <c r="K40" s="1"/>
      <c r="L40"/>
      <c r="N40" s="1"/>
      <c r="O40" s="1"/>
      <c r="P40" s="1"/>
      <c r="Q40" s="1"/>
    </row>
    <row r="41" spans="1:17" ht="12.75" customHeight="1">
      <c r="A41" s="40" t="s">
        <v>39</v>
      </c>
      <c r="B41" s="121" t="s">
        <v>275</v>
      </c>
      <c r="C41" s="120"/>
      <c r="D41" s="79" t="s">
        <v>19</v>
      </c>
      <c r="E41" s="79">
        <v>20</v>
      </c>
      <c r="F41" s="112"/>
      <c r="G41" s="112">
        <f t="shared" si="2"/>
        <v>0</v>
      </c>
      <c r="H41" s="30">
        <v>23</v>
      </c>
      <c r="I41" s="113">
        <f>G41*1.23</f>
        <v>0</v>
      </c>
      <c r="J41" s="1"/>
      <c r="K41" s="1"/>
      <c r="L41"/>
      <c r="N41" s="1"/>
      <c r="O41" s="1"/>
      <c r="P41" s="1"/>
      <c r="Q41" s="1"/>
    </row>
    <row r="42" spans="1:17" ht="12.75" customHeight="1">
      <c r="A42" s="40" t="s">
        <v>41</v>
      </c>
      <c r="B42" s="32" t="s">
        <v>276</v>
      </c>
      <c r="C42" s="120"/>
      <c r="D42" s="79" t="s">
        <v>19</v>
      </c>
      <c r="E42" s="79">
        <v>20</v>
      </c>
      <c r="F42" s="112"/>
      <c r="G42" s="112">
        <f t="shared" si="2"/>
        <v>0</v>
      </c>
      <c r="H42" s="30">
        <v>23</v>
      </c>
      <c r="I42" s="113">
        <f>G42*1.23</f>
        <v>0</v>
      </c>
      <c r="J42" s="1"/>
      <c r="K42" s="1"/>
      <c r="L42"/>
      <c r="N42" s="1"/>
      <c r="O42" s="1"/>
      <c r="P42" s="1"/>
      <c r="Q42" s="1"/>
    </row>
    <row r="43" spans="1:17" ht="14.25" customHeight="1">
      <c r="A43" s="40">
        <v>26</v>
      </c>
      <c r="B43" s="122" t="s">
        <v>278</v>
      </c>
      <c r="C43" s="123"/>
      <c r="D43" s="70" t="s">
        <v>19</v>
      </c>
      <c r="E43" s="85">
        <v>60</v>
      </c>
      <c r="F43" s="124"/>
      <c r="G43" s="112">
        <f t="shared" si="2"/>
        <v>0</v>
      </c>
      <c r="H43" s="30">
        <v>8</v>
      </c>
      <c r="I43" s="113">
        <f>G43*1.08</f>
        <v>0</v>
      </c>
      <c r="J43" s="1"/>
      <c r="K43" s="1"/>
      <c r="L43"/>
      <c r="N43" s="1"/>
      <c r="O43" s="1"/>
      <c r="P43" s="1"/>
      <c r="Q43" s="1"/>
    </row>
    <row r="44" spans="1:17" ht="12.75" customHeight="1">
      <c r="A44" s="40">
        <v>27</v>
      </c>
      <c r="B44" s="64" t="s">
        <v>279</v>
      </c>
      <c r="C44" s="125"/>
      <c r="D44" s="75" t="s">
        <v>19</v>
      </c>
      <c r="E44" s="75">
        <v>100</v>
      </c>
      <c r="F44" s="69"/>
      <c r="G44" s="112">
        <f t="shared" si="2"/>
        <v>0</v>
      </c>
      <c r="H44" s="30">
        <v>23</v>
      </c>
      <c r="I44" s="113">
        <f>G44*1.23</f>
        <v>0</v>
      </c>
      <c r="J44" s="1"/>
      <c r="K44" s="1"/>
      <c r="L44"/>
      <c r="N44" s="1"/>
      <c r="O44" s="1"/>
      <c r="P44" s="1"/>
      <c r="Q44" s="1"/>
    </row>
    <row r="45" spans="1:17" ht="15.75" customHeight="1">
      <c r="A45" s="35">
        <v>28</v>
      </c>
      <c r="B45" s="126" t="s">
        <v>280</v>
      </c>
      <c r="C45" s="83"/>
      <c r="D45" s="30" t="s">
        <v>19</v>
      </c>
      <c r="E45" s="79">
        <v>6</v>
      </c>
      <c r="F45" s="69"/>
      <c r="G45" s="112">
        <f t="shared" si="2"/>
        <v>0</v>
      </c>
      <c r="H45" s="30">
        <v>8</v>
      </c>
      <c r="I45" s="113">
        <f aca="true" t="shared" si="3" ref="I45:I67">G45*1.08</f>
        <v>0</v>
      </c>
      <c r="J45" s="1"/>
      <c r="K45" s="1"/>
      <c r="L45"/>
      <c r="N45" s="1"/>
      <c r="O45" s="1"/>
      <c r="P45" s="1"/>
      <c r="Q45" s="1"/>
    </row>
    <row r="46" spans="1:17" ht="231.75" customHeight="1">
      <c r="A46" s="35">
        <v>29</v>
      </c>
      <c r="B46" s="32" t="s">
        <v>281</v>
      </c>
      <c r="C46" s="83"/>
      <c r="D46" s="30" t="s">
        <v>19</v>
      </c>
      <c r="E46" s="79">
        <v>3</v>
      </c>
      <c r="F46" s="69"/>
      <c r="G46" s="112">
        <f t="shared" si="2"/>
        <v>0</v>
      </c>
      <c r="H46" s="30">
        <v>8</v>
      </c>
      <c r="I46" s="113">
        <f t="shared" si="3"/>
        <v>0</v>
      </c>
      <c r="J46" s="1"/>
      <c r="K46" s="1"/>
      <c r="L46"/>
      <c r="N46" s="1"/>
      <c r="O46" s="1"/>
      <c r="P46" s="1"/>
      <c r="Q46" s="1"/>
    </row>
    <row r="47" spans="1:17" ht="51" customHeight="1">
      <c r="A47" s="35">
        <v>30</v>
      </c>
      <c r="B47" s="32" t="s">
        <v>282</v>
      </c>
      <c r="C47" s="83"/>
      <c r="D47" s="30" t="s">
        <v>23</v>
      </c>
      <c r="E47" s="79">
        <v>40</v>
      </c>
      <c r="F47" s="69"/>
      <c r="G47" s="112">
        <f t="shared" si="2"/>
        <v>0</v>
      </c>
      <c r="H47" s="30">
        <v>8</v>
      </c>
      <c r="I47" s="113">
        <f t="shared" si="3"/>
        <v>0</v>
      </c>
      <c r="J47" s="1"/>
      <c r="K47" s="1"/>
      <c r="L47"/>
      <c r="N47" s="1"/>
      <c r="O47" s="1"/>
      <c r="P47" s="1"/>
      <c r="Q47" s="1"/>
    </row>
    <row r="48" spans="1:17" ht="39" customHeight="1">
      <c r="A48" s="35">
        <v>31</v>
      </c>
      <c r="B48" s="27" t="s">
        <v>283</v>
      </c>
      <c r="C48" s="83"/>
      <c r="D48" s="30" t="s">
        <v>19</v>
      </c>
      <c r="E48" s="79">
        <v>432</v>
      </c>
      <c r="F48" s="69"/>
      <c r="G48" s="112">
        <f t="shared" si="2"/>
        <v>0</v>
      </c>
      <c r="H48" s="30">
        <v>8</v>
      </c>
      <c r="I48" s="113">
        <f t="shared" si="3"/>
        <v>0</v>
      </c>
      <c r="J48" s="1"/>
      <c r="K48" s="1"/>
      <c r="L48"/>
      <c r="N48" s="1"/>
      <c r="O48" s="1"/>
      <c r="P48" s="1"/>
      <c r="Q48" s="1"/>
    </row>
    <row r="49" spans="1:17" ht="15" customHeight="1">
      <c r="A49" s="35">
        <v>32</v>
      </c>
      <c r="B49" s="32" t="s">
        <v>284</v>
      </c>
      <c r="C49" s="83"/>
      <c r="D49" s="30" t="s">
        <v>253</v>
      </c>
      <c r="E49" s="79">
        <v>80</v>
      </c>
      <c r="F49" s="69"/>
      <c r="G49" s="112">
        <f t="shared" si="2"/>
        <v>0</v>
      </c>
      <c r="H49" s="30">
        <v>8</v>
      </c>
      <c r="I49" s="113">
        <f t="shared" si="3"/>
        <v>0</v>
      </c>
      <c r="J49" s="1"/>
      <c r="K49" s="1"/>
      <c r="L49"/>
      <c r="N49" s="1"/>
      <c r="O49" s="1"/>
      <c r="P49" s="1"/>
      <c r="Q49" s="1"/>
    </row>
    <row r="50" spans="1:17" ht="12.75" customHeight="1">
      <c r="A50" s="35">
        <v>33</v>
      </c>
      <c r="B50" s="32" t="s">
        <v>285</v>
      </c>
      <c r="C50" s="83"/>
      <c r="D50" s="30" t="s">
        <v>253</v>
      </c>
      <c r="E50" s="79">
        <v>5</v>
      </c>
      <c r="F50" s="69"/>
      <c r="G50" s="112">
        <f t="shared" si="2"/>
        <v>0</v>
      </c>
      <c r="H50" s="30">
        <v>8</v>
      </c>
      <c r="I50" s="113">
        <f t="shared" si="3"/>
        <v>0</v>
      </c>
      <c r="J50" s="1"/>
      <c r="K50" s="1"/>
      <c r="L50"/>
      <c r="N50" s="1"/>
      <c r="O50" s="1"/>
      <c r="P50" s="1"/>
      <c r="Q50" s="1"/>
    </row>
    <row r="51" spans="1:17" ht="13.5" customHeight="1">
      <c r="A51" s="35">
        <v>34</v>
      </c>
      <c r="B51" s="80" t="s">
        <v>286</v>
      </c>
      <c r="C51" s="80"/>
      <c r="D51" s="79" t="s">
        <v>23</v>
      </c>
      <c r="E51" s="79">
        <v>120</v>
      </c>
      <c r="F51" s="112"/>
      <c r="G51" s="112">
        <f t="shared" si="2"/>
        <v>0</v>
      </c>
      <c r="H51" s="30">
        <v>8</v>
      </c>
      <c r="I51" s="113">
        <f t="shared" si="3"/>
        <v>0</v>
      </c>
      <c r="J51" s="1"/>
      <c r="K51" s="1"/>
      <c r="L51"/>
      <c r="N51" s="1"/>
      <c r="O51" s="1"/>
      <c r="P51" s="1"/>
      <c r="Q51" s="1"/>
    </row>
    <row r="52" spans="1:17" ht="12.75" customHeight="1">
      <c r="A52" s="35">
        <v>35</v>
      </c>
      <c r="B52" s="80" t="s">
        <v>287</v>
      </c>
      <c r="C52" s="83"/>
      <c r="D52" s="79" t="s">
        <v>23</v>
      </c>
      <c r="E52" s="116">
        <v>20</v>
      </c>
      <c r="F52" s="112"/>
      <c r="G52" s="112">
        <f t="shared" si="2"/>
        <v>0</v>
      </c>
      <c r="H52" s="30">
        <v>8</v>
      </c>
      <c r="I52" s="113">
        <f t="shared" si="3"/>
        <v>0</v>
      </c>
      <c r="J52" s="1"/>
      <c r="K52" s="1"/>
      <c r="L52"/>
      <c r="N52" s="1"/>
      <c r="O52" s="1"/>
      <c r="P52" s="1"/>
      <c r="Q52" s="1"/>
    </row>
    <row r="53" spans="1:17" ht="12.75" customHeight="1">
      <c r="A53" s="35">
        <v>36</v>
      </c>
      <c r="B53" s="32" t="s">
        <v>288</v>
      </c>
      <c r="C53" s="83"/>
      <c r="D53" s="79" t="s">
        <v>19</v>
      </c>
      <c r="E53" s="79">
        <v>5</v>
      </c>
      <c r="F53" s="112"/>
      <c r="G53" s="112">
        <f t="shared" si="2"/>
        <v>0</v>
      </c>
      <c r="H53" s="30">
        <v>8</v>
      </c>
      <c r="I53" s="113">
        <f t="shared" si="3"/>
        <v>0</v>
      </c>
      <c r="J53" s="1"/>
      <c r="K53" s="1"/>
      <c r="L53"/>
      <c r="N53" s="1"/>
      <c r="O53" s="1"/>
      <c r="P53" s="1"/>
      <c r="Q53" s="1"/>
    </row>
    <row r="54" spans="1:17" ht="12.75" customHeight="1">
      <c r="A54" s="35">
        <v>37</v>
      </c>
      <c r="B54" s="97" t="s">
        <v>289</v>
      </c>
      <c r="C54" s="83"/>
      <c r="D54" s="79" t="s">
        <v>23</v>
      </c>
      <c r="E54" s="79">
        <v>1</v>
      </c>
      <c r="F54" s="112"/>
      <c r="G54" s="112">
        <f t="shared" si="2"/>
        <v>0</v>
      </c>
      <c r="H54" s="30">
        <v>8</v>
      </c>
      <c r="I54" s="113">
        <f t="shared" si="3"/>
        <v>0</v>
      </c>
      <c r="J54" s="1"/>
      <c r="K54" s="1"/>
      <c r="L54"/>
      <c r="N54" s="1"/>
      <c r="O54" s="1"/>
      <c r="P54" s="1"/>
      <c r="Q54" s="1"/>
    </row>
    <row r="55" spans="1:17" ht="12.75" customHeight="1">
      <c r="A55" s="35">
        <v>38</v>
      </c>
      <c r="B55" s="127" t="s">
        <v>290</v>
      </c>
      <c r="C55" s="128"/>
      <c r="D55" s="128" t="s">
        <v>19</v>
      </c>
      <c r="E55" s="128">
        <v>50</v>
      </c>
      <c r="F55" s="128"/>
      <c r="G55" s="112">
        <f t="shared" si="2"/>
        <v>0</v>
      </c>
      <c r="H55" s="128">
        <v>8</v>
      </c>
      <c r="I55" s="113">
        <f t="shared" si="3"/>
        <v>0</v>
      </c>
      <c r="J55" s="1"/>
      <c r="K55" s="1"/>
      <c r="L55"/>
      <c r="N55" s="1"/>
      <c r="O55" s="1"/>
      <c r="P55" s="1"/>
      <c r="Q55" s="1"/>
    </row>
    <row r="56" spans="1:17" ht="54" customHeight="1">
      <c r="A56" s="35">
        <v>39</v>
      </c>
      <c r="B56" s="32" t="s">
        <v>291</v>
      </c>
      <c r="C56" s="83"/>
      <c r="D56" s="79" t="s">
        <v>23</v>
      </c>
      <c r="E56" s="79">
        <v>1200</v>
      </c>
      <c r="F56" s="112"/>
      <c r="G56" s="112">
        <f t="shared" si="2"/>
        <v>0</v>
      </c>
      <c r="H56" s="30">
        <v>8</v>
      </c>
      <c r="I56" s="113">
        <f t="shared" si="3"/>
        <v>0</v>
      </c>
      <c r="J56" s="1"/>
      <c r="K56" s="1"/>
      <c r="L56"/>
      <c r="N56" s="1"/>
      <c r="O56" s="1"/>
      <c r="P56" s="1"/>
      <c r="Q56" s="1"/>
    </row>
    <row r="57" spans="1:17" ht="25.5" customHeight="1">
      <c r="A57" s="35">
        <v>40</v>
      </c>
      <c r="B57" s="32" t="s">
        <v>292</v>
      </c>
      <c r="C57" s="83"/>
      <c r="D57" s="79" t="s">
        <v>19</v>
      </c>
      <c r="E57" s="79">
        <v>500</v>
      </c>
      <c r="F57" s="112"/>
      <c r="G57" s="112">
        <f t="shared" si="2"/>
        <v>0</v>
      </c>
      <c r="H57" s="30">
        <v>8</v>
      </c>
      <c r="I57" s="113">
        <f t="shared" si="3"/>
        <v>0</v>
      </c>
      <c r="J57" s="1"/>
      <c r="K57" s="1"/>
      <c r="L57"/>
      <c r="N57" s="1"/>
      <c r="O57" s="1"/>
      <c r="P57" s="1"/>
      <c r="Q57" s="1"/>
    </row>
    <row r="58" spans="1:17" ht="25.5" customHeight="1">
      <c r="A58" s="35">
        <v>41</v>
      </c>
      <c r="B58" s="32" t="s">
        <v>293</v>
      </c>
      <c r="C58" s="83"/>
      <c r="D58" s="79" t="s">
        <v>19</v>
      </c>
      <c r="E58" s="79">
        <v>500</v>
      </c>
      <c r="F58" s="112"/>
      <c r="G58" s="112">
        <f t="shared" si="2"/>
        <v>0</v>
      </c>
      <c r="H58" s="30">
        <v>8</v>
      </c>
      <c r="I58" s="113">
        <f t="shared" si="3"/>
        <v>0</v>
      </c>
      <c r="J58" s="1"/>
      <c r="K58" s="1"/>
      <c r="L58"/>
      <c r="N58" s="1"/>
      <c r="O58" s="1"/>
      <c r="P58" s="1"/>
      <c r="Q58" s="1"/>
    </row>
    <row r="59" spans="1:17" ht="51.75" customHeight="1">
      <c r="A59" s="35">
        <v>42</v>
      </c>
      <c r="B59" s="32" t="s">
        <v>294</v>
      </c>
      <c r="C59" s="80"/>
      <c r="D59" s="75" t="s">
        <v>19</v>
      </c>
      <c r="E59" s="75">
        <v>800</v>
      </c>
      <c r="F59" s="69"/>
      <c r="G59" s="112">
        <f t="shared" si="2"/>
        <v>0</v>
      </c>
      <c r="H59" s="30">
        <v>8</v>
      </c>
      <c r="I59" s="113">
        <f t="shared" si="3"/>
        <v>0</v>
      </c>
      <c r="J59" s="1"/>
      <c r="K59" s="1"/>
      <c r="L59"/>
      <c r="N59" s="1"/>
      <c r="O59" s="1"/>
      <c r="P59" s="1"/>
      <c r="Q59" s="1"/>
    </row>
    <row r="60" spans="1:17" ht="40.5" customHeight="1">
      <c r="A60" s="35">
        <v>43</v>
      </c>
      <c r="B60" s="121" t="s">
        <v>295</v>
      </c>
      <c r="C60" s="80"/>
      <c r="D60" s="75" t="s">
        <v>19</v>
      </c>
      <c r="E60" s="75">
        <v>7500</v>
      </c>
      <c r="F60" s="69"/>
      <c r="G60" s="112">
        <f t="shared" si="2"/>
        <v>0</v>
      </c>
      <c r="H60" s="30">
        <v>8</v>
      </c>
      <c r="I60" s="113">
        <f t="shared" si="3"/>
        <v>0</v>
      </c>
      <c r="J60" s="1"/>
      <c r="K60" s="1"/>
      <c r="L60"/>
      <c r="N60" s="1"/>
      <c r="O60" s="1"/>
      <c r="P60" s="1"/>
      <c r="Q60" s="1"/>
    </row>
    <row r="61" spans="1:17" ht="63.75" customHeight="1">
      <c r="A61" s="35">
        <v>44</v>
      </c>
      <c r="B61" s="129" t="s">
        <v>296</v>
      </c>
      <c r="C61" s="83"/>
      <c r="D61" s="30" t="s">
        <v>23</v>
      </c>
      <c r="E61" s="79">
        <v>5</v>
      </c>
      <c r="F61" s="112"/>
      <c r="G61" s="112">
        <f t="shared" si="2"/>
        <v>0</v>
      </c>
      <c r="H61" s="30">
        <v>8</v>
      </c>
      <c r="I61" s="113">
        <f t="shared" si="3"/>
        <v>0</v>
      </c>
      <c r="J61" s="1"/>
      <c r="K61" s="1"/>
      <c r="L61"/>
      <c r="N61" s="1"/>
      <c r="O61" s="1"/>
      <c r="P61" s="1"/>
      <c r="Q61" s="1"/>
    </row>
    <row r="62" spans="1:17" ht="38.25" customHeight="1">
      <c r="A62" s="35">
        <v>45</v>
      </c>
      <c r="B62" s="32" t="s">
        <v>297</v>
      </c>
      <c r="C62" s="83"/>
      <c r="D62" s="30" t="s">
        <v>19</v>
      </c>
      <c r="E62" s="79">
        <v>120</v>
      </c>
      <c r="F62" s="112"/>
      <c r="G62" s="112">
        <f t="shared" si="2"/>
        <v>0</v>
      </c>
      <c r="H62" s="30">
        <v>8</v>
      </c>
      <c r="I62" s="113">
        <f t="shared" si="3"/>
        <v>0</v>
      </c>
      <c r="J62" s="1"/>
      <c r="K62" s="1"/>
      <c r="L62"/>
      <c r="N62" s="1"/>
      <c r="O62" s="1"/>
      <c r="P62" s="1"/>
      <c r="Q62" s="1"/>
    </row>
    <row r="63" spans="1:17" ht="12.75" customHeight="1">
      <c r="A63" s="35">
        <v>46</v>
      </c>
      <c r="B63" s="32" t="s">
        <v>298</v>
      </c>
      <c r="C63" s="83"/>
      <c r="D63" s="79" t="s">
        <v>23</v>
      </c>
      <c r="E63" s="79">
        <v>3500</v>
      </c>
      <c r="F63" s="112"/>
      <c r="G63" s="112">
        <f t="shared" si="2"/>
        <v>0</v>
      </c>
      <c r="H63" s="30">
        <v>8</v>
      </c>
      <c r="I63" s="113">
        <f t="shared" si="3"/>
        <v>0</v>
      </c>
      <c r="J63" s="1"/>
      <c r="K63" s="1"/>
      <c r="L63"/>
      <c r="N63" s="1"/>
      <c r="O63" s="1"/>
      <c r="P63" s="1"/>
      <c r="Q63" s="1"/>
    </row>
    <row r="64" spans="1:17" ht="38.25" customHeight="1">
      <c r="A64" s="35">
        <v>47</v>
      </c>
      <c r="B64" s="32" t="s">
        <v>299</v>
      </c>
      <c r="C64" s="80"/>
      <c r="D64" s="14" t="s">
        <v>300</v>
      </c>
      <c r="E64" s="110">
        <v>5</v>
      </c>
      <c r="F64" s="17"/>
      <c r="G64" s="17">
        <f t="shared" si="2"/>
        <v>0</v>
      </c>
      <c r="H64" s="14">
        <v>8</v>
      </c>
      <c r="I64" s="17">
        <f t="shared" si="3"/>
        <v>0</v>
      </c>
      <c r="J64" s="1"/>
      <c r="K64" s="1"/>
      <c r="L64"/>
      <c r="N64" s="1"/>
      <c r="O64" s="1"/>
      <c r="P64" s="1"/>
      <c r="Q64" s="1"/>
    </row>
    <row r="65" spans="1:17" ht="12.75" customHeight="1">
      <c r="A65" s="35">
        <v>48</v>
      </c>
      <c r="B65" s="32" t="s">
        <v>301</v>
      </c>
      <c r="C65" s="83"/>
      <c r="D65" s="30" t="s">
        <v>19</v>
      </c>
      <c r="E65" s="79">
        <v>700</v>
      </c>
      <c r="F65" s="69"/>
      <c r="G65" s="112">
        <f t="shared" si="2"/>
        <v>0</v>
      </c>
      <c r="H65" s="30">
        <v>8</v>
      </c>
      <c r="I65" s="113">
        <f t="shared" si="3"/>
        <v>0</v>
      </c>
      <c r="J65" s="1"/>
      <c r="K65" s="1"/>
      <c r="L65"/>
      <c r="N65" s="1"/>
      <c r="O65" s="1"/>
      <c r="P65" s="1"/>
      <c r="Q65" s="1"/>
    </row>
    <row r="66" spans="1:17" ht="12.75" customHeight="1">
      <c r="A66" s="35">
        <v>49</v>
      </c>
      <c r="B66" s="32" t="s">
        <v>302</v>
      </c>
      <c r="C66" s="83"/>
      <c r="D66" s="30" t="s">
        <v>19</v>
      </c>
      <c r="E66" s="79">
        <v>300</v>
      </c>
      <c r="F66" s="69"/>
      <c r="G66" s="112">
        <f t="shared" si="2"/>
        <v>0</v>
      </c>
      <c r="H66" s="30">
        <v>8</v>
      </c>
      <c r="I66" s="113">
        <f t="shared" si="3"/>
        <v>0</v>
      </c>
      <c r="J66" s="1"/>
      <c r="K66" s="1"/>
      <c r="L66"/>
      <c r="N66" s="1"/>
      <c r="O66" s="1"/>
      <c r="P66" s="1"/>
      <c r="Q66" s="1"/>
    </row>
    <row r="67" spans="1:17" ht="73.5" customHeight="1">
      <c r="A67" s="35">
        <v>50</v>
      </c>
      <c r="B67" s="32" t="s">
        <v>303</v>
      </c>
      <c r="C67" s="83"/>
      <c r="D67" s="79" t="s">
        <v>23</v>
      </c>
      <c r="E67" s="79">
        <v>285</v>
      </c>
      <c r="F67" s="112"/>
      <c r="G67" s="112">
        <f t="shared" si="2"/>
        <v>0</v>
      </c>
      <c r="H67" s="30">
        <v>8</v>
      </c>
      <c r="I67" s="113">
        <f t="shared" si="3"/>
        <v>0</v>
      </c>
      <c r="J67" s="1"/>
      <c r="K67" s="1"/>
      <c r="L67"/>
      <c r="N67" s="1"/>
      <c r="O67" s="1"/>
      <c r="P67" s="1"/>
      <c r="Q67" s="1"/>
    </row>
    <row r="68" spans="1:17" ht="15" customHeight="1">
      <c r="A68" s="352" t="s">
        <v>125</v>
      </c>
      <c r="B68" s="352"/>
      <c r="C68" s="352"/>
      <c r="D68" s="352"/>
      <c r="E68" s="352"/>
      <c r="F68" s="352"/>
      <c r="G68" s="71">
        <f>SUM(G10:G67)</f>
        <v>0</v>
      </c>
      <c r="H68" s="130"/>
      <c r="I68" s="100">
        <f>SUM(I10:I67)</f>
        <v>0</v>
      </c>
      <c r="J68" s="1"/>
      <c r="K68" s="1"/>
      <c r="N68" s="1"/>
      <c r="O68" s="1"/>
      <c r="P68" s="1"/>
      <c r="Q68" s="1"/>
    </row>
    <row r="69" spans="2:17" ht="12.75" customHeight="1">
      <c r="B69" s="1"/>
      <c r="C69" s="1"/>
      <c r="D69" s="1"/>
      <c r="E69" s="1"/>
      <c r="F69" s="1"/>
      <c r="G69" s="1"/>
      <c r="H69" s="1"/>
      <c r="I69" s="1"/>
      <c r="J69" s="1"/>
      <c r="K69" s="1"/>
      <c r="N69" s="1"/>
      <c r="O69" s="1"/>
      <c r="P69" s="1"/>
      <c r="Q69" s="1"/>
    </row>
    <row r="70" spans="2:17" ht="12.75" customHeight="1">
      <c r="B70" s="1"/>
      <c r="C70" s="1"/>
      <c r="D70" s="1"/>
      <c r="E70" s="1"/>
      <c r="F70" s="1"/>
      <c r="G70" s="1"/>
      <c r="H70" s="1"/>
      <c r="I70" s="1"/>
      <c r="J70" s="1"/>
      <c r="K70" s="1"/>
      <c r="L70" s="65"/>
      <c r="M70" s="1"/>
      <c r="N70" s="1"/>
      <c r="O70" s="1"/>
      <c r="P70" s="1"/>
      <c r="Q70" s="1"/>
    </row>
    <row r="71" spans="2:17" ht="12.75" customHeight="1">
      <c r="B71" s="1"/>
      <c r="C71" s="1"/>
      <c r="D71" s="1"/>
      <c r="E71" s="1"/>
      <c r="F71" s="350" t="s">
        <v>304</v>
      </c>
      <c r="G71" s="350"/>
      <c r="H71" s="350"/>
      <c r="I71" s="350"/>
      <c r="J71" s="1"/>
      <c r="K71" s="1"/>
      <c r="L71" s="65"/>
      <c r="M71" s="1"/>
      <c r="N71" s="1"/>
      <c r="O71" s="1"/>
      <c r="P71" s="1"/>
      <c r="Q71" s="1"/>
    </row>
    <row r="72" spans="2:17" ht="12.75" customHeight="1">
      <c r="B72" s="1"/>
      <c r="C72" s="1"/>
      <c r="D72" s="1"/>
      <c r="E72" s="1"/>
      <c r="F72" s="1" t="s">
        <v>127</v>
      </c>
      <c r="G72" s="1"/>
      <c r="H72" s="1"/>
      <c r="I72" s="1"/>
      <c r="J72" s="1"/>
      <c r="K72" s="1"/>
      <c r="L72" s="65"/>
      <c r="M72" s="1"/>
      <c r="N72" s="1"/>
      <c r="O72" s="1"/>
      <c r="P72" s="1"/>
      <c r="Q72" s="1"/>
    </row>
  </sheetData>
  <sheetProtection selectLockedCells="1" selectUnlockedCells="1"/>
  <mergeCells count="4">
    <mergeCell ref="A5:I5"/>
    <mergeCell ref="A7:I7"/>
    <mergeCell ref="A68:F68"/>
    <mergeCell ref="F71:I71"/>
  </mergeCells>
  <printOptions horizontalCentered="1"/>
  <pageMargins left="0.31527777777777777" right="0.31527777777777777" top="0.65" bottom="0.354166666666666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Q76"/>
  <sheetViews>
    <sheetView zoomScale="82" zoomScaleNormal="82" zoomScalePageLayoutView="0" workbookViewId="0" topLeftCell="A43">
      <selection activeCell="L59" sqref="L59"/>
    </sheetView>
  </sheetViews>
  <sheetFormatPr defaultColWidth="11.5742187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0" width="12.140625" style="0" customWidth="1"/>
    <col min="11" max="11" width="12.140625" style="74" customWidth="1"/>
    <col min="12" max="17" width="12.140625" style="0" customWidth="1"/>
    <col min="18" max="254" width="17.28125" style="0" customWidth="1"/>
  </cols>
  <sheetData>
    <row r="1" spans="1:17" ht="12.75" customHeight="1">
      <c r="A1" s="1"/>
      <c r="B1" s="2" t="s">
        <v>846</v>
      </c>
      <c r="C1" s="2"/>
      <c r="D1" s="2"/>
      <c r="E1" s="1"/>
      <c r="F1" s="1"/>
      <c r="G1" s="1" t="s">
        <v>1</v>
      </c>
      <c r="H1" s="1"/>
      <c r="I1" s="1"/>
      <c r="J1" s="1"/>
      <c r="K1" s="65"/>
      <c r="L1" s="1"/>
      <c r="M1" s="1"/>
      <c r="N1" s="1"/>
      <c r="O1" s="1"/>
      <c r="P1" s="1"/>
      <c r="Q1" s="1"/>
    </row>
    <row r="2" spans="1:17" ht="12.75" customHeight="1">
      <c r="A2" s="1"/>
      <c r="B2" s="2" t="s">
        <v>2</v>
      </c>
      <c r="C2" s="2"/>
      <c r="D2" s="2"/>
      <c r="E2" s="1"/>
      <c r="F2" s="1"/>
      <c r="G2" s="1"/>
      <c r="H2" s="1"/>
      <c r="I2" s="1"/>
      <c r="J2" s="1"/>
      <c r="K2" s="65"/>
      <c r="L2" s="1"/>
      <c r="M2" s="1"/>
      <c r="N2" s="1"/>
      <c r="O2" s="1"/>
      <c r="P2" s="1"/>
      <c r="Q2" s="1"/>
    </row>
    <row r="3" spans="1:17" ht="12.75" customHeight="1">
      <c r="A3" s="1"/>
      <c r="B3" s="2" t="s">
        <v>3</v>
      </c>
      <c r="C3" s="2"/>
      <c r="D3" s="2"/>
      <c r="E3" s="1"/>
      <c r="F3" s="1"/>
      <c r="G3" s="1"/>
      <c r="H3" s="1"/>
      <c r="I3" s="1"/>
      <c r="J3" s="1"/>
      <c r="K3" s="65"/>
      <c r="L3" s="1"/>
      <c r="M3" s="1"/>
      <c r="N3" s="1"/>
      <c r="O3" s="1"/>
      <c r="P3" s="1"/>
      <c r="Q3" s="1"/>
    </row>
    <row r="4" spans="1:17" ht="12.75" customHeight="1">
      <c r="A4" s="1"/>
      <c r="B4" s="2" t="s">
        <v>4</v>
      </c>
      <c r="C4" s="2"/>
      <c r="D4" s="2"/>
      <c r="E4" s="1"/>
      <c r="F4" s="1"/>
      <c r="G4" s="1"/>
      <c r="H4" s="1"/>
      <c r="I4" s="1"/>
      <c r="J4" s="1"/>
      <c r="K4" s="65"/>
      <c r="L4" s="1"/>
      <c r="M4" s="1"/>
      <c r="N4" s="1"/>
      <c r="O4" s="1"/>
      <c r="P4" s="1"/>
      <c r="Q4" s="1"/>
    </row>
    <row r="5" spans="1:17" ht="12.75" customHeight="1">
      <c r="A5" s="348" t="s">
        <v>5</v>
      </c>
      <c r="B5" s="348"/>
      <c r="C5" s="348"/>
      <c r="D5" s="348"/>
      <c r="E5" s="348"/>
      <c r="F5" s="348"/>
      <c r="G5" s="348"/>
      <c r="H5" s="348"/>
      <c r="I5" s="348"/>
      <c r="J5" s="1"/>
      <c r="K5" s="65"/>
      <c r="L5" s="1"/>
      <c r="M5" s="1"/>
      <c r="N5" s="1"/>
      <c r="O5" s="1"/>
      <c r="P5" s="1"/>
      <c r="Q5" s="1"/>
    </row>
    <row r="6" spans="1:17" ht="12.75" customHeight="1">
      <c r="A6" s="1"/>
      <c r="B6" s="2"/>
      <c r="C6" s="2"/>
      <c r="D6" s="2"/>
      <c r="E6" s="1"/>
      <c r="F6" s="1"/>
      <c r="G6" s="1"/>
      <c r="H6" s="1"/>
      <c r="I6" s="1"/>
      <c r="J6" s="1"/>
      <c r="K6" s="65"/>
      <c r="L6" s="1"/>
      <c r="M6" s="1"/>
      <c r="N6" s="1"/>
      <c r="O6" s="1"/>
      <c r="P6" s="1"/>
      <c r="Q6" s="1"/>
    </row>
    <row r="7" spans="1:17" ht="12.75" customHeight="1">
      <c r="A7" s="348" t="s">
        <v>305</v>
      </c>
      <c r="B7" s="348"/>
      <c r="C7" s="348"/>
      <c r="D7" s="348"/>
      <c r="E7" s="348"/>
      <c r="F7" s="348"/>
      <c r="G7" s="348"/>
      <c r="H7" s="348"/>
      <c r="I7" s="348"/>
      <c r="J7" s="1"/>
      <c r="K7" s="65"/>
      <c r="L7" s="1"/>
      <c r="M7" s="1"/>
      <c r="N7" s="1"/>
      <c r="O7" s="1"/>
      <c r="P7" s="1"/>
      <c r="Q7" s="1"/>
    </row>
    <row r="8" spans="1:17" ht="78.75" customHeight="1">
      <c r="A8" s="6" t="s">
        <v>7</v>
      </c>
      <c r="B8" s="6" t="s">
        <v>8</v>
      </c>
      <c r="C8" s="6" t="s">
        <v>9</v>
      </c>
      <c r="D8" s="6" t="s">
        <v>246</v>
      </c>
      <c r="E8" s="6" t="s">
        <v>11</v>
      </c>
      <c r="F8" s="7" t="s">
        <v>12</v>
      </c>
      <c r="G8" s="7" t="s">
        <v>13</v>
      </c>
      <c r="H8" s="7" t="s">
        <v>14</v>
      </c>
      <c r="I8" s="7" t="s">
        <v>15</v>
      </c>
      <c r="J8" s="1"/>
      <c r="K8" s="65"/>
      <c r="L8" s="1"/>
      <c r="M8" s="1"/>
      <c r="N8" s="1"/>
      <c r="O8" s="1"/>
      <c r="P8" s="1"/>
      <c r="Q8" s="1"/>
    </row>
    <row r="9" spans="1:17" ht="15.75" customHeight="1">
      <c r="A9" s="6">
        <v>1</v>
      </c>
      <c r="B9" s="6">
        <v>2</v>
      </c>
      <c r="C9" s="6">
        <v>3</v>
      </c>
      <c r="D9" s="6">
        <v>4</v>
      </c>
      <c r="E9" s="7">
        <v>5</v>
      </c>
      <c r="F9" s="7">
        <v>6</v>
      </c>
      <c r="G9" s="7">
        <v>7</v>
      </c>
      <c r="H9" s="7">
        <v>8</v>
      </c>
      <c r="I9" s="7">
        <v>9</v>
      </c>
      <c r="J9" s="1"/>
      <c r="K9" s="65"/>
      <c r="L9" s="1"/>
      <c r="M9" s="1"/>
      <c r="N9" s="1"/>
      <c r="O9" s="1"/>
      <c r="P9" s="1"/>
      <c r="Q9" s="1"/>
    </row>
    <row r="10" spans="1:17" ht="38.25" customHeight="1">
      <c r="A10" s="35">
        <v>1</v>
      </c>
      <c r="B10" s="32" t="s">
        <v>306</v>
      </c>
      <c r="C10" s="131"/>
      <c r="D10" s="35" t="s">
        <v>131</v>
      </c>
      <c r="E10" s="35" t="s">
        <v>131</v>
      </c>
      <c r="F10" s="14" t="s">
        <v>131</v>
      </c>
      <c r="G10" s="14" t="s">
        <v>131</v>
      </c>
      <c r="H10" s="18" t="s">
        <v>131</v>
      </c>
      <c r="I10" s="14" t="s">
        <v>131</v>
      </c>
      <c r="J10" s="1"/>
      <c r="K10"/>
      <c r="L10" s="1"/>
      <c r="M10" s="1"/>
      <c r="N10" s="1"/>
      <c r="O10" s="1"/>
      <c r="P10" s="1"/>
      <c r="Q10" s="1"/>
    </row>
    <row r="11" spans="1:17" ht="12.75" customHeight="1">
      <c r="A11" s="35" t="s">
        <v>34</v>
      </c>
      <c r="B11" s="97">
        <v>6</v>
      </c>
      <c r="C11" s="131"/>
      <c r="D11" s="35" t="s">
        <v>19</v>
      </c>
      <c r="E11" s="35">
        <v>100</v>
      </c>
      <c r="F11" s="78"/>
      <c r="G11" s="17">
        <f aca="true" t="shared" si="0" ref="G11:G27">E11*F11</f>
        <v>0</v>
      </c>
      <c r="H11" s="14">
        <v>8</v>
      </c>
      <c r="I11" s="17">
        <f aca="true" t="shared" si="1" ref="I11:I27">G11*1.08</f>
        <v>0</v>
      </c>
      <c r="J11" s="1"/>
      <c r="K11"/>
      <c r="M11" s="1"/>
      <c r="N11" s="1"/>
      <c r="O11" s="1"/>
      <c r="P11" s="1"/>
      <c r="Q11" s="1"/>
    </row>
    <row r="12" spans="1:17" ht="12.75" customHeight="1">
      <c r="A12" s="35" t="s">
        <v>37</v>
      </c>
      <c r="B12" s="97">
        <v>8</v>
      </c>
      <c r="C12" s="131"/>
      <c r="D12" s="35" t="s">
        <v>19</v>
      </c>
      <c r="E12" s="35">
        <v>30</v>
      </c>
      <c r="F12" s="78"/>
      <c r="G12" s="17">
        <f t="shared" si="0"/>
        <v>0</v>
      </c>
      <c r="H12" s="14">
        <v>8</v>
      </c>
      <c r="I12" s="17">
        <f t="shared" si="1"/>
        <v>0</v>
      </c>
      <c r="J12" s="1"/>
      <c r="K12"/>
      <c r="M12" s="1"/>
      <c r="N12" s="1"/>
      <c r="O12" s="1"/>
      <c r="P12" s="1"/>
      <c r="Q12" s="1"/>
    </row>
    <row r="13" spans="1:17" ht="12.75" customHeight="1">
      <c r="A13" s="35" t="s">
        <v>39</v>
      </c>
      <c r="B13" s="97">
        <v>10</v>
      </c>
      <c r="C13" s="131"/>
      <c r="D13" s="35" t="s">
        <v>19</v>
      </c>
      <c r="E13" s="35">
        <v>150</v>
      </c>
      <c r="F13" s="78"/>
      <c r="G13" s="17">
        <f t="shared" si="0"/>
        <v>0</v>
      </c>
      <c r="H13" s="14">
        <v>8</v>
      </c>
      <c r="I13" s="17">
        <f t="shared" si="1"/>
        <v>0</v>
      </c>
      <c r="J13" s="1"/>
      <c r="K13"/>
      <c r="M13" s="1"/>
      <c r="N13" s="1"/>
      <c r="O13" s="1"/>
      <c r="P13" s="1"/>
      <c r="Q13" s="1"/>
    </row>
    <row r="14" spans="1:17" ht="12.75" customHeight="1">
      <c r="A14" s="35" t="s">
        <v>41</v>
      </c>
      <c r="B14" s="97">
        <v>12</v>
      </c>
      <c r="C14" s="131"/>
      <c r="D14" s="35" t="s">
        <v>19</v>
      </c>
      <c r="E14" s="35">
        <v>200</v>
      </c>
      <c r="F14" s="78"/>
      <c r="G14" s="17">
        <f t="shared" si="0"/>
        <v>0</v>
      </c>
      <c r="H14" s="14">
        <v>8</v>
      </c>
      <c r="I14" s="17">
        <f t="shared" si="1"/>
        <v>0</v>
      </c>
      <c r="J14" s="1"/>
      <c r="K14"/>
      <c r="M14" s="1"/>
      <c r="N14" s="1"/>
      <c r="O14" s="1"/>
      <c r="P14" s="1"/>
      <c r="Q14" s="1"/>
    </row>
    <row r="15" spans="1:17" ht="12.75" customHeight="1">
      <c r="A15" s="35" t="s">
        <v>43</v>
      </c>
      <c r="B15" s="97">
        <v>14</v>
      </c>
      <c r="C15" s="131"/>
      <c r="D15" s="35" t="s">
        <v>19</v>
      </c>
      <c r="E15" s="35">
        <v>120</v>
      </c>
      <c r="F15" s="78"/>
      <c r="G15" s="17">
        <f t="shared" si="0"/>
        <v>0</v>
      </c>
      <c r="H15" s="14">
        <v>8</v>
      </c>
      <c r="I15" s="17">
        <f t="shared" si="1"/>
        <v>0</v>
      </c>
      <c r="J15" s="1"/>
      <c r="K15"/>
      <c r="M15" s="1"/>
      <c r="N15" s="1"/>
      <c r="O15" s="1"/>
      <c r="P15" s="1"/>
      <c r="Q15" s="1"/>
    </row>
    <row r="16" spans="1:17" ht="12.75" customHeight="1">
      <c r="A16" s="35" t="s">
        <v>52</v>
      </c>
      <c r="B16" s="97">
        <v>16</v>
      </c>
      <c r="C16" s="131"/>
      <c r="D16" s="35" t="s">
        <v>19</v>
      </c>
      <c r="E16" s="35">
        <v>45</v>
      </c>
      <c r="F16" s="78"/>
      <c r="G16" s="17">
        <f t="shared" si="0"/>
        <v>0</v>
      </c>
      <c r="H16" s="14">
        <v>8</v>
      </c>
      <c r="I16" s="17">
        <f t="shared" si="1"/>
        <v>0</v>
      </c>
      <c r="J16" s="1"/>
      <c r="K16"/>
      <c r="M16" s="1"/>
      <c r="N16" s="1"/>
      <c r="O16" s="1"/>
      <c r="P16" s="1"/>
      <c r="Q16" s="1"/>
    </row>
    <row r="17" spans="1:17" ht="12.75" customHeight="1">
      <c r="A17" s="35" t="s">
        <v>54</v>
      </c>
      <c r="B17" s="97">
        <v>18</v>
      </c>
      <c r="C17" s="131"/>
      <c r="D17" s="35" t="s">
        <v>19</v>
      </c>
      <c r="E17" s="35">
        <v>190</v>
      </c>
      <c r="F17" s="78"/>
      <c r="G17" s="17">
        <f t="shared" si="0"/>
        <v>0</v>
      </c>
      <c r="H17" s="14">
        <v>8</v>
      </c>
      <c r="I17" s="17">
        <f t="shared" si="1"/>
        <v>0</v>
      </c>
      <c r="J17" s="1"/>
      <c r="K17"/>
      <c r="M17" s="1"/>
      <c r="N17" s="1"/>
      <c r="O17" s="1"/>
      <c r="P17" s="1"/>
      <c r="Q17" s="1"/>
    </row>
    <row r="18" spans="1:17" ht="12.75" customHeight="1">
      <c r="A18" s="35" t="s">
        <v>68</v>
      </c>
      <c r="B18" s="97">
        <v>20</v>
      </c>
      <c r="C18" s="131"/>
      <c r="D18" s="35" t="s">
        <v>19</v>
      </c>
      <c r="E18" s="35">
        <v>390</v>
      </c>
      <c r="F18" s="78"/>
      <c r="G18" s="17">
        <f t="shared" si="0"/>
        <v>0</v>
      </c>
      <c r="H18" s="14">
        <v>8</v>
      </c>
      <c r="I18" s="17">
        <f t="shared" si="1"/>
        <v>0</v>
      </c>
      <c r="J18" s="1"/>
      <c r="K18"/>
      <c r="M18" s="1"/>
      <c r="N18" s="1"/>
      <c r="O18" s="1"/>
      <c r="P18" s="1"/>
      <c r="Q18" s="1"/>
    </row>
    <row r="19" spans="1:17" ht="12.75" customHeight="1">
      <c r="A19" s="35" t="s">
        <v>79</v>
      </c>
      <c r="B19" s="97">
        <v>22</v>
      </c>
      <c r="C19" s="131"/>
      <c r="D19" s="35" t="s">
        <v>19</v>
      </c>
      <c r="E19" s="35">
        <v>300</v>
      </c>
      <c r="F19" s="78"/>
      <c r="G19" s="17">
        <f t="shared" si="0"/>
        <v>0</v>
      </c>
      <c r="H19" s="14">
        <v>8</v>
      </c>
      <c r="I19" s="17">
        <f t="shared" si="1"/>
        <v>0</v>
      </c>
      <c r="J19" s="1"/>
      <c r="K19"/>
      <c r="M19" s="1"/>
      <c r="N19" s="1"/>
      <c r="O19" s="1"/>
      <c r="P19" s="1"/>
      <c r="Q19" s="1"/>
    </row>
    <row r="20" spans="1:17" ht="12.75" customHeight="1">
      <c r="A20" s="35" t="s">
        <v>80</v>
      </c>
      <c r="B20" s="97">
        <v>24</v>
      </c>
      <c r="C20" s="131"/>
      <c r="D20" s="35" t="s">
        <v>19</v>
      </c>
      <c r="E20" s="35">
        <v>45</v>
      </c>
      <c r="F20" s="78"/>
      <c r="G20" s="17">
        <f t="shared" si="0"/>
        <v>0</v>
      </c>
      <c r="H20" s="14">
        <v>8</v>
      </c>
      <c r="I20" s="17">
        <f t="shared" si="1"/>
        <v>0</v>
      </c>
      <c r="J20" s="1"/>
      <c r="K20"/>
      <c r="M20" s="1"/>
      <c r="N20" s="1"/>
      <c r="O20" s="1"/>
      <c r="P20" s="1"/>
      <c r="Q20" s="1"/>
    </row>
    <row r="21" spans="1:17" ht="38.25" customHeight="1">
      <c r="A21" s="35">
        <v>2</v>
      </c>
      <c r="B21" s="97" t="s">
        <v>307</v>
      </c>
      <c r="C21" s="131"/>
      <c r="D21" s="35" t="s">
        <v>17</v>
      </c>
      <c r="E21" s="35">
        <v>250</v>
      </c>
      <c r="F21" s="78"/>
      <c r="G21" s="17">
        <f t="shared" si="0"/>
        <v>0</v>
      </c>
      <c r="H21" s="14">
        <v>8</v>
      </c>
      <c r="I21" s="17">
        <f t="shared" si="1"/>
        <v>0</v>
      </c>
      <c r="J21" s="1"/>
      <c r="K21"/>
      <c r="M21" s="1"/>
      <c r="N21" s="1"/>
      <c r="O21" s="1"/>
      <c r="P21" s="1"/>
      <c r="Q21" s="1"/>
    </row>
    <row r="22" spans="1:17" ht="38.25" customHeight="1">
      <c r="A22" s="35">
        <v>3</v>
      </c>
      <c r="B22" s="76" t="s">
        <v>308</v>
      </c>
      <c r="C22" s="131"/>
      <c r="D22" s="14" t="s">
        <v>19</v>
      </c>
      <c r="E22" s="14">
        <v>3500</v>
      </c>
      <c r="F22" s="17"/>
      <c r="G22" s="17">
        <f t="shared" si="0"/>
        <v>0</v>
      </c>
      <c r="H22" s="14">
        <v>8</v>
      </c>
      <c r="I22" s="17">
        <f t="shared" si="1"/>
        <v>0</v>
      </c>
      <c r="J22" s="1"/>
      <c r="K22"/>
      <c r="M22" s="1"/>
      <c r="N22" s="1"/>
      <c r="O22" s="1"/>
      <c r="P22" s="1"/>
      <c r="Q22" s="1"/>
    </row>
    <row r="23" spans="1:17" ht="38.25" customHeight="1">
      <c r="A23" s="35">
        <v>4</v>
      </c>
      <c r="B23" s="76" t="s">
        <v>309</v>
      </c>
      <c r="C23" s="131"/>
      <c r="D23" s="14" t="s">
        <v>17</v>
      </c>
      <c r="E23" s="14">
        <v>20</v>
      </c>
      <c r="F23" s="17"/>
      <c r="G23" s="17">
        <f t="shared" si="0"/>
        <v>0</v>
      </c>
      <c r="H23" s="14">
        <v>8</v>
      </c>
      <c r="I23" s="17">
        <f t="shared" si="1"/>
        <v>0</v>
      </c>
      <c r="J23" s="1"/>
      <c r="K23"/>
      <c r="M23" s="1"/>
      <c r="N23" s="1"/>
      <c r="O23" s="1"/>
      <c r="P23" s="1"/>
      <c r="Q23" s="1"/>
    </row>
    <row r="24" spans="1:17" ht="26.25" customHeight="1">
      <c r="A24" s="35">
        <v>5</v>
      </c>
      <c r="B24" s="76" t="s">
        <v>310</v>
      </c>
      <c r="C24" s="131"/>
      <c r="D24" s="14" t="s">
        <v>19</v>
      </c>
      <c r="E24" s="14">
        <v>30</v>
      </c>
      <c r="F24" s="17"/>
      <c r="G24" s="17">
        <f t="shared" si="0"/>
        <v>0</v>
      </c>
      <c r="H24" s="14">
        <v>8</v>
      </c>
      <c r="I24" s="17">
        <f t="shared" si="1"/>
        <v>0</v>
      </c>
      <c r="J24" s="1"/>
      <c r="K24"/>
      <c r="M24" s="1"/>
      <c r="N24" s="1"/>
      <c r="O24" s="1"/>
      <c r="P24" s="1"/>
      <c r="Q24" s="1"/>
    </row>
    <row r="25" spans="1:17" ht="25.5" customHeight="1">
      <c r="A25" s="35">
        <v>6</v>
      </c>
      <c r="B25" s="76" t="s">
        <v>311</v>
      </c>
      <c r="C25" s="131"/>
      <c r="D25" s="14" t="s">
        <v>19</v>
      </c>
      <c r="E25" s="132">
        <v>30</v>
      </c>
      <c r="F25" s="77"/>
      <c r="G25" s="17">
        <f t="shared" si="0"/>
        <v>0</v>
      </c>
      <c r="H25" s="14">
        <v>8</v>
      </c>
      <c r="I25" s="17">
        <f t="shared" si="1"/>
        <v>0</v>
      </c>
      <c r="J25" s="1"/>
      <c r="K25"/>
      <c r="M25" s="1"/>
      <c r="N25" s="1"/>
      <c r="O25" s="1"/>
      <c r="P25" s="1"/>
      <c r="Q25" s="1"/>
    </row>
    <row r="26" spans="1:17" ht="12.75" customHeight="1">
      <c r="A26" s="35">
        <v>7</v>
      </c>
      <c r="B26" s="32" t="s">
        <v>312</v>
      </c>
      <c r="C26" s="80"/>
      <c r="D26" s="35" t="s">
        <v>19</v>
      </c>
      <c r="E26" s="133">
        <v>100</v>
      </c>
      <c r="F26" s="17"/>
      <c r="G26" s="17">
        <f t="shared" si="0"/>
        <v>0</v>
      </c>
      <c r="H26" s="14">
        <v>8</v>
      </c>
      <c r="I26" s="17">
        <f t="shared" si="1"/>
        <v>0</v>
      </c>
      <c r="J26" s="1"/>
      <c r="K26"/>
      <c r="M26" s="1"/>
      <c r="N26" s="1"/>
      <c r="O26" s="1"/>
      <c r="P26" s="1"/>
      <c r="Q26" s="1"/>
    </row>
    <row r="27" spans="1:17" ht="25.5" customHeight="1">
      <c r="A27" s="35">
        <v>8</v>
      </c>
      <c r="B27" s="32" t="s">
        <v>313</v>
      </c>
      <c r="C27" s="80"/>
      <c r="D27" s="35" t="s">
        <v>19</v>
      </c>
      <c r="E27" s="133">
        <v>15</v>
      </c>
      <c r="F27" s="17"/>
      <c r="G27" s="17">
        <f t="shared" si="0"/>
        <v>0</v>
      </c>
      <c r="H27" s="14">
        <v>8</v>
      </c>
      <c r="I27" s="17">
        <f t="shared" si="1"/>
        <v>0</v>
      </c>
      <c r="J27" s="1"/>
      <c r="K27"/>
      <c r="M27" s="1"/>
      <c r="N27" s="1"/>
      <c r="O27" s="1"/>
      <c r="P27" s="1"/>
      <c r="Q27" s="1"/>
    </row>
    <row r="28" spans="1:17" ht="25.5" customHeight="1">
      <c r="A28" s="35">
        <v>9</v>
      </c>
      <c r="B28" s="84" t="s">
        <v>314</v>
      </c>
      <c r="C28" s="80"/>
      <c r="D28" s="14" t="s">
        <v>131</v>
      </c>
      <c r="E28" s="14" t="s">
        <v>131</v>
      </c>
      <c r="F28" s="17" t="s">
        <v>131</v>
      </c>
      <c r="G28" s="17" t="s">
        <v>131</v>
      </c>
      <c r="H28" s="14" t="s">
        <v>131</v>
      </c>
      <c r="I28" s="17" t="s">
        <v>131</v>
      </c>
      <c r="J28" s="1"/>
      <c r="K28"/>
      <c r="M28" s="1"/>
      <c r="N28" s="1"/>
      <c r="O28" s="1"/>
      <c r="P28" s="1"/>
      <c r="Q28" s="1"/>
    </row>
    <row r="29" spans="1:17" ht="12.75" customHeight="1">
      <c r="A29" s="35" t="s">
        <v>34</v>
      </c>
      <c r="B29" s="97" t="s">
        <v>315</v>
      </c>
      <c r="C29" s="80"/>
      <c r="D29" s="35" t="s">
        <v>19</v>
      </c>
      <c r="E29" s="35">
        <v>100</v>
      </c>
      <c r="F29" s="134"/>
      <c r="G29" s="17">
        <f aca="true" t="shared" si="2" ref="G29:G54">E29*F29</f>
        <v>0</v>
      </c>
      <c r="H29" s="14">
        <v>8</v>
      </c>
      <c r="I29" s="17">
        <f aca="true" t="shared" si="3" ref="I29:I54">G29*1.08</f>
        <v>0</v>
      </c>
      <c r="J29" s="1"/>
      <c r="K29"/>
      <c r="M29" s="1"/>
      <c r="N29" s="1"/>
      <c r="O29" s="1"/>
      <c r="P29" s="1"/>
      <c r="Q29" s="1"/>
    </row>
    <row r="30" spans="1:17" ht="12.75" customHeight="1">
      <c r="A30" s="35" t="s">
        <v>37</v>
      </c>
      <c r="B30" s="97" t="s">
        <v>316</v>
      </c>
      <c r="C30" s="80"/>
      <c r="D30" s="35" t="s">
        <v>19</v>
      </c>
      <c r="E30" s="35">
        <v>10000</v>
      </c>
      <c r="F30" s="134"/>
      <c r="G30" s="17">
        <f t="shared" si="2"/>
        <v>0</v>
      </c>
      <c r="H30" s="14">
        <v>8</v>
      </c>
      <c r="I30" s="17">
        <f t="shared" si="3"/>
        <v>0</v>
      </c>
      <c r="J30" s="1"/>
      <c r="K30"/>
      <c r="M30" s="1"/>
      <c r="N30" s="1"/>
      <c r="O30" s="1"/>
      <c r="P30" s="1"/>
      <c r="Q30" s="1"/>
    </row>
    <row r="31" spans="1:17" ht="12.75" customHeight="1">
      <c r="A31" s="35" t="s">
        <v>39</v>
      </c>
      <c r="B31" s="97" t="s">
        <v>317</v>
      </c>
      <c r="C31" s="80"/>
      <c r="D31" s="35" t="s">
        <v>19</v>
      </c>
      <c r="E31" s="35">
        <v>200</v>
      </c>
      <c r="F31" s="134"/>
      <c r="G31" s="17">
        <f t="shared" si="2"/>
        <v>0</v>
      </c>
      <c r="H31" s="14">
        <v>8</v>
      </c>
      <c r="I31" s="17">
        <f t="shared" si="3"/>
        <v>0</v>
      </c>
      <c r="J31" s="1"/>
      <c r="K31"/>
      <c r="M31" s="1"/>
      <c r="N31" s="1"/>
      <c r="O31" s="1"/>
      <c r="P31" s="1"/>
      <c r="Q31" s="1"/>
    </row>
    <row r="32" spans="1:17" ht="38.25" customHeight="1">
      <c r="A32" s="35">
        <v>10</v>
      </c>
      <c r="B32" s="121" t="s">
        <v>318</v>
      </c>
      <c r="C32" s="135"/>
      <c r="D32" s="14" t="s">
        <v>19</v>
      </c>
      <c r="E32" s="35">
        <v>1800</v>
      </c>
      <c r="F32" s="17"/>
      <c r="G32" s="17">
        <f t="shared" si="2"/>
        <v>0</v>
      </c>
      <c r="H32" s="14">
        <v>8</v>
      </c>
      <c r="I32" s="17">
        <f t="shared" si="3"/>
        <v>0</v>
      </c>
      <c r="J32" s="1"/>
      <c r="K32"/>
      <c r="M32" s="1"/>
      <c r="N32" s="1"/>
      <c r="O32" s="1"/>
      <c r="P32" s="1"/>
      <c r="Q32" s="1"/>
    </row>
    <row r="33" spans="1:17" ht="12.75" customHeight="1">
      <c r="A33" s="35">
        <v>11</v>
      </c>
      <c r="B33" s="32" t="s">
        <v>319</v>
      </c>
      <c r="C33" s="80"/>
      <c r="D33" s="35" t="s">
        <v>19</v>
      </c>
      <c r="E33" s="35">
        <v>200</v>
      </c>
      <c r="F33" s="134"/>
      <c r="G33" s="17">
        <f t="shared" si="2"/>
        <v>0</v>
      </c>
      <c r="H33" s="14">
        <v>8</v>
      </c>
      <c r="I33" s="17">
        <f t="shared" si="3"/>
        <v>0</v>
      </c>
      <c r="J33" s="1"/>
      <c r="K33"/>
      <c r="M33" s="1"/>
      <c r="N33" s="1"/>
      <c r="O33" s="1"/>
      <c r="P33" s="1"/>
      <c r="Q33" s="1"/>
    </row>
    <row r="34" spans="1:17" ht="24" customHeight="1">
      <c r="A34" s="35">
        <v>12</v>
      </c>
      <c r="B34" s="64" t="s">
        <v>320</v>
      </c>
      <c r="C34" s="80"/>
      <c r="D34" s="35" t="s">
        <v>19</v>
      </c>
      <c r="E34" s="35">
        <v>1950</v>
      </c>
      <c r="F34" s="134"/>
      <c r="G34" s="17">
        <f t="shared" si="2"/>
        <v>0</v>
      </c>
      <c r="H34" s="14">
        <v>8</v>
      </c>
      <c r="I34" s="17">
        <f t="shared" si="3"/>
        <v>0</v>
      </c>
      <c r="J34" s="1"/>
      <c r="K34"/>
      <c r="M34" s="1"/>
      <c r="N34" s="1"/>
      <c r="O34" s="1"/>
      <c r="P34" s="1"/>
      <c r="Q34" s="1"/>
    </row>
    <row r="35" spans="1:17" ht="12.75" customHeight="1">
      <c r="A35" s="35">
        <v>13</v>
      </c>
      <c r="B35" s="64" t="s">
        <v>321</v>
      </c>
      <c r="C35" s="24"/>
      <c r="D35" s="35" t="s">
        <v>19</v>
      </c>
      <c r="E35" s="24">
        <v>300</v>
      </c>
      <c r="F35" s="17"/>
      <c r="G35" s="17">
        <f t="shared" si="2"/>
        <v>0</v>
      </c>
      <c r="H35" s="14">
        <v>8</v>
      </c>
      <c r="I35" s="17">
        <f t="shared" si="3"/>
        <v>0</v>
      </c>
      <c r="J35" s="1"/>
      <c r="K35"/>
      <c r="M35" s="1"/>
      <c r="N35" s="1"/>
      <c r="O35" s="1"/>
      <c r="P35" s="1"/>
      <c r="Q35" s="1"/>
    </row>
    <row r="36" spans="1:17" ht="42.75" customHeight="1">
      <c r="A36" s="35">
        <v>14</v>
      </c>
      <c r="B36" s="97" t="s">
        <v>322</v>
      </c>
      <c r="C36" s="24"/>
      <c r="D36" s="35" t="s">
        <v>19</v>
      </c>
      <c r="E36" s="24">
        <v>50</v>
      </c>
      <c r="F36" s="17"/>
      <c r="G36" s="17">
        <f t="shared" si="2"/>
        <v>0</v>
      </c>
      <c r="H36" s="14"/>
      <c r="I36" s="17">
        <f t="shared" si="3"/>
        <v>0</v>
      </c>
      <c r="J36" s="1"/>
      <c r="K36"/>
      <c r="M36" s="1"/>
      <c r="N36" s="1"/>
      <c r="O36" s="1"/>
      <c r="P36" s="1"/>
      <c r="Q36" s="1"/>
    </row>
    <row r="37" spans="1:17" ht="38.25" customHeight="1">
      <c r="A37" s="35">
        <v>15</v>
      </c>
      <c r="B37" s="32" t="s">
        <v>323</v>
      </c>
      <c r="C37" s="131"/>
      <c r="D37" s="24" t="s">
        <v>19</v>
      </c>
      <c r="E37" s="136">
        <v>5</v>
      </c>
      <c r="F37" s="25"/>
      <c r="G37" s="17">
        <f t="shared" si="2"/>
        <v>0</v>
      </c>
      <c r="H37" s="24">
        <v>8</v>
      </c>
      <c r="I37" s="17">
        <f t="shared" si="3"/>
        <v>0</v>
      </c>
      <c r="J37" s="1"/>
      <c r="K37"/>
      <c r="M37" s="1"/>
      <c r="N37" s="1"/>
      <c r="O37" s="1"/>
      <c r="P37" s="1"/>
      <c r="Q37" s="1"/>
    </row>
    <row r="38" spans="1:17" ht="12.75" customHeight="1">
      <c r="A38" s="35">
        <v>16</v>
      </c>
      <c r="B38" s="15" t="s">
        <v>324</v>
      </c>
      <c r="C38" s="80"/>
      <c r="D38" s="35" t="s">
        <v>19</v>
      </c>
      <c r="E38" s="35">
        <v>630</v>
      </c>
      <c r="F38" s="134"/>
      <c r="G38" s="17">
        <f t="shared" si="2"/>
        <v>0</v>
      </c>
      <c r="H38" s="14">
        <v>8</v>
      </c>
      <c r="I38" s="17">
        <f t="shared" si="3"/>
        <v>0</v>
      </c>
      <c r="J38" s="1"/>
      <c r="K38"/>
      <c r="M38" s="1"/>
      <c r="N38" s="1"/>
      <c r="O38" s="1"/>
      <c r="P38" s="1"/>
      <c r="Q38" s="1"/>
    </row>
    <row r="39" spans="1:17" ht="12.75" customHeight="1">
      <c r="A39" s="35">
        <v>17</v>
      </c>
      <c r="B39" s="44" t="s">
        <v>325</v>
      </c>
      <c r="C39" s="137"/>
      <c r="D39" s="138" t="s">
        <v>19</v>
      </c>
      <c r="E39" s="138">
        <v>945</v>
      </c>
      <c r="F39" s="134"/>
      <c r="G39" s="17">
        <f t="shared" si="2"/>
        <v>0</v>
      </c>
      <c r="H39" s="14">
        <v>8</v>
      </c>
      <c r="I39" s="17">
        <f t="shared" si="3"/>
        <v>0</v>
      </c>
      <c r="J39" s="1"/>
      <c r="K39"/>
      <c r="M39" s="1"/>
      <c r="N39" s="1"/>
      <c r="O39" s="1"/>
      <c r="P39" s="1"/>
      <c r="Q39" s="1"/>
    </row>
    <row r="40" spans="1:17" ht="38.25" customHeight="1">
      <c r="A40" s="35">
        <v>18</v>
      </c>
      <c r="B40" s="32" t="s">
        <v>326</v>
      </c>
      <c r="C40" s="139"/>
      <c r="D40" s="14" t="s">
        <v>19</v>
      </c>
      <c r="E40" s="35">
        <v>2580</v>
      </c>
      <c r="F40" s="140"/>
      <c r="G40" s="17">
        <f t="shared" si="2"/>
        <v>0</v>
      </c>
      <c r="H40" s="35">
        <v>8</v>
      </c>
      <c r="I40" s="17">
        <f t="shared" si="3"/>
        <v>0</v>
      </c>
      <c r="J40" s="1"/>
      <c r="K40"/>
      <c r="M40" s="1"/>
      <c r="N40" s="1"/>
      <c r="O40" s="1"/>
      <c r="P40" s="1"/>
      <c r="Q40" s="1"/>
    </row>
    <row r="41" spans="1:17" ht="38.25" customHeight="1">
      <c r="A41" s="35">
        <v>19</v>
      </c>
      <c r="B41" s="32" t="s">
        <v>327</v>
      </c>
      <c r="C41" s="141"/>
      <c r="D41" s="14" t="s">
        <v>19</v>
      </c>
      <c r="E41" s="35">
        <v>150</v>
      </c>
      <c r="F41" s="140"/>
      <c r="G41" s="17">
        <f t="shared" si="2"/>
        <v>0</v>
      </c>
      <c r="H41" s="14">
        <v>8</v>
      </c>
      <c r="I41" s="17">
        <f t="shared" si="3"/>
        <v>0</v>
      </c>
      <c r="J41" s="1"/>
      <c r="K41"/>
      <c r="M41" s="1"/>
      <c r="N41" s="1"/>
      <c r="O41" s="1"/>
      <c r="P41" s="1"/>
      <c r="Q41" s="1"/>
    </row>
    <row r="42" spans="1:17" ht="38.25" customHeight="1">
      <c r="A42" s="35">
        <v>20</v>
      </c>
      <c r="B42" s="32" t="s">
        <v>328</v>
      </c>
      <c r="C42" s="141"/>
      <c r="D42" s="14" t="s">
        <v>19</v>
      </c>
      <c r="E42" s="35">
        <v>30</v>
      </c>
      <c r="F42" s="140"/>
      <c r="G42" s="17">
        <f t="shared" si="2"/>
        <v>0</v>
      </c>
      <c r="H42" s="14">
        <v>8</v>
      </c>
      <c r="I42" s="17">
        <f t="shared" si="3"/>
        <v>0</v>
      </c>
      <c r="J42" s="1"/>
      <c r="K42"/>
      <c r="M42" s="1"/>
      <c r="N42" s="1"/>
      <c r="O42" s="1"/>
      <c r="P42" s="1"/>
      <c r="Q42" s="1"/>
    </row>
    <row r="43" spans="1:17" ht="27.75" customHeight="1">
      <c r="A43" s="35">
        <v>21</v>
      </c>
      <c r="B43" s="32" t="s">
        <v>329</v>
      </c>
      <c r="C43" s="141"/>
      <c r="D43" s="14" t="s">
        <v>19</v>
      </c>
      <c r="E43" s="35">
        <v>350</v>
      </c>
      <c r="F43" s="140"/>
      <c r="G43" s="17">
        <f t="shared" si="2"/>
        <v>0</v>
      </c>
      <c r="H43" s="14">
        <v>8</v>
      </c>
      <c r="I43" s="17">
        <f t="shared" si="3"/>
        <v>0</v>
      </c>
      <c r="J43" s="1"/>
      <c r="K43"/>
      <c r="M43" s="1"/>
      <c r="N43" s="1"/>
      <c r="O43" s="1"/>
      <c r="P43" s="1"/>
      <c r="Q43" s="1"/>
    </row>
    <row r="44" spans="1:17" ht="63.75" customHeight="1">
      <c r="A44" s="35">
        <v>22</v>
      </c>
      <c r="B44" s="32" t="s">
        <v>330</v>
      </c>
      <c r="C44" s="131"/>
      <c r="D44" s="24" t="s">
        <v>19</v>
      </c>
      <c r="E44" s="136">
        <v>120</v>
      </c>
      <c r="F44" s="142"/>
      <c r="G44" s="17">
        <f t="shared" si="2"/>
        <v>0</v>
      </c>
      <c r="H44" s="24">
        <v>8</v>
      </c>
      <c r="I44" s="17">
        <f t="shared" si="3"/>
        <v>0</v>
      </c>
      <c r="J44" s="1"/>
      <c r="K44"/>
      <c r="M44" s="1"/>
      <c r="N44" s="1"/>
      <c r="O44" s="1"/>
      <c r="P44" s="1"/>
      <c r="Q44" s="1"/>
    </row>
    <row r="45" spans="1:17" ht="48.75" customHeight="1">
      <c r="A45" s="35">
        <v>23</v>
      </c>
      <c r="B45" s="126" t="s">
        <v>331</v>
      </c>
      <c r="C45" s="143"/>
      <c r="D45" s="144" t="s">
        <v>19</v>
      </c>
      <c r="E45" s="49">
        <v>100</v>
      </c>
      <c r="F45" s="17"/>
      <c r="G45" s="17">
        <f t="shared" si="2"/>
        <v>0</v>
      </c>
      <c r="H45" s="35">
        <v>8</v>
      </c>
      <c r="I45" s="17">
        <f t="shared" si="3"/>
        <v>0</v>
      </c>
      <c r="J45" s="1"/>
      <c r="K45"/>
      <c r="M45" s="1"/>
      <c r="N45" s="1"/>
      <c r="O45" s="1"/>
      <c r="P45" s="1"/>
      <c r="Q45" s="1"/>
    </row>
    <row r="46" spans="1:17" ht="25.5" customHeight="1">
      <c r="A46" s="35">
        <v>24</v>
      </c>
      <c r="B46" s="121" t="s">
        <v>332</v>
      </c>
      <c r="C46" s="135"/>
      <c r="D46" s="67" t="s">
        <v>19</v>
      </c>
      <c r="E46" s="145">
        <v>300</v>
      </c>
      <c r="F46" s="78"/>
      <c r="G46" s="17">
        <f t="shared" si="2"/>
        <v>0</v>
      </c>
      <c r="H46" s="35">
        <v>8</v>
      </c>
      <c r="I46" s="17">
        <f t="shared" si="3"/>
        <v>0</v>
      </c>
      <c r="J46" s="1"/>
      <c r="K46"/>
      <c r="M46" s="1"/>
      <c r="N46" s="1"/>
      <c r="O46" s="1"/>
      <c r="P46" s="1"/>
      <c r="Q46" s="1"/>
    </row>
    <row r="47" spans="1:17" ht="12.75" customHeight="1">
      <c r="A47" s="35">
        <v>25</v>
      </c>
      <c r="B47" s="121" t="s">
        <v>333</v>
      </c>
      <c r="C47" s="135"/>
      <c r="D47" s="67" t="s">
        <v>19</v>
      </c>
      <c r="E47" s="145">
        <v>260</v>
      </c>
      <c r="F47" s="78"/>
      <c r="G47" s="17">
        <f t="shared" si="2"/>
        <v>0</v>
      </c>
      <c r="H47" s="35">
        <v>8</v>
      </c>
      <c r="I47" s="17">
        <f t="shared" si="3"/>
        <v>0</v>
      </c>
      <c r="J47" s="1"/>
      <c r="K47"/>
      <c r="M47" s="1"/>
      <c r="N47" s="1"/>
      <c r="O47" s="1"/>
      <c r="P47" s="1"/>
      <c r="Q47" s="1"/>
    </row>
    <row r="48" spans="1:17" ht="12.75" customHeight="1">
      <c r="A48" s="35">
        <v>26</v>
      </c>
      <c r="B48" s="121" t="s">
        <v>334</v>
      </c>
      <c r="C48" s="135"/>
      <c r="D48" s="67" t="s">
        <v>17</v>
      </c>
      <c r="E48" s="145">
        <v>50</v>
      </c>
      <c r="F48" s="78"/>
      <c r="G48" s="17">
        <f t="shared" si="2"/>
        <v>0</v>
      </c>
      <c r="H48" s="35">
        <v>8</v>
      </c>
      <c r="I48" s="17">
        <f t="shared" si="3"/>
        <v>0</v>
      </c>
      <c r="J48" s="1"/>
      <c r="K48"/>
      <c r="M48" s="1"/>
      <c r="N48" s="1"/>
      <c r="O48" s="1"/>
      <c r="P48" s="1"/>
      <c r="Q48" s="1"/>
    </row>
    <row r="49" spans="1:17" ht="27.75" customHeight="1">
      <c r="A49" s="35">
        <v>27</v>
      </c>
      <c r="B49" s="121" t="s">
        <v>335</v>
      </c>
      <c r="C49" s="135"/>
      <c r="D49" s="67" t="s">
        <v>19</v>
      </c>
      <c r="E49" s="145">
        <v>30</v>
      </c>
      <c r="F49" s="78"/>
      <c r="G49" s="17">
        <f t="shared" si="2"/>
        <v>0</v>
      </c>
      <c r="H49" s="35">
        <v>8</v>
      </c>
      <c r="I49" s="17">
        <f t="shared" si="3"/>
        <v>0</v>
      </c>
      <c r="J49" s="1"/>
      <c r="K49"/>
      <c r="M49" s="1"/>
      <c r="N49" s="1"/>
      <c r="O49" s="1"/>
      <c r="P49" s="1"/>
      <c r="Q49" s="1"/>
    </row>
    <row r="50" spans="1:17" ht="75" customHeight="1">
      <c r="A50" s="35">
        <v>28</v>
      </c>
      <c r="B50" s="32" t="s">
        <v>336</v>
      </c>
      <c r="C50" s="80"/>
      <c r="D50" s="14" t="s">
        <v>19</v>
      </c>
      <c r="E50" s="35">
        <v>30</v>
      </c>
      <c r="F50" s="17"/>
      <c r="G50" s="17">
        <f t="shared" si="2"/>
        <v>0</v>
      </c>
      <c r="H50" s="35">
        <v>8</v>
      </c>
      <c r="I50" s="17">
        <f t="shared" si="3"/>
        <v>0</v>
      </c>
      <c r="J50" s="1"/>
      <c r="K50"/>
      <c r="M50" s="1"/>
      <c r="N50" s="1"/>
      <c r="O50" s="1"/>
      <c r="P50" s="1"/>
      <c r="Q50" s="1"/>
    </row>
    <row r="51" spans="1:17" ht="25.5" customHeight="1">
      <c r="A51" s="35">
        <v>29</v>
      </c>
      <c r="B51" s="32" t="s">
        <v>337</v>
      </c>
      <c r="C51" s="80"/>
      <c r="D51" s="14" t="s">
        <v>19</v>
      </c>
      <c r="E51" s="35">
        <v>130</v>
      </c>
      <c r="F51" s="17"/>
      <c r="G51" s="17">
        <f t="shared" si="2"/>
        <v>0</v>
      </c>
      <c r="H51" s="14">
        <v>8</v>
      </c>
      <c r="I51" s="17">
        <f t="shared" si="3"/>
        <v>0</v>
      </c>
      <c r="J51" s="1"/>
      <c r="K51"/>
      <c r="M51" s="1"/>
      <c r="N51" s="1"/>
      <c r="O51" s="1"/>
      <c r="P51" s="1"/>
      <c r="Q51" s="1"/>
    </row>
    <row r="52" spans="1:17" ht="47.25" customHeight="1">
      <c r="A52" s="35">
        <v>30</v>
      </c>
      <c r="B52" s="32" t="s">
        <v>338</v>
      </c>
      <c r="C52" s="80"/>
      <c r="D52" s="14" t="s">
        <v>19</v>
      </c>
      <c r="E52" s="35">
        <v>1200</v>
      </c>
      <c r="F52" s="17"/>
      <c r="G52" s="17">
        <f t="shared" si="2"/>
        <v>0</v>
      </c>
      <c r="H52" s="14">
        <v>8</v>
      </c>
      <c r="I52" s="17">
        <f t="shared" si="3"/>
        <v>0</v>
      </c>
      <c r="J52" s="1"/>
      <c r="K52"/>
      <c r="M52" s="1"/>
      <c r="N52" s="1"/>
      <c r="O52" s="1"/>
      <c r="P52" s="1"/>
      <c r="Q52" s="1"/>
    </row>
    <row r="53" spans="1:17" ht="26.25" customHeight="1">
      <c r="A53" s="35">
        <v>31</v>
      </c>
      <c r="B53" s="117" t="s">
        <v>339</v>
      </c>
      <c r="C53" s="80"/>
      <c r="D53" s="14" t="s">
        <v>19</v>
      </c>
      <c r="E53" s="35">
        <v>200</v>
      </c>
      <c r="F53" s="78"/>
      <c r="G53" s="17">
        <f t="shared" si="2"/>
        <v>0</v>
      </c>
      <c r="H53" s="14">
        <v>8</v>
      </c>
      <c r="I53" s="17">
        <f t="shared" si="3"/>
        <v>0</v>
      </c>
      <c r="J53" s="1"/>
      <c r="K53"/>
      <c r="M53" s="1"/>
      <c r="N53" s="1"/>
      <c r="O53" s="1"/>
      <c r="P53" s="1"/>
      <c r="Q53" s="1"/>
    </row>
    <row r="54" spans="1:17" ht="72.75" customHeight="1">
      <c r="A54" s="35">
        <v>32</v>
      </c>
      <c r="B54" s="146" t="s">
        <v>340</v>
      </c>
      <c r="C54" s="32"/>
      <c r="D54" s="14" t="s">
        <v>19</v>
      </c>
      <c r="E54" s="35">
        <v>2100</v>
      </c>
      <c r="F54" s="17"/>
      <c r="G54" s="17">
        <f t="shared" si="2"/>
        <v>0</v>
      </c>
      <c r="H54" s="35">
        <v>8</v>
      </c>
      <c r="I54" s="17">
        <f t="shared" si="3"/>
        <v>0</v>
      </c>
      <c r="J54" s="1"/>
      <c r="K54"/>
      <c r="M54" s="1"/>
      <c r="N54" s="1"/>
      <c r="O54" s="1"/>
      <c r="P54" s="1"/>
      <c r="Q54" s="1"/>
    </row>
    <row r="55" spans="1:17" ht="26.25" customHeight="1">
      <c r="A55" s="35">
        <v>33</v>
      </c>
      <c r="B55" s="117" t="s">
        <v>341</v>
      </c>
      <c r="C55" s="80"/>
      <c r="D55" s="14" t="s">
        <v>131</v>
      </c>
      <c r="E55" s="35" t="s">
        <v>131</v>
      </c>
      <c r="F55" s="17" t="s">
        <v>131</v>
      </c>
      <c r="G55" s="17" t="s">
        <v>131</v>
      </c>
      <c r="H55" s="35" t="s">
        <v>131</v>
      </c>
      <c r="I55" s="17" t="s">
        <v>131</v>
      </c>
      <c r="J55" s="1"/>
      <c r="K55"/>
      <c r="M55" s="1"/>
      <c r="N55" s="1"/>
      <c r="O55" s="1"/>
      <c r="P55" s="1"/>
      <c r="Q55" s="1"/>
    </row>
    <row r="56" spans="1:17" ht="12.75" customHeight="1">
      <c r="A56" s="35" t="s">
        <v>34</v>
      </c>
      <c r="B56" s="117" t="s">
        <v>342</v>
      </c>
      <c r="C56" s="80"/>
      <c r="D56" s="14" t="s">
        <v>19</v>
      </c>
      <c r="E56" s="35">
        <v>1</v>
      </c>
      <c r="F56" s="17"/>
      <c r="G56" s="17">
        <f>E56*F56</f>
        <v>0</v>
      </c>
      <c r="H56" s="35">
        <v>8</v>
      </c>
      <c r="I56" s="17">
        <f>G56*1.08</f>
        <v>0</v>
      </c>
      <c r="J56" s="1"/>
      <c r="K56"/>
      <c r="M56" s="1"/>
      <c r="N56" s="1"/>
      <c r="O56" s="1"/>
      <c r="P56" s="1"/>
      <c r="Q56" s="1"/>
    </row>
    <row r="57" spans="1:17" ht="14.25" customHeight="1">
      <c r="A57" s="35" t="s">
        <v>37</v>
      </c>
      <c r="B57" s="117" t="s">
        <v>343</v>
      </c>
      <c r="C57" s="80"/>
      <c r="D57" s="14" t="s">
        <v>19</v>
      </c>
      <c r="E57" s="35">
        <v>1</v>
      </c>
      <c r="F57" s="17"/>
      <c r="G57" s="17">
        <f>E57*F57</f>
        <v>0</v>
      </c>
      <c r="H57" s="35">
        <v>8</v>
      </c>
      <c r="I57" s="17">
        <f>G57*1.08</f>
        <v>0</v>
      </c>
      <c r="J57" s="1"/>
      <c r="K57"/>
      <c r="M57" s="1"/>
      <c r="N57" s="1"/>
      <c r="O57" s="1"/>
      <c r="P57" s="1"/>
      <c r="Q57" s="1"/>
    </row>
    <row r="58" spans="1:17" ht="12.75" customHeight="1">
      <c r="A58" s="35">
        <v>34</v>
      </c>
      <c r="B58" s="117" t="s">
        <v>344</v>
      </c>
      <c r="C58" s="80"/>
      <c r="D58" s="14" t="s">
        <v>131</v>
      </c>
      <c r="E58" s="35" t="s">
        <v>131</v>
      </c>
      <c r="F58" s="17" t="s">
        <v>131</v>
      </c>
      <c r="G58" s="17" t="s">
        <v>131</v>
      </c>
      <c r="H58" s="18" t="s">
        <v>131</v>
      </c>
      <c r="I58" s="17" t="s">
        <v>131</v>
      </c>
      <c r="J58" s="1"/>
      <c r="K58"/>
      <c r="M58" s="1"/>
      <c r="N58" s="1"/>
      <c r="O58" s="1"/>
      <c r="P58" s="1"/>
      <c r="Q58" s="1"/>
    </row>
    <row r="59" spans="1:17" ht="12.75" customHeight="1">
      <c r="A59" s="35" t="s">
        <v>34</v>
      </c>
      <c r="B59" s="147">
        <v>10</v>
      </c>
      <c r="C59" s="80"/>
      <c r="D59" s="14" t="s">
        <v>19</v>
      </c>
      <c r="E59" s="35">
        <v>9</v>
      </c>
      <c r="F59" s="17"/>
      <c r="G59" s="17">
        <f aca="true" t="shared" si="4" ref="G59:G69">E59*F59</f>
        <v>0</v>
      </c>
      <c r="H59" s="148">
        <v>8</v>
      </c>
      <c r="I59" s="17">
        <f aca="true" t="shared" si="5" ref="I59:I69">G59*1.08</f>
        <v>0</v>
      </c>
      <c r="J59" s="1"/>
      <c r="K59"/>
      <c r="M59" s="1"/>
      <c r="N59" s="1"/>
      <c r="O59" s="1"/>
      <c r="P59" s="1"/>
      <c r="Q59" s="1"/>
    </row>
    <row r="60" spans="1:17" ht="12.75" customHeight="1">
      <c r="A60" s="35" t="s">
        <v>37</v>
      </c>
      <c r="B60" s="149">
        <v>12</v>
      </c>
      <c r="C60" s="80"/>
      <c r="D60" s="14" t="s">
        <v>19</v>
      </c>
      <c r="E60" s="35">
        <v>3</v>
      </c>
      <c r="F60" s="17"/>
      <c r="G60" s="17">
        <f t="shared" si="4"/>
        <v>0</v>
      </c>
      <c r="H60" s="35">
        <v>8</v>
      </c>
      <c r="I60" s="17">
        <f t="shared" si="5"/>
        <v>0</v>
      </c>
      <c r="J60" s="1"/>
      <c r="K60"/>
      <c r="M60" s="1"/>
      <c r="N60" s="1"/>
      <c r="O60" s="1"/>
      <c r="P60" s="1"/>
      <c r="Q60" s="1"/>
    </row>
    <row r="61" spans="1:17" ht="12.75" customHeight="1">
      <c r="A61" s="35" t="s">
        <v>39</v>
      </c>
      <c r="B61" s="149">
        <v>14</v>
      </c>
      <c r="C61" s="80"/>
      <c r="D61" s="14" t="s">
        <v>19</v>
      </c>
      <c r="E61" s="35">
        <v>46</v>
      </c>
      <c r="F61" s="17"/>
      <c r="G61" s="17">
        <f t="shared" si="4"/>
        <v>0</v>
      </c>
      <c r="H61" s="35">
        <v>8</v>
      </c>
      <c r="I61" s="17">
        <f t="shared" si="5"/>
        <v>0</v>
      </c>
      <c r="J61" s="1"/>
      <c r="K61"/>
      <c r="M61" s="1"/>
      <c r="N61" s="1"/>
      <c r="O61" s="1"/>
      <c r="P61" s="1"/>
      <c r="Q61" s="1"/>
    </row>
    <row r="62" spans="1:17" ht="12.75" customHeight="1">
      <c r="A62" s="35" t="s">
        <v>41</v>
      </c>
      <c r="B62" s="149">
        <v>16</v>
      </c>
      <c r="C62" s="80"/>
      <c r="D62" s="14" t="s">
        <v>19</v>
      </c>
      <c r="E62" s="35">
        <v>204</v>
      </c>
      <c r="F62" s="17"/>
      <c r="G62" s="17">
        <f t="shared" si="4"/>
        <v>0</v>
      </c>
      <c r="H62" s="35">
        <v>8</v>
      </c>
      <c r="I62" s="17">
        <f t="shared" si="5"/>
        <v>0</v>
      </c>
      <c r="J62" s="1"/>
      <c r="K62"/>
      <c r="M62" s="1"/>
      <c r="N62" s="1"/>
      <c r="O62" s="1"/>
      <c r="P62" s="1"/>
      <c r="Q62" s="1"/>
    </row>
    <row r="63" spans="1:17" ht="12.75" customHeight="1">
      <c r="A63" s="35" t="s">
        <v>43</v>
      </c>
      <c r="B63" s="149">
        <v>18</v>
      </c>
      <c r="C63" s="80"/>
      <c r="D63" s="14" t="s">
        <v>19</v>
      </c>
      <c r="E63" s="35">
        <v>175</v>
      </c>
      <c r="F63" s="17"/>
      <c r="G63" s="17">
        <f t="shared" si="4"/>
        <v>0</v>
      </c>
      <c r="H63" s="35">
        <v>8</v>
      </c>
      <c r="I63" s="17">
        <f t="shared" si="5"/>
        <v>0</v>
      </c>
      <c r="J63" s="1"/>
      <c r="K63"/>
      <c r="M63" s="1"/>
      <c r="N63" s="1"/>
      <c r="O63" s="1"/>
      <c r="P63" s="1"/>
      <c r="Q63" s="1"/>
    </row>
    <row r="64" spans="1:17" ht="12.75" customHeight="1">
      <c r="A64" s="35" t="s">
        <v>52</v>
      </c>
      <c r="B64" s="149">
        <v>20</v>
      </c>
      <c r="C64" s="80"/>
      <c r="D64" s="14" t="s">
        <v>19</v>
      </c>
      <c r="E64" s="35">
        <v>174</v>
      </c>
      <c r="F64" s="17"/>
      <c r="G64" s="17">
        <f t="shared" si="4"/>
        <v>0</v>
      </c>
      <c r="H64" s="35">
        <v>8</v>
      </c>
      <c r="I64" s="17">
        <f t="shared" si="5"/>
        <v>0</v>
      </c>
      <c r="J64" s="1"/>
      <c r="K64"/>
      <c r="M64" s="1"/>
      <c r="N64" s="1"/>
      <c r="O64" s="1"/>
      <c r="P64" s="1"/>
      <c r="Q64" s="1"/>
    </row>
    <row r="65" spans="1:17" ht="12.75" customHeight="1">
      <c r="A65" s="35" t="s">
        <v>54</v>
      </c>
      <c r="B65" s="149">
        <v>22</v>
      </c>
      <c r="C65" s="80"/>
      <c r="D65" s="14" t="s">
        <v>19</v>
      </c>
      <c r="E65" s="35">
        <v>93</v>
      </c>
      <c r="F65" s="17"/>
      <c r="G65" s="17">
        <f t="shared" si="4"/>
        <v>0</v>
      </c>
      <c r="H65" s="35">
        <v>8</v>
      </c>
      <c r="I65" s="17">
        <f t="shared" si="5"/>
        <v>0</v>
      </c>
      <c r="J65" s="1"/>
      <c r="K65"/>
      <c r="M65" s="1"/>
      <c r="N65" s="1"/>
      <c r="O65" s="1"/>
      <c r="P65" s="1"/>
      <c r="Q65" s="1"/>
    </row>
    <row r="66" spans="1:17" ht="12.75" customHeight="1">
      <c r="A66" s="35" t="s">
        <v>68</v>
      </c>
      <c r="B66" s="149">
        <v>24</v>
      </c>
      <c r="C66" s="14"/>
      <c r="D66" s="14" t="s">
        <v>23</v>
      </c>
      <c r="E66" s="35">
        <v>45</v>
      </c>
      <c r="F66" s="17"/>
      <c r="G66" s="17">
        <f t="shared" si="4"/>
        <v>0</v>
      </c>
      <c r="H66" s="35">
        <v>8</v>
      </c>
      <c r="I66" s="17">
        <f t="shared" si="5"/>
        <v>0</v>
      </c>
      <c r="J66" s="1"/>
      <c r="K66"/>
      <c r="M66" s="1"/>
      <c r="N66" s="1"/>
      <c r="O66" s="1"/>
      <c r="P66" s="1"/>
      <c r="Q66" s="1"/>
    </row>
    <row r="67" spans="1:17" ht="12.75" customHeight="1">
      <c r="A67" s="35" t="s">
        <v>79</v>
      </c>
      <c r="B67" s="149">
        <v>26</v>
      </c>
      <c r="C67" s="14"/>
      <c r="D67" s="14" t="s">
        <v>19</v>
      </c>
      <c r="E67" s="35">
        <v>5</v>
      </c>
      <c r="F67" s="17"/>
      <c r="G67" s="17">
        <f t="shared" si="4"/>
        <v>0</v>
      </c>
      <c r="H67" s="35">
        <v>8</v>
      </c>
      <c r="I67" s="17">
        <f t="shared" si="5"/>
        <v>0</v>
      </c>
      <c r="J67" s="1"/>
      <c r="K67"/>
      <c r="M67" s="1"/>
      <c r="N67" s="1"/>
      <c r="O67" s="1"/>
      <c r="P67" s="1"/>
      <c r="Q67" s="1"/>
    </row>
    <row r="68" spans="1:17" ht="12.75" customHeight="1">
      <c r="A68" s="35" t="s">
        <v>80</v>
      </c>
      <c r="B68" s="149">
        <v>28</v>
      </c>
      <c r="C68" s="14"/>
      <c r="D68" s="14" t="s">
        <v>19</v>
      </c>
      <c r="E68" s="35">
        <v>5</v>
      </c>
      <c r="F68" s="17"/>
      <c r="G68" s="17">
        <f t="shared" si="4"/>
        <v>0</v>
      </c>
      <c r="H68" s="35">
        <v>8</v>
      </c>
      <c r="I68" s="17">
        <f t="shared" si="5"/>
        <v>0</v>
      </c>
      <c r="J68" s="1"/>
      <c r="K68"/>
      <c r="M68" s="1"/>
      <c r="N68" s="1"/>
      <c r="O68" s="1"/>
      <c r="P68" s="1"/>
      <c r="Q68" s="1"/>
    </row>
    <row r="69" spans="1:17" ht="24.75" customHeight="1">
      <c r="A69" s="35">
        <v>35</v>
      </c>
      <c r="B69" s="117" t="s">
        <v>345</v>
      </c>
      <c r="C69" s="14"/>
      <c r="D69" s="14" t="s">
        <v>17</v>
      </c>
      <c r="E69" s="35">
        <v>10</v>
      </c>
      <c r="F69" s="17"/>
      <c r="G69" s="17">
        <f t="shared" si="4"/>
        <v>0</v>
      </c>
      <c r="H69" s="35">
        <v>8</v>
      </c>
      <c r="I69" s="17">
        <f t="shared" si="5"/>
        <v>0</v>
      </c>
      <c r="J69" s="1"/>
      <c r="K69"/>
      <c r="M69" s="1"/>
      <c r="N69" s="1"/>
      <c r="O69" s="1"/>
      <c r="P69" s="1"/>
      <c r="Q69" s="1"/>
    </row>
    <row r="70" spans="1:17" ht="15" customHeight="1">
      <c r="A70" s="352" t="s">
        <v>125</v>
      </c>
      <c r="B70" s="352"/>
      <c r="C70" s="352"/>
      <c r="D70" s="352"/>
      <c r="E70" s="352"/>
      <c r="F70" s="352"/>
      <c r="G70" s="71">
        <f>SUM(G11:G69)</f>
        <v>0</v>
      </c>
      <c r="H70" s="130"/>
      <c r="I70" s="100">
        <f>SUM(I11:I69)</f>
        <v>0</v>
      </c>
      <c r="J70" s="1"/>
      <c r="M70" s="1"/>
      <c r="N70" s="1"/>
      <c r="O70" s="1"/>
      <c r="P70" s="1"/>
      <c r="Q70" s="1"/>
    </row>
    <row r="71" spans="1:17" ht="12.75" customHeight="1">
      <c r="A71" s="1"/>
      <c r="B71" s="1"/>
      <c r="C71" s="1"/>
      <c r="D71" s="1"/>
      <c r="E71" s="1"/>
      <c r="F71" s="1"/>
      <c r="G71" s="1"/>
      <c r="H71" s="1"/>
      <c r="I71" s="1"/>
      <c r="J71" s="1"/>
      <c r="M71" s="1"/>
      <c r="N71" s="1"/>
      <c r="O71" s="1"/>
      <c r="P71" s="1"/>
      <c r="Q71" s="1"/>
    </row>
    <row r="72" spans="1:17" ht="12.75" customHeight="1">
      <c r="A72" s="1"/>
      <c r="B72" s="1"/>
      <c r="C72" s="1"/>
      <c r="D72" s="1"/>
      <c r="E72" s="1"/>
      <c r="F72" s="1"/>
      <c r="G72" s="1"/>
      <c r="H72" s="1"/>
      <c r="I72" s="1"/>
      <c r="J72" s="1"/>
      <c r="L72" s="1"/>
      <c r="M72" s="1"/>
      <c r="N72" s="1"/>
      <c r="O72" s="1"/>
      <c r="P72" s="1"/>
      <c r="Q72" s="1"/>
    </row>
    <row r="73" spans="1:17" ht="12.75" customHeight="1">
      <c r="A73" s="1"/>
      <c r="B73" s="1"/>
      <c r="C73" s="1"/>
      <c r="D73" s="1"/>
      <c r="E73" s="1"/>
      <c r="F73" s="1"/>
      <c r="G73" s="1"/>
      <c r="H73" s="1"/>
      <c r="I73" s="1"/>
      <c r="J73" s="1"/>
      <c r="L73" s="1"/>
      <c r="M73" s="1"/>
      <c r="N73" s="1"/>
      <c r="O73" s="1"/>
      <c r="P73" s="1"/>
      <c r="Q73" s="1"/>
    </row>
    <row r="74" spans="1:17" ht="12.75" customHeight="1">
      <c r="A74" s="1"/>
      <c r="B74" s="1"/>
      <c r="C74" s="1"/>
      <c r="D74" s="1"/>
      <c r="E74" s="1" t="s">
        <v>346</v>
      </c>
      <c r="F74" s="1"/>
      <c r="G74" s="1"/>
      <c r="H74" s="1"/>
      <c r="I74" s="1"/>
      <c r="J74" s="1"/>
      <c r="L74" s="1"/>
      <c r="M74" s="1"/>
      <c r="N74" s="1"/>
      <c r="O74" s="1"/>
      <c r="P74" s="1"/>
      <c r="Q74" s="1"/>
    </row>
    <row r="75" spans="1:17" ht="12.75" customHeight="1">
      <c r="A75" s="1"/>
      <c r="B75" s="1"/>
      <c r="C75" s="1"/>
      <c r="D75" s="1"/>
      <c r="E75" s="1"/>
      <c r="F75" s="350" t="s">
        <v>347</v>
      </c>
      <c r="G75" s="350"/>
      <c r="H75" s="350"/>
      <c r="I75" s="350"/>
      <c r="J75" s="1"/>
      <c r="L75" s="1"/>
      <c r="M75" s="1"/>
      <c r="N75" s="1"/>
      <c r="O75" s="1"/>
      <c r="P75" s="1"/>
      <c r="Q75" s="1"/>
    </row>
    <row r="76" spans="1:17" ht="12.75" customHeight="1">
      <c r="A76" s="1"/>
      <c r="B76" s="1"/>
      <c r="C76" s="1"/>
      <c r="D76" s="1"/>
      <c r="E76" s="1"/>
      <c r="F76" s="1" t="s">
        <v>127</v>
      </c>
      <c r="G76" s="1"/>
      <c r="H76" s="1"/>
      <c r="I76" s="1"/>
      <c r="J76" s="1"/>
      <c r="L76" s="1"/>
      <c r="M76" s="1"/>
      <c r="N76" s="1"/>
      <c r="O76" s="1"/>
      <c r="P76" s="1"/>
      <c r="Q76" s="1"/>
    </row>
  </sheetData>
  <sheetProtection selectLockedCells="1" selectUnlockedCells="1"/>
  <mergeCells count="4">
    <mergeCell ref="A5:I5"/>
    <mergeCell ref="A7:I7"/>
    <mergeCell ref="A70:F70"/>
    <mergeCell ref="F75:I75"/>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S27"/>
  <sheetViews>
    <sheetView zoomScale="82" zoomScaleNormal="82" zoomScalePageLayoutView="0" workbookViewId="0" topLeftCell="A1">
      <selection activeCell="F17" sqref="F17:F20"/>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846</v>
      </c>
      <c r="C1" s="2"/>
      <c r="D1" s="2"/>
      <c r="E1" s="1"/>
      <c r="F1" s="1"/>
      <c r="G1" s="1" t="s">
        <v>348</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48" t="s">
        <v>5</v>
      </c>
      <c r="B5" s="348"/>
      <c r="C5" s="348"/>
      <c r="D5" s="348"/>
      <c r="E5" s="348"/>
      <c r="F5" s="348"/>
      <c r="G5" s="348"/>
      <c r="H5" s="348"/>
      <c r="I5" s="348"/>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348" t="s">
        <v>349</v>
      </c>
      <c r="B7" s="348"/>
      <c r="C7" s="348"/>
      <c r="D7" s="348"/>
      <c r="E7" s="348"/>
      <c r="F7" s="348"/>
      <c r="G7" s="348"/>
      <c r="H7" s="348"/>
      <c r="I7" s="348"/>
      <c r="J7" s="1"/>
      <c r="K7" s="1"/>
      <c r="L7" s="1"/>
      <c r="M7" s="1"/>
      <c r="N7" s="1"/>
      <c r="O7" s="1"/>
      <c r="P7" s="1"/>
      <c r="Q7" s="1"/>
      <c r="R7" s="1"/>
      <c r="S7" s="1"/>
    </row>
    <row r="8" spans="1:19" ht="78.75" customHeight="1">
      <c r="A8" s="6" t="s">
        <v>7</v>
      </c>
      <c r="B8" s="6" t="s">
        <v>8</v>
      </c>
      <c r="C8" s="6" t="s">
        <v>9</v>
      </c>
      <c r="D8" s="6" t="s">
        <v>246</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5">
        <v>1</v>
      </c>
      <c r="B10" s="64" t="s">
        <v>350</v>
      </c>
      <c r="C10" s="35"/>
      <c r="D10" s="16" t="s">
        <v>19</v>
      </c>
      <c r="E10" s="16">
        <v>40</v>
      </c>
      <c r="F10" s="101"/>
      <c r="G10" s="101">
        <f>E10*F10</f>
        <v>0</v>
      </c>
      <c r="H10" s="16">
        <v>8</v>
      </c>
      <c r="I10" s="101">
        <f>G10*1.08</f>
        <v>0</v>
      </c>
      <c r="J10" s="1"/>
      <c r="L10" s="1"/>
      <c r="M10" s="1"/>
      <c r="N10" s="1"/>
      <c r="O10" s="1"/>
      <c r="P10" s="1"/>
      <c r="Q10" s="1"/>
      <c r="R10" s="1"/>
      <c r="S10" s="1"/>
    </row>
    <row r="11" spans="1:19" ht="12.75" customHeight="1">
      <c r="A11" s="35">
        <v>2</v>
      </c>
      <c r="B11" s="80" t="s">
        <v>351</v>
      </c>
      <c r="C11" s="24"/>
      <c r="D11" s="16" t="s">
        <v>19</v>
      </c>
      <c r="E11" s="83">
        <v>3</v>
      </c>
      <c r="F11" s="101"/>
      <c r="G11" s="101">
        <f>E11*F11</f>
        <v>0</v>
      </c>
      <c r="H11" s="16">
        <v>8</v>
      </c>
      <c r="I11" s="150">
        <f>G11*1.08</f>
        <v>0</v>
      </c>
      <c r="J11" s="1"/>
      <c r="L11" s="1"/>
      <c r="M11" s="1"/>
      <c r="N11" s="1"/>
      <c r="O11" s="1"/>
      <c r="P11" s="1"/>
      <c r="Q11" s="1"/>
      <c r="R11" s="1"/>
      <c r="S11" s="1"/>
    </row>
    <row r="12" spans="1:19" ht="25.5" customHeight="1">
      <c r="A12" s="35">
        <v>3</v>
      </c>
      <c r="B12" s="64" t="s">
        <v>352</v>
      </c>
      <c r="C12" s="24"/>
      <c r="D12" s="16" t="s">
        <v>131</v>
      </c>
      <c r="E12" s="16" t="s">
        <v>131</v>
      </c>
      <c r="F12" s="16" t="s">
        <v>33</v>
      </c>
      <c r="G12" s="101" t="s">
        <v>123</v>
      </c>
      <c r="H12" s="16" t="s">
        <v>131</v>
      </c>
      <c r="I12" s="150" t="s">
        <v>131</v>
      </c>
      <c r="J12" s="1"/>
      <c r="L12" s="1"/>
      <c r="M12" s="1"/>
      <c r="N12" s="1"/>
      <c r="O12" s="1"/>
      <c r="P12" s="1"/>
      <c r="Q12" s="1"/>
      <c r="R12" s="1"/>
      <c r="S12" s="1"/>
    </row>
    <row r="13" spans="1:19" ht="12.75" customHeight="1">
      <c r="A13" s="35" t="s">
        <v>34</v>
      </c>
      <c r="B13" s="64" t="s">
        <v>353</v>
      </c>
      <c r="C13" s="24"/>
      <c r="D13" s="24" t="s">
        <v>19</v>
      </c>
      <c r="E13" s="24">
        <v>20</v>
      </c>
      <c r="F13" s="151"/>
      <c r="G13" s="101">
        <f>E13*F13</f>
        <v>0</v>
      </c>
      <c r="H13" s="14">
        <v>8</v>
      </c>
      <c r="I13" s="150">
        <f>G13*1.08</f>
        <v>0</v>
      </c>
      <c r="J13" s="1"/>
      <c r="L13" s="1"/>
      <c r="M13" s="1"/>
      <c r="N13" s="1"/>
      <c r="O13" s="1"/>
      <c r="P13" s="1"/>
      <c r="Q13" s="1"/>
      <c r="R13" s="1"/>
      <c r="S13" s="1"/>
    </row>
    <row r="14" spans="1:19" ht="12.75" customHeight="1">
      <c r="A14" s="35" t="s">
        <v>37</v>
      </c>
      <c r="B14" s="64" t="s">
        <v>354</v>
      </c>
      <c r="C14" s="24"/>
      <c r="D14" s="24" t="s">
        <v>19</v>
      </c>
      <c r="E14" s="24">
        <v>50</v>
      </c>
      <c r="F14" s="151"/>
      <c r="G14" s="101">
        <f>E14*F14</f>
        <v>0</v>
      </c>
      <c r="H14" s="14">
        <v>8</v>
      </c>
      <c r="I14" s="150">
        <f>G14*1.08</f>
        <v>0</v>
      </c>
      <c r="J14" s="1"/>
      <c r="L14" s="1"/>
      <c r="M14" s="1"/>
      <c r="N14" s="1"/>
      <c r="O14" s="1"/>
      <c r="P14" s="1"/>
      <c r="Q14" s="1"/>
      <c r="R14" s="1"/>
      <c r="S14" s="1"/>
    </row>
    <row r="15" spans="1:19" ht="12.75" customHeight="1">
      <c r="A15" s="35" t="s">
        <v>39</v>
      </c>
      <c r="B15" s="64" t="s">
        <v>355</v>
      </c>
      <c r="C15" s="24"/>
      <c r="D15" s="24" t="s">
        <v>19</v>
      </c>
      <c r="E15" s="152">
        <v>20</v>
      </c>
      <c r="F15" s="151"/>
      <c r="G15" s="101">
        <f>E15*F15</f>
        <v>0</v>
      </c>
      <c r="H15" s="14">
        <v>8</v>
      </c>
      <c r="I15" s="150">
        <f>G15*1.08</f>
        <v>0</v>
      </c>
      <c r="J15" s="1"/>
      <c r="L15" s="1"/>
      <c r="M15" s="1"/>
      <c r="N15" s="1"/>
      <c r="O15" s="1"/>
      <c r="P15" s="1"/>
      <c r="Q15" s="1"/>
      <c r="R15" s="1"/>
      <c r="S15" s="1"/>
    </row>
    <row r="16" spans="1:19" ht="12.75" customHeight="1">
      <c r="A16" s="35">
        <v>4</v>
      </c>
      <c r="B16" s="64" t="s">
        <v>356</v>
      </c>
      <c r="C16" s="24"/>
      <c r="D16" s="24" t="s">
        <v>131</v>
      </c>
      <c r="E16" s="24" t="s">
        <v>131</v>
      </c>
      <c r="F16" s="151" t="s">
        <v>123</v>
      </c>
      <c r="G16" s="101" t="s">
        <v>123</v>
      </c>
      <c r="H16" s="14" t="s">
        <v>131</v>
      </c>
      <c r="I16" s="150" t="s">
        <v>131</v>
      </c>
      <c r="J16" s="1"/>
      <c r="L16" s="1"/>
      <c r="M16" s="1"/>
      <c r="N16" s="1"/>
      <c r="O16" s="1"/>
      <c r="P16" s="1"/>
      <c r="Q16" s="1"/>
      <c r="R16" s="1"/>
      <c r="S16" s="1"/>
    </row>
    <row r="17" spans="1:19" ht="12.75" customHeight="1">
      <c r="A17" s="35" t="s">
        <v>34</v>
      </c>
      <c r="B17" s="64" t="s">
        <v>357</v>
      </c>
      <c r="C17" s="24"/>
      <c r="D17" s="24" t="s">
        <v>19</v>
      </c>
      <c r="E17" s="24">
        <v>2</v>
      </c>
      <c r="F17" s="151"/>
      <c r="G17" s="101">
        <f>E17*F17</f>
        <v>0</v>
      </c>
      <c r="H17" s="14">
        <v>8</v>
      </c>
      <c r="I17" s="150">
        <f>G17*1.08</f>
        <v>0</v>
      </c>
      <c r="J17" s="1"/>
      <c r="L17" s="1"/>
      <c r="M17" s="1"/>
      <c r="N17" s="1"/>
      <c r="O17" s="1"/>
      <c r="P17" s="1"/>
      <c r="Q17" s="1"/>
      <c r="R17" s="1"/>
      <c r="S17" s="1"/>
    </row>
    <row r="18" spans="1:19" ht="12.75" customHeight="1">
      <c r="A18" s="35" t="s">
        <v>37</v>
      </c>
      <c r="B18" s="64" t="s">
        <v>358</v>
      </c>
      <c r="C18" s="24"/>
      <c r="D18" s="24" t="s">
        <v>19</v>
      </c>
      <c r="E18" s="24">
        <v>2</v>
      </c>
      <c r="F18" s="151"/>
      <c r="G18" s="101">
        <f>E18*F18</f>
        <v>0</v>
      </c>
      <c r="H18" s="14">
        <v>8</v>
      </c>
      <c r="I18" s="150">
        <f>G18*1.08</f>
        <v>0</v>
      </c>
      <c r="J18" s="1"/>
      <c r="L18" s="1"/>
      <c r="M18" s="1"/>
      <c r="N18" s="1"/>
      <c r="O18" s="1"/>
      <c r="P18" s="1"/>
      <c r="Q18" s="1"/>
      <c r="R18" s="1"/>
      <c r="S18" s="1"/>
    </row>
    <row r="19" spans="1:19" ht="12.75" customHeight="1">
      <c r="A19" s="35" t="s">
        <v>39</v>
      </c>
      <c r="B19" s="64" t="s">
        <v>359</v>
      </c>
      <c r="C19" s="24"/>
      <c r="D19" s="24" t="s">
        <v>19</v>
      </c>
      <c r="E19" s="24">
        <v>2</v>
      </c>
      <c r="F19" s="151"/>
      <c r="G19" s="101">
        <f>E19*F19</f>
        <v>0</v>
      </c>
      <c r="H19" s="14">
        <v>8</v>
      </c>
      <c r="I19" s="150">
        <f>G19*1.08</f>
        <v>0</v>
      </c>
      <c r="J19" s="1"/>
      <c r="L19" s="1"/>
      <c r="M19" s="1"/>
      <c r="N19" s="1"/>
      <c r="O19" s="1"/>
      <c r="P19" s="1"/>
      <c r="Q19" s="1"/>
      <c r="R19" s="1"/>
      <c r="S19" s="1"/>
    </row>
    <row r="20" spans="1:19" ht="12.75" customHeight="1">
      <c r="A20" s="35" t="s">
        <v>41</v>
      </c>
      <c r="B20" s="64" t="s">
        <v>360</v>
      </c>
      <c r="C20" s="24"/>
      <c r="D20" s="24" t="s">
        <v>19</v>
      </c>
      <c r="E20" s="24">
        <v>1</v>
      </c>
      <c r="F20" s="151"/>
      <c r="G20" s="101">
        <f>E20*F20</f>
        <v>0</v>
      </c>
      <c r="H20" s="14">
        <v>8</v>
      </c>
      <c r="I20" s="150">
        <f>G20*1.08</f>
        <v>0</v>
      </c>
      <c r="J20" s="1"/>
      <c r="L20" s="1"/>
      <c r="M20" s="1"/>
      <c r="N20" s="1"/>
      <c r="O20" s="1"/>
      <c r="P20" s="1"/>
      <c r="Q20" s="1"/>
      <c r="R20" s="1"/>
      <c r="S20" s="1"/>
    </row>
    <row r="21" spans="1:19" ht="15" customHeight="1">
      <c r="A21" s="352" t="s">
        <v>125</v>
      </c>
      <c r="B21" s="352"/>
      <c r="C21" s="352"/>
      <c r="D21" s="352"/>
      <c r="E21" s="352"/>
      <c r="F21" s="352"/>
      <c r="G21" s="71">
        <f>SUM(G10:G20)</f>
        <v>0</v>
      </c>
      <c r="H21" s="130"/>
      <c r="I21" s="71">
        <f>SUM(I10:I20)</f>
        <v>0</v>
      </c>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350" t="s">
        <v>347</v>
      </c>
      <c r="G26" s="350"/>
      <c r="H26" s="350"/>
      <c r="I26" s="350"/>
      <c r="J26" s="1"/>
      <c r="K26" s="1"/>
      <c r="L26" s="1"/>
      <c r="M26" s="1"/>
      <c r="N26" s="1"/>
      <c r="O26" s="1"/>
      <c r="P26" s="1"/>
      <c r="Q26" s="1"/>
      <c r="R26" s="1"/>
      <c r="S26" s="1"/>
    </row>
    <row r="27" spans="1:19" ht="12.75" customHeight="1">
      <c r="A27" s="1"/>
      <c r="B27" s="1"/>
      <c r="C27" s="1"/>
      <c r="D27" s="1"/>
      <c r="E27" s="1"/>
      <c r="F27" s="1" t="s">
        <v>127</v>
      </c>
      <c r="G27" s="1"/>
      <c r="H27" s="1"/>
      <c r="I27" s="1"/>
      <c r="J27" s="1"/>
      <c r="K27" s="1"/>
      <c r="L27" s="1"/>
      <c r="M27" s="1"/>
      <c r="N27" s="1"/>
      <c r="O27" s="1"/>
      <c r="P27" s="1"/>
      <c r="Q27" s="1"/>
      <c r="R27" s="1"/>
      <c r="S27"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21:F21"/>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S42"/>
  <sheetViews>
    <sheetView zoomScale="82" zoomScaleNormal="82" zoomScalePageLayoutView="0" workbookViewId="0" topLeftCell="A13">
      <selection activeCell="F31" sqref="F31:F35"/>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4.421875" style="0" customWidth="1"/>
    <col min="10" max="11" width="12.140625" style="0" customWidth="1"/>
    <col min="12" max="12" width="12.140625" style="74" customWidth="1"/>
    <col min="13" max="19" width="12.140625" style="0" customWidth="1"/>
  </cols>
  <sheetData>
    <row r="1" spans="1:19" ht="12.75" customHeight="1">
      <c r="A1" s="1"/>
      <c r="B1" s="2" t="s">
        <v>846</v>
      </c>
      <c r="C1" s="2"/>
      <c r="D1" s="2"/>
      <c r="E1" s="1"/>
      <c r="F1" s="1"/>
      <c r="G1" s="1" t="s">
        <v>1</v>
      </c>
      <c r="H1" s="1"/>
      <c r="I1" s="1"/>
      <c r="J1" s="1"/>
      <c r="K1" s="1"/>
      <c r="L1" s="65"/>
      <c r="M1" s="1"/>
      <c r="N1" s="1"/>
      <c r="O1" s="1"/>
      <c r="P1" s="1"/>
      <c r="Q1" s="1"/>
      <c r="R1" s="1"/>
      <c r="S1" s="1"/>
    </row>
    <row r="2" spans="1:19" ht="12.75" customHeight="1">
      <c r="A2" s="1"/>
      <c r="B2" s="2" t="s">
        <v>2</v>
      </c>
      <c r="C2" s="2"/>
      <c r="D2" s="2"/>
      <c r="E2" s="1"/>
      <c r="F2" s="1"/>
      <c r="G2" s="1"/>
      <c r="H2" s="1"/>
      <c r="I2" s="1"/>
      <c r="J2" s="1"/>
      <c r="K2" s="1"/>
      <c r="L2" s="65"/>
      <c r="M2" s="1"/>
      <c r="N2" s="1"/>
      <c r="O2" s="1"/>
      <c r="P2" s="1"/>
      <c r="Q2" s="1"/>
      <c r="R2" s="1"/>
      <c r="S2" s="1"/>
    </row>
    <row r="3" spans="1:19" ht="12.75" customHeight="1">
      <c r="A3" s="1"/>
      <c r="B3" s="2" t="s">
        <v>3</v>
      </c>
      <c r="C3" s="2"/>
      <c r="D3" s="2"/>
      <c r="E3" s="1"/>
      <c r="F3" s="1"/>
      <c r="G3" s="1"/>
      <c r="H3" s="1"/>
      <c r="I3" s="1"/>
      <c r="J3" s="1"/>
      <c r="K3" s="1"/>
      <c r="L3" s="65"/>
      <c r="M3" s="1"/>
      <c r="N3" s="1"/>
      <c r="O3" s="1"/>
      <c r="P3" s="1"/>
      <c r="Q3" s="1"/>
      <c r="R3" s="1"/>
      <c r="S3" s="1"/>
    </row>
    <row r="4" spans="1:19" ht="12.75" customHeight="1">
      <c r="A4" s="1"/>
      <c r="B4" s="2" t="s">
        <v>4</v>
      </c>
      <c r="C4" s="2"/>
      <c r="D4" s="2"/>
      <c r="E4" s="1"/>
      <c r="F4" s="1"/>
      <c r="G4" s="1"/>
      <c r="H4" s="1"/>
      <c r="I4" s="1"/>
      <c r="J4" s="1"/>
      <c r="K4" s="1"/>
      <c r="L4" s="65"/>
      <c r="M4" s="1"/>
      <c r="N4" s="1"/>
      <c r="O4" s="1"/>
      <c r="P4" s="1"/>
      <c r="Q4" s="1"/>
      <c r="R4" s="1"/>
      <c r="S4" s="1"/>
    </row>
    <row r="5" spans="1:19" ht="15" customHeight="1">
      <c r="A5" s="348" t="s">
        <v>5</v>
      </c>
      <c r="B5" s="348"/>
      <c r="C5" s="348"/>
      <c r="D5" s="348"/>
      <c r="E5" s="348"/>
      <c r="F5" s="348"/>
      <c r="G5" s="348"/>
      <c r="H5" s="348"/>
      <c r="I5" s="348"/>
      <c r="J5" s="1"/>
      <c r="K5" s="1"/>
      <c r="L5" s="65"/>
      <c r="M5" s="1"/>
      <c r="N5" s="1"/>
      <c r="O5" s="1"/>
      <c r="P5" s="1"/>
      <c r="Q5" s="1"/>
      <c r="R5" s="1"/>
      <c r="S5" s="1"/>
    </row>
    <row r="6" spans="1:19" ht="12.75" customHeight="1">
      <c r="A6" s="1"/>
      <c r="B6" s="2"/>
      <c r="C6" s="2"/>
      <c r="D6" s="2"/>
      <c r="E6" s="1"/>
      <c r="F6" s="1"/>
      <c r="G6" s="1"/>
      <c r="H6" s="1"/>
      <c r="I6" s="1"/>
      <c r="J6" s="1"/>
      <c r="K6" s="1"/>
      <c r="L6" s="65"/>
      <c r="M6" s="1"/>
      <c r="N6" s="1"/>
      <c r="O6" s="1"/>
      <c r="P6" s="1"/>
      <c r="Q6" s="1"/>
      <c r="R6" s="1"/>
      <c r="S6" s="1"/>
    </row>
    <row r="7" spans="1:19" ht="15" customHeight="1">
      <c r="A7" s="348" t="s">
        <v>361</v>
      </c>
      <c r="B7" s="348"/>
      <c r="C7" s="348"/>
      <c r="D7" s="348"/>
      <c r="E7" s="348"/>
      <c r="F7" s="348"/>
      <c r="G7" s="348"/>
      <c r="H7" s="348"/>
      <c r="I7" s="348"/>
      <c r="J7" s="1"/>
      <c r="K7" s="1"/>
      <c r="L7" s="65"/>
      <c r="M7" s="1"/>
      <c r="N7" s="1"/>
      <c r="O7" s="1"/>
      <c r="P7" s="1"/>
      <c r="Q7" s="1"/>
      <c r="R7" s="1"/>
      <c r="S7" s="1"/>
    </row>
    <row r="8" spans="1:19" ht="78.75" customHeight="1">
      <c r="A8" s="6" t="s">
        <v>7</v>
      </c>
      <c r="B8" s="6" t="s">
        <v>8</v>
      </c>
      <c r="C8" s="6" t="s">
        <v>9</v>
      </c>
      <c r="D8" s="6" t="s">
        <v>246</v>
      </c>
      <c r="E8" s="6" t="s">
        <v>11</v>
      </c>
      <c r="F8" s="7" t="s">
        <v>12</v>
      </c>
      <c r="G8" s="7" t="s">
        <v>13</v>
      </c>
      <c r="H8" s="7" t="s">
        <v>14</v>
      </c>
      <c r="I8" s="7" t="s">
        <v>15</v>
      </c>
      <c r="J8" s="1"/>
      <c r="K8" s="1"/>
      <c r="L8" s="65"/>
      <c r="M8" s="1"/>
      <c r="N8" s="1"/>
      <c r="O8" s="1"/>
      <c r="P8" s="1"/>
      <c r="Q8" s="1"/>
      <c r="R8" s="1"/>
      <c r="S8" s="1"/>
    </row>
    <row r="9" spans="1:19" ht="15.75" customHeight="1">
      <c r="A9" s="6">
        <v>1</v>
      </c>
      <c r="B9" s="6">
        <v>2</v>
      </c>
      <c r="C9" s="6">
        <v>3</v>
      </c>
      <c r="D9" s="6">
        <v>4</v>
      </c>
      <c r="E9" s="7">
        <v>5</v>
      </c>
      <c r="F9" s="7">
        <v>6</v>
      </c>
      <c r="G9" s="7">
        <v>7</v>
      </c>
      <c r="H9" s="7">
        <v>8</v>
      </c>
      <c r="I9" s="7">
        <v>9</v>
      </c>
      <c r="J9" s="1"/>
      <c r="K9" s="1"/>
      <c r="L9" s="65"/>
      <c r="M9" s="1"/>
      <c r="N9" s="1"/>
      <c r="O9" s="1"/>
      <c r="P9" s="1"/>
      <c r="Q9" s="1"/>
      <c r="R9" s="1"/>
      <c r="S9" s="1"/>
    </row>
    <row r="10" spans="1:19" ht="89.25" customHeight="1">
      <c r="A10" s="35">
        <v>1</v>
      </c>
      <c r="B10" s="32" t="s">
        <v>362</v>
      </c>
      <c r="C10" s="80"/>
      <c r="D10" s="30" t="s">
        <v>19</v>
      </c>
      <c r="E10" s="79">
        <v>990</v>
      </c>
      <c r="F10" s="112"/>
      <c r="G10" s="112">
        <f>E10*F10</f>
        <v>0</v>
      </c>
      <c r="H10" s="79">
        <v>8</v>
      </c>
      <c r="I10" s="112">
        <f>G10*1.08</f>
        <v>0</v>
      </c>
      <c r="J10" s="1"/>
      <c r="L10"/>
      <c r="M10" s="1"/>
      <c r="N10" s="1"/>
      <c r="O10" s="1"/>
      <c r="P10" s="1"/>
      <c r="Q10" s="1"/>
      <c r="R10" s="1"/>
      <c r="S10" s="1"/>
    </row>
    <row r="11" spans="1:19" ht="65.25" customHeight="1">
      <c r="A11" s="145">
        <v>2</v>
      </c>
      <c r="B11" s="32" t="s">
        <v>363</v>
      </c>
      <c r="C11" s="80"/>
      <c r="D11" s="30" t="s">
        <v>19</v>
      </c>
      <c r="E11" s="79">
        <v>52</v>
      </c>
      <c r="F11" s="112"/>
      <c r="G11" s="112">
        <f>E11*F11</f>
        <v>0</v>
      </c>
      <c r="H11" s="79">
        <v>8</v>
      </c>
      <c r="I11" s="112">
        <f>G11*1.08</f>
        <v>0</v>
      </c>
      <c r="J11" s="1"/>
      <c r="L11"/>
      <c r="M11" s="1"/>
      <c r="N11" s="1"/>
      <c r="O11" s="1"/>
      <c r="P11" s="1"/>
      <c r="Q11" s="1"/>
      <c r="R11" s="1"/>
      <c r="S11" s="1"/>
    </row>
    <row r="12" spans="1:19" ht="114.75" customHeight="1">
      <c r="A12" s="145">
        <v>3</v>
      </c>
      <c r="B12" s="32" t="s">
        <v>364</v>
      </c>
      <c r="C12" s="80"/>
      <c r="D12" s="30" t="s">
        <v>19</v>
      </c>
      <c r="E12" s="79">
        <v>8</v>
      </c>
      <c r="F12" s="112"/>
      <c r="G12" s="112">
        <f>E12*F12</f>
        <v>0</v>
      </c>
      <c r="H12" s="79">
        <v>8</v>
      </c>
      <c r="I12" s="112">
        <f>G12*1.08</f>
        <v>0</v>
      </c>
      <c r="J12" s="1"/>
      <c r="L12"/>
      <c r="M12" s="1"/>
      <c r="N12" s="1"/>
      <c r="O12" s="1"/>
      <c r="P12" s="1"/>
      <c r="Q12" s="1"/>
      <c r="R12" s="1"/>
      <c r="S12" s="1"/>
    </row>
    <row r="13" spans="1:19" ht="103.5" customHeight="1">
      <c r="A13" s="145">
        <v>4</v>
      </c>
      <c r="B13" s="32" t="s">
        <v>365</v>
      </c>
      <c r="C13" s="80"/>
      <c r="D13" s="30" t="s">
        <v>131</v>
      </c>
      <c r="E13" s="30" t="s">
        <v>131</v>
      </c>
      <c r="F13" s="69" t="s">
        <v>123</v>
      </c>
      <c r="G13" s="112" t="s">
        <v>123</v>
      </c>
      <c r="H13" s="113" t="s">
        <v>131</v>
      </c>
      <c r="I13" s="112" t="s">
        <v>131</v>
      </c>
      <c r="J13" s="1"/>
      <c r="L13"/>
      <c r="M13" s="1"/>
      <c r="N13" s="1"/>
      <c r="O13" s="1"/>
      <c r="P13" s="1"/>
      <c r="Q13" s="1"/>
      <c r="R13" s="1"/>
      <c r="S13" s="1"/>
    </row>
    <row r="14" spans="1:19" ht="12.75" customHeight="1">
      <c r="A14" s="35" t="s">
        <v>34</v>
      </c>
      <c r="B14" s="97">
        <v>7.5</v>
      </c>
      <c r="C14" s="80"/>
      <c r="D14" s="30" t="s">
        <v>19</v>
      </c>
      <c r="E14" s="79">
        <v>1</v>
      </c>
      <c r="F14" s="112"/>
      <c r="G14" s="112">
        <f aca="true" t="shared" si="0" ref="G14:G19">E14*F14</f>
        <v>0</v>
      </c>
      <c r="H14" s="79">
        <v>8</v>
      </c>
      <c r="I14" s="112">
        <f aca="true" t="shared" si="1" ref="I14:I19">G14*1.08</f>
        <v>0</v>
      </c>
      <c r="J14" s="1"/>
      <c r="L14"/>
      <c r="M14" s="1"/>
      <c r="N14" s="1"/>
      <c r="O14" s="1"/>
      <c r="P14" s="1"/>
      <c r="Q14" s="1"/>
      <c r="R14" s="1"/>
      <c r="S14" s="1"/>
    </row>
    <row r="15" spans="1:19" ht="12.75" customHeight="1">
      <c r="A15" s="35" t="s">
        <v>37</v>
      </c>
      <c r="B15" s="97">
        <v>8</v>
      </c>
      <c r="C15" s="80"/>
      <c r="D15" s="30" t="s">
        <v>19</v>
      </c>
      <c r="E15" s="79">
        <v>1</v>
      </c>
      <c r="F15" s="112"/>
      <c r="G15" s="112">
        <f t="shared" si="0"/>
        <v>0</v>
      </c>
      <c r="H15" s="79">
        <v>8</v>
      </c>
      <c r="I15" s="112">
        <f t="shared" si="1"/>
        <v>0</v>
      </c>
      <c r="J15" s="1"/>
      <c r="L15"/>
      <c r="M15" s="1"/>
      <c r="N15" s="1"/>
      <c r="O15" s="1"/>
      <c r="P15" s="1"/>
      <c r="Q15" s="1"/>
      <c r="R15" s="1"/>
      <c r="S15" s="1"/>
    </row>
    <row r="16" spans="1:19" ht="12.75" customHeight="1">
      <c r="A16" s="35" t="s">
        <v>39</v>
      </c>
      <c r="B16" s="97">
        <v>8.5</v>
      </c>
      <c r="C16" s="80"/>
      <c r="D16" s="30" t="s">
        <v>19</v>
      </c>
      <c r="E16" s="79">
        <v>1</v>
      </c>
      <c r="F16" s="112"/>
      <c r="G16" s="112">
        <f t="shared" si="0"/>
        <v>0</v>
      </c>
      <c r="H16" s="79">
        <v>8</v>
      </c>
      <c r="I16" s="112">
        <f t="shared" si="1"/>
        <v>0</v>
      </c>
      <c r="J16" s="1"/>
      <c r="L16"/>
      <c r="M16" s="1"/>
      <c r="N16" s="1"/>
      <c r="O16" s="1"/>
      <c r="P16" s="1"/>
      <c r="Q16" s="1"/>
      <c r="R16" s="1"/>
      <c r="S16" s="1"/>
    </row>
    <row r="17" spans="1:19" ht="12.75" customHeight="1">
      <c r="A17" s="35" t="s">
        <v>41</v>
      </c>
      <c r="B17" s="97">
        <v>9</v>
      </c>
      <c r="C17" s="80"/>
      <c r="D17" s="30" t="s">
        <v>19</v>
      </c>
      <c r="E17" s="79">
        <v>1</v>
      </c>
      <c r="F17" s="112"/>
      <c r="G17" s="112">
        <f t="shared" si="0"/>
        <v>0</v>
      </c>
      <c r="H17" s="79">
        <v>8</v>
      </c>
      <c r="I17" s="112">
        <f t="shared" si="1"/>
        <v>0</v>
      </c>
      <c r="J17" s="1"/>
      <c r="L17"/>
      <c r="M17" s="1"/>
      <c r="N17" s="1"/>
      <c r="O17" s="1"/>
      <c r="P17" s="1"/>
      <c r="Q17" s="1"/>
      <c r="R17" s="1"/>
      <c r="S17" s="1"/>
    </row>
    <row r="18" spans="1:19" ht="12.75" customHeight="1">
      <c r="A18" s="35" t="s">
        <v>43</v>
      </c>
      <c r="B18" s="97">
        <v>9.5</v>
      </c>
      <c r="C18" s="80"/>
      <c r="D18" s="30" t="s">
        <v>19</v>
      </c>
      <c r="E18" s="79">
        <v>1</v>
      </c>
      <c r="F18" s="112"/>
      <c r="G18" s="112">
        <f t="shared" si="0"/>
        <v>0</v>
      </c>
      <c r="H18" s="79">
        <v>8</v>
      </c>
      <c r="I18" s="112">
        <f t="shared" si="1"/>
        <v>0</v>
      </c>
      <c r="J18" s="1"/>
      <c r="L18"/>
      <c r="M18" s="1"/>
      <c r="N18" s="1"/>
      <c r="O18" s="1"/>
      <c r="P18" s="1"/>
      <c r="Q18" s="1"/>
      <c r="R18" s="1"/>
      <c r="S18" s="1"/>
    </row>
    <row r="19" spans="1:19" ht="38.25" customHeight="1">
      <c r="A19" s="35">
        <v>5</v>
      </c>
      <c r="B19" s="32" t="s">
        <v>366</v>
      </c>
      <c r="C19" s="80"/>
      <c r="D19" s="30" t="s">
        <v>23</v>
      </c>
      <c r="E19" s="79">
        <v>30</v>
      </c>
      <c r="F19" s="112"/>
      <c r="G19" s="112">
        <f t="shared" si="0"/>
        <v>0</v>
      </c>
      <c r="H19" s="79">
        <v>8</v>
      </c>
      <c r="I19" s="112">
        <f t="shared" si="1"/>
        <v>0</v>
      </c>
      <c r="J19" s="1"/>
      <c r="L19"/>
      <c r="M19" s="1"/>
      <c r="N19" s="1"/>
      <c r="O19" s="1"/>
      <c r="P19" s="1"/>
      <c r="Q19" s="1"/>
      <c r="R19" s="1"/>
      <c r="S19" s="1"/>
    </row>
    <row r="20" spans="1:19" ht="38.25" customHeight="1">
      <c r="A20" s="35">
        <v>6</v>
      </c>
      <c r="B20" s="32" t="s">
        <v>367</v>
      </c>
      <c r="C20" s="80"/>
      <c r="D20" s="113" t="s">
        <v>131</v>
      </c>
      <c r="E20" s="113" t="s">
        <v>131</v>
      </c>
      <c r="F20" s="69" t="s">
        <v>123</v>
      </c>
      <c r="G20" s="112" t="s">
        <v>123</v>
      </c>
      <c r="H20" s="113" t="s">
        <v>131</v>
      </c>
      <c r="I20" s="112" t="s">
        <v>131</v>
      </c>
      <c r="J20" s="1"/>
      <c r="L20"/>
      <c r="M20" s="1"/>
      <c r="N20" s="1"/>
      <c r="O20" s="1"/>
      <c r="P20" s="1"/>
      <c r="Q20" s="1"/>
      <c r="R20" s="1"/>
      <c r="S20" s="1"/>
    </row>
    <row r="21" spans="1:19" ht="12.75" customHeight="1">
      <c r="A21" s="35" t="s">
        <v>34</v>
      </c>
      <c r="B21" s="32" t="s">
        <v>368</v>
      </c>
      <c r="C21" s="80"/>
      <c r="D21" s="30" t="s">
        <v>19</v>
      </c>
      <c r="E21" s="30">
        <v>3</v>
      </c>
      <c r="F21" s="112"/>
      <c r="G21" s="112">
        <f aca="true" t="shared" si="2" ref="G21:G29">E21*F21</f>
        <v>0</v>
      </c>
      <c r="H21" s="79">
        <v>8</v>
      </c>
      <c r="I21" s="112">
        <f aca="true" t="shared" si="3" ref="I21:I29">G21*1.08</f>
        <v>0</v>
      </c>
      <c r="J21" s="1"/>
      <c r="L21"/>
      <c r="M21" s="1"/>
      <c r="N21" s="1"/>
      <c r="O21" s="1"/>
      <c r="P21" s="1"/>
      <c r="Q21" s="1"/>
      <c r="R21" s="1"/>
      <c r="S21" s="1"/>
    </row>
    <row r="22" spans="1:19" ht="12.75" customHeight="1">
      <c r="A22" s="35" t="s">
        <v>37</v>
      </c>
      <c r="B22" s="32" t="s">
        <v>369</v>
      </c>
      <c r="C22" s="80"/>
      <c r="D22" s="30" t="s">
        <v>19</v>
      </c>
      <c r="E22" s="30">
        <v>10</v>
      </c>
      <c r="F22" s="112"/>
      <c r="G22" s="112">
        <f t="shared" si="2"/>
        <v>0</v>
      </c>
      <c r="H22" s="79">
        <v>8</v>
      </c>
      <c r="I22" s="112">
        <f t="shared" si="3"/>
        <v>0</v>
      </c>
      <c r="J22" s="1"/>
      <c r="L22"/>
      <c r="M22" s="1"/>
      <c r="N22" s="1"/>
      <c r="O22" s="1"/>
      <c r="P22" s="1"/>
      <c r="Q22" s="1"/>
      <c r="R22" s="1"/>
      <c r="S22" s="1"/>
    </row>
    <row r="23" spans="1:19" ht="12.75" customHeight="1">
      <c r="A23" s="35" t="s">
        <v>39</v>
      </c>
      <c r="B23" s="32" t="s">
        <v>370</v>
      </c>
      <c r="C23" s="80"/>
      <c r="D23" s="30" t="s">
        <v>23</v>
      </c>
      <c r="E23" s="79">
        <v>100</v>
      </c>
      <c r="F23" s="112"/>
      <c r="G23" s="112">
        <f t="shared" si="2"/>
        <v>0</v>
      </c>
      <c r="H23" s="79">
        <v>8</v>
      </c>
      <c r="I23" s="112">
        <f t="shared" si="3"/>
        <v>0</v>
      </c>
      <c r="J23" s="1"/>
      <c r="L23"/>
      <c r="M23" s="1"/>
      <c r="N23" s="1"/>
      <c r="O23" s="1"/>
      <c r="P23" s="1"/>
      <c r="Q23" s="1"/>
      <c r="R23" s="1"/>
      <c r="S23" s="1"/>
    </row>
    <row r="24" spans="1:19" ht="12.75" customHeight="1">
      <c r="A24" s="35" t="s">
        <v>41</v>
      </c>
      <c r="B24" s="32" t="s">
        <v>371</v>
      </c>
      <c r="C24" s="80"/>
      <c r="D24" s="30" t="s">
        <v>23</v>
      </c>
      <c r="E24" s="79">
        <v>210</v>
      </c>
      <c r="F24" s="112"/>
      <c r="G24" s="112">
        <f t="shared" si="2"/>
        <v>0</v>
      </c>
      <c r="H24" s="79">
        <v>8</v>
      </c>
      <c r="I24" s="112">
        <f t="shared" si="3"/>
        <v>0</v>
      </c>
      <c r="J24" s="1"/>
      <c r="L24"/>
      <c r="M24" s="1"/>
      <c r="N24" s="1"/>
      <c r="O24" s="1"/>
      <c r="P24" s="1"/>
      <c r="Q24" s="1"/>
      <c r="R24" s="1"/>
      <c r="S24" s="1"/>
    </row>
    <row r="25" spans="1:19" ht="12.75" customHeight="1">
      <c r="A25" s="35" t="s">
        <v>43</v>
      </c>
      <c r="B25" s="32" t="s">
        <v>372</v>
      </c>
      <c r="C25" s="80"/>
      <c r="D25" s="30" t="s">
        <v>23</v>
      </c>
      <c r="E25" s="79">
        <v>75</v>
      </c>
      <c r="F25" s="112"/>
      <c r="G25" s="112">
        <f t="shared" si="2"/>
        <v>0</v>
      </c>
      <c r="H25" s="79">
        <v>8</v>
      </c>
      <c r="I25" s="112">
        <f t="shared" si="3"/>
        <v>0</v>
      </c>
      <c r="J25" s="1"/>
      <c r="L25"/>
      <c r="M25" s="1"/>
      <c r="N25" s="1"/>
      <c r="O25" s="1"/>
      <c r="P25" s="1"/>
      <c r="Q25" s="1"/>
      <c r="R25" s="1"/>
      <c r="S25" s="1"/>
    </row>
    <row r="26" spans="1:19" ht="12.75" customHeight="1">
      <c r="A26" s="35" t="s">
        <v>52</v>
      </c>
      <c r="B26" s="32" t="s">
        <v>373</v>
      </c>
      <c r="C26" s="80"/>
      <c r="D26" s="30" t="s">
        <v>23</v>
      </c>
      <c r="E26" s="79">
        <v>5</v>
      </c>
      <c r="F26" s="112"/>
      <c r="G26" s="112">
        <f t="shared" si="2"/>
        <v>0</v>
      </c>
      <c r="H26" s="79">
        <v>8</v>
      </c>
      <c r="I26" s="112">
        <f t="shared" si="3"/>
        <v>0</v>
      </c>
      <c r="J26" s="1"/>
      <c r="L26"/>
      <c r="M26" s="1"/>
      <c r="N26" s="1"/>
      <c r="O26" s="1"/>
      <c r="P26" s="1"/>
      <c r="Q26" s="1"/>
      <c r="R26" s="1"/>
      <c r="S26" s="1"/>
    </row>
    <row r="27" spans="1:19" ht="12.75" customHeight="1">
      <c r="A27" s="35" t="s">
        <v>54</v>
      </c>
      <c r="B27" s="32" t="s">
        <v>374</v>
      </c>
      <c r="C27" s="80"/>
      <c r="D27" s="30" t="s">
        <v>19</v>
      </c>
      <c r="E27" s="79">
        <v>15</v>
      </c>
      <c r="F27" s="112"/>
      <c r="G27" s="112">
        <f t="shared" si="2"/>
        <v>0</v>
      </c>
      <c r="H27" s="79">
        <v>8</v>
      </c>
      <c r="I27" s="112">
        <f t="shared" si="3"/>
        <v>0</v>
      </c>
      <c r="J27" s="1"/>
      <c r="L27"/>
      <c r="M27" s="1"/>
      <c r="N27" s="1"/>
      <c r="O27" s="1"/>
      <c r="P27" s="1"/>
      <c r="Q27" s="1"/>
      <c r="R27" s="1"/>
      <c r="S27" s="1"/>
    </row>
    <row r="28" spans="1:19" ht="12.75" customHeight="1">
      <c r="A28" s="35" t="s">
        <v>68</v>
      </c>
      <c r="B28" s="32" t="s">
        <v>375</v>
      </c>
      <c r="C28" s="80"/>
      <c r="D28" s="30" t="s">
        <v>23</v>
      </c>
      <c r="E28" s="79">
        <v>15</v>
      </c>
      <c r="F28" s="112"/>
      <c r="G28" s="112">
        <f t="shared" si="2"/>
        <v>0</v>
      </c>
      <c r="H28" s="79">
        <v>8</v>
      </c>
      <c r="I28" s="112">
        <f t="shared" si="3"/>
        <v>0</v>
      </c>
      <c r="J28" s="1"/>
      <c r="L28"/>
      <c r="M28" s="1"/>
      <c r="N28" s="1"/>
      <c r="O28" s="1"/>
      <c r="P28" s="1"/>
      <c r="Q28" s="1"/>
      <c r="R28" s="1"/>
      <c r="S28" s="1"/>
    </row>
    <row r="29" spans="1:19" ht="12.75" customHeight="1">
      <c r="A29" s="35" t="s">
        <v>79</v>
      </c>
      <c r="B29" s="32" t="s">
        <v>376</v>
      </c>
      <c r="C29" s="80"/>
      <c r="D29" s="30" t="s">
        <v>23</v>
      </c>
      <c r="E29" s="79">
        <v>2</v>
      </c>
      <c r="F29" s="112"/>
      <c r="G29" s="112">
        <f t="shared" si="2"/>
        <v>0</v>
      </c>
      <c r="H29" s="79">
        <v>8</v>
      </c>
      <c r="I29" s="112">
        <f t="shared" si="3"/>
        <v>0</v>
      </c>
      <c r="J29" s="1"/>
      <c r="L29"/>
      <c r="M29" s="1"/>
      <c r="N29" s="1"/>
      <c r="O29" s="1"/>
      <c r="P29" s="1"/>
      <c r="Q29" s="1"/>
      <c r="R29" s="1"/>
      <c r="S29" s="1"/>
    </row>
    <row r="30" spans="1:19" ht="89.25" customHeight="1">
      <c r="A30" s="35">
        <v>7</v>
      </c>
      <c r="B30" s="32" t="s">
        <v>377</v>
      </c>
      <c r="C30" s="131"/>
      <c r="D30" s="75" t="s">
        <v>131</v>
      </c>
      <c r="E30" s="153" t="s">
        <v>131</v>
      </c>
      <c r="F30" s="154" t="s">
        <v>123</v>
      </c>
      <c r="G30" s="112" t="s">
        <v>123</v>
      </c>
      <c r="H30" s="155" t="s">
        <v>131</v>
      </c>
      <c r="I30" s="112" t="s">
        <v>131</v>
      </c>
      <c r="J30" s="1"/>
      <c r="L30"/>
      <c r="M30" s="1"/>
      <c r="N30" s="1"/>
      <c r="O30" s="1"/>
      <c r="P30" s="1"/>
      <c r="Q30" s="1"/>
      <c r="R30" s="1"/>
      <c r="S30" s="1"/>
    </row>
    <row r="31" spans="1:19" ht="12.75" customHeight="1">
      <c r="A31" s="35" t="s">
        <v>34</v>
      </c>
      <c r="B31" s="97">
        <v>7</v>
      </c>
      <c r="C31" s="131"/>
      <c r="D31" s="75" t="s">
        <v>19</v>
      </c>
      <c r="E31" s="153">
        <v>1</v>
      </c>
      <c r="F31" s="154"/>
      <c r="G31" s="112">
        <f>E31*F31</f>
        <v>0</v>
      </c>
      <c r="H31" s="75">
        <v>8</v>
      </c>
      <c r="I31" s="112">
        <f>G31*1.08</f>
        <v>0</v>
      </c>
      <c r="J31" s="1"/>
      <c r="L31"/>
      <c r="M31" s="1"/>
      <c r="N31" s="1"/>
      <c r="O31" s="1"/>
      <c r="P31" s="1"/>
      <c r="Q31" s="1"/>
      <c r="R31" s="1"/>
      <c r="S31" s="1"/>
    </row>
    <row r="32" spans="1:19" ht="12.75" customHeight="1">
      <c r="A32" s="35" t="s">
        <v>37</v>
      </c>
      <c r="B32" s="97">
        <v>8</v>
      </c>
      <c r="C32" s="131"/>
      <c r="D32" s="75" t="s">
        <v>19</v>
      </c>
      <c r="E32" s="153">
        <v>1</v>
      </c>
      <c r="F32" s="154"/>
      <c r="G32" s="112">
        <f>E32*F32</f>
        <v>0</v>
      </c>
      <c r="H32" s="75">
        <v>8</v>
      </c>
      <c r="I32" s="112">
        <f>G32*1.08</f>
        <v>0</v>
      </c>
      <c r="J32" s="1"/>
      <c r="L32"/>
      <c r="M32" s="1"/>
      <c r="N32" s="1"/>
      <c r="O32" s="1"/>
      <c r="P32" s="1"/>
      <c r="Q32" s="1"/>
      <c r="R32" s="1"/>
      <c r="S32" s="1"/>
    </row>
    <row r="33" spans="1:19" ht="12.75" customHeight="1">
      <c r="A33" s="35" t="s">
        <v>39</v>
      </c>
      <c r="B33" s="97">
        <v>9</v>
      </c>
      <c r="C33" s="131"/>
      <c r="D33" s="75" t="s">
        <v>19</v>
      </c>
      <c r="E33" s="153">
        <v>1</v>
      </c>
      <c r="F33" s="154"/>
      <c r="G33" s="112">
        <f>E33*F33</f>
        <v>0</v>
      </c>
      <c r="H33" s="75">
        <v>8</v>
      </c>
      <c r="I33" s="112">
        <f>G33*1.08</f>
        <v>0</v>
      </c>
      <c r="J33" s="1"/>
      <c r="L33"/>
      <c r="M33" s="1"/>
      <c r="N33" s="1"/>
      <c r="O33" s="1"/>
      <c r="P33" s="1"/>
      <c r="Q33" s="1"/>
      <c r="R33" s="1"/>
      <c r="S33" s="1"/>
    </row>
    <row r="34" spans="1:19" ht="75.75" customHeight="1">
      <c r="A34" s="94">
        <v>8</v>
      </c>
      <c r="B34" s="32" t="s">
        <v>378</v>
      </c>
      <c r="C34" s="131"/>
      <c r="D34" s="75" t="s">
        <v>19</v>
      </c>
      <c r="E34" s="156">
        <v>1</v>
      </c>
      <c r="F34" s="154"/>
      <c r="G34" s="112">
        <f>E34*F34</f>
        <v>0</v>
      </c>
      <c r="H34" s="75">
        <v>8</v>
      </c>
      <c r="I34" s="112">
        <f>G34*1.08</f>
        <v>0</v>
      </c>
      <c r="J34" s="1"/>
      <c r="L34"/>
      <c r="M34" s="1"/>
      <c r="N34" s="1"/>
      <c r="O34" s="1"/>
      <c r="P34" s="1"/>
      <c r="Q34" s="1"/>
      <c r="R34" s="1"/>
      <c r="S34" s="1"/>
    </row>
    <row r="35" spans="1:19" ht="51.75" customHeight="1">
      <c r="A35" s="94">
        <v>9</v>
      </c>
      <c r="B35" s="32" t="s">
        <v>379</v>
      </c>
      <c r="C35" s="131"/>
      <c r="D35" s="75" t="s">
        <v>19</v>
      </c>
      <c r="E35" s="156">
        <v>8</v>
      </c>
      <c r="F35" s="154"/>
      <c r="G35" s="112">
        <f>E35*F35</f>
        <v>0</v>
      </c>
      <c r="H35" s="75">
        <v>8</v>
      </c>
      <c r="I35" s="112">
        <f>G35*1.08</f>
        <v>0</v>
      </c>
      <c r="J35" s="1"/>
      <c r="L35"/>
      <c r="M35" s="1"/>
      <c r="N35" s="1"/>
      <c r="O35" s="1"/>
      <c r="P35" s="1"/>
      <c r="Q35" s="1"/>
      <c r="R35" s="1"/>
      <c r="S35" s="1"/>
    </row>
    <row r="36" spans="1:19" ht="15" customHeight="1">
      <c r="A36" s="352" t="s">
        <v>125</v>
      </c>
      <c r="B36" s="352"/>
      <c r="C36" s="352"/>
      <c r="D36" s="352"/>
      <c r="E36" s="352"/>
      <c r="F36" s="352"/>
      <c r="G36" s="71">
        <f>SUM(G10:G35)</f>
        <v>0</v>
      </c>
      <c r="H36" s="130"/>
      <c r="I36" s="100">
        <f>SUM(I10:I35)</f>
        <v>0</v>
      </c>
      <c r="J36" s="1"/>
      <c r="K36" s="1"/>
      <c r="L36" s="65"/>
      <c r="M36" s="1"/>
      <c r="N36" s="1"/>
      <c r="O36" s="1"/>
      <c r="P36" s="1"/>
      <c r="Q36" s="1"/>
      <c r="R36" s="1"/>
      <c r="S36" s="1"/>
    </row>
    <row r="37" spans="1:19" ht="12.75" customHeight="1">
      <c r="A37" s="1"/>
      <c r="B37" s="1"/>
      <c r="C37" s="1"/>
      <c r="D37" s="1"/>
      <c r="E37" s="1"/>
      <c r="F37" s="1"/>
      <c r="G37" s="1"/>
      <c r="H37" s="1"/>
      <c r="I37" s="1"/>
      <c r="J37" s="1"/>
      <c r="K37" s="1"/>
      <c r="L37" s="65"/>
      <c r="M37" s="1"/>
      <c r="N37" s="1"/>
      <c r="O37" s="1"/>
      <c r="P37" s="1"/>
      <c r="Q37" s="1"/>
      <c r="R37" s="1"/>
      <c r="S37" s="1"/>
    </row>
    <row r="38" spans="1:19" ht="12.75" customHeight="1">
      <c r="A38" s="1"/>
      <c r="B38" s="1"/>
      <c r="C38" s="1"/>
      <c r="D38" s="1"/>
      <c r="E38" s="1"/>
      <c r="F38" s="1"/>
      <c r="G38" s="1"/>
      <c r="H38" s="1"/>
      <c r="I38" s="1"/>
      <c r="J38" s="1"/>
      <c r="K38" s="1"/>
      <c r="L38" s="65"/>
      <c r="M38" s="1"/>
      <c r="N38" s="1"/>
      <c r="O38" s="1"/>
      <c r="P38" s="1"/>
      <c r="Q38" s="1"/>
      <c r="R38" s="1"/>
      <c r="S38" s="1"/>
    </row>
    <row r="39" spans="1:19" ht="12.75" customHeight="1">
      <c r="A39" s="1"/>
      <c r="B39" s="1"/>
      <c r="C39" s="1"/>
      <c r="D39" s="1"/>
      <c r="E39" s="1"/>
      <c r="F39" s="1"/>
      <c r="G39" s="1"/>
      <c r="H39" s="1"/>
      <c r="I39" s="1"/>
      <c r="J39" s="1"/>
      <c r="K39" s="1"/>
      <c r="L39" s="65"/>
      <c r="M39" s="1"/>
      <c r="N39" s="1"/>
      <c r="O39" s="1"/>
      <c r="P39" s="1"/>
      <c r="Q39" s="1"/>
      <c r="R39" s="1"/>
      <c r="S39" s="1"/>
    </row>
    <row r="40" spans="1:19" ht="12.75" customHeight="1">
      <c r="A40" s="1"/>
      <c r="B40" s="1"/>
      <c r="C40" s="1"/>
      <c r="D40" s="1"/>
      <c r="E40" s="1"/>
      <c r="F40" s="1"/>
      <c r="G40" s="1"/>
      <c r="H40" s="1"/>
      <c r="I40" s="1"/>
      <c r="J40" s="1"/>
      <c r="K40" s="1"/>
      <c r="L40" s="65"/>
      <c r="M40" s="1"/>
      <c r="N40" s="1"/>
      <c r="O40" s="1"/>
      <c r="P40" s="1"/>
      <c r="Q40" s="1"/>
      <c r="R40" s="1"/>
      <c r="S40" s="1"/>
    </row>
    <row r="41" spans="1:19" ht="12.75" customHeight="1">
      <c r="A41" s="1"/>
      <c r="B41" s="1"/>
      <c r="C41" s="1"/>
      <c r="D41" s="1"/>
      <c r="E41" s="1"/>
      <c r="F41" s="350" t="s">
        <v>347</v>
      </c>
      <c r="G41" s="350"/>
      <c r="H41" s="350"/>
      <c r="I41" s="350"/>
      <c r="J41" s="1"/>
      <c r="K41" s="1"/>
      <c r="L41" s="65"/>
      <c r="M41" s="1"/>
      <c r="N41" s="1"/>
      <c r="O41" s="1"/>
      <c r="P41" s="1"/>
      <c r="Q41" s="1"/>
      <c r="R41" s="1"/>
      <c r="S41" s="1"/>
    </row>
    <row r="42" spans="1:19" ht="12.75" customHeight="1">
      <c r="A42" s="1"/>
      <c r="B42" s="1"/>
      <c r="C42" s="1"/>
      <c r="D42" s="1"/>
      <c r="E42" s="1"/>
      <c r="F42" s="1" t="s">
        <v>127</v>
      </c>
      <c r="G42" s="1"/>
      <c r="H42" s="1"/>
      <c r="I42" s="1"/>
      <c r="J42" s="1"/>
      <c r="K42" s="1"/>
      <c r="L42" s="65"/>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S44"/>
  <sheetViews>
    <sheetView zoomScale="82" zoomScaleNormal="82" zoomScalePageLayoutView="0" workbookViewId="0" topLeftCell="A25">
      <selection activeCell="M36" sqref="M36"/>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2.7109375" style="0" customWidth="1"/>
    <col min="10" max="10" width="12.140625" style="0" customWidth="1"/>
    <col min="11" max="11" width="17.28125" style="74" customWidth="1"/>
  </cols>
  <sheetData>
    <row r="1" spans="1:10" ht="12.75" customHeight="1">
      <c r="A1" s="1"/>
      <c r="B1" s="2" t="s">
        <v>846</v>
      </c>
      <c r="C1" s="2"/>
      <c r="D1" s="2"/>
      <c r="E1" s="1"/>
      <c r="F1" s="1"/>
      <c r="G1" s="3" t="s">
        <v>1</v>
      </c>
      <c r="H1" s="3"/>
      <c r="I1" s="1"/>
      <c r="J1" s="1"/>
    </row>
    <row r="2" spans="1:10" ht="12.75" customHeight="1">
      <c r="A2" s="1"/>
      <c r="B2" s="2" t="s">
        <v>2</v>
      </c>
      <c r="C2" s="2"/>
      <c r="D2" s="2"/>
      <c r="E2" s="1"/>
      <c r="F2" s="1"/>
      <c r="G2" s="1"/>
      <c r="H2" s="1"/>
      <c r="I2" s="1"/>
      <c r="J2" s="1"/>
    </row>
    <row r="3" spans="1:10" ht="12.75" customHeight="1">
      <c r="A3" s="1"/>
      <c r="B3" s="2" t="s">
        <v>3</v>
      </c>
      <c r="C3" s="2"/>
      <c r="D3" s="2"/>
      <c r="E3" s="1"/>
      <c r="F3" s="1"/>
      <c r="G3" s="1"/>
      <c r="H3" s="1"/>
      <c r="I3" s="1"/>
      <c r="J3" s="1"/>
    </row>
    <row r="4" spans="1:10" ht="12.75" customHeight="1">
      <c r="A4" s="1"/>
      <c r="B4" s="2" t="s">
        <v>4</v>
      </c>
      <c r="C4" s="2"/>
      <c r="D4" s="2"/>
      <c r="E4" s="1"/>
      <c r="F4" s="1"/>
      <c r="G4" s="1"/>
      <c r="H4" s="1"/>
      <c r="I4" s="1"/>
      <c r="J4" s="1"/>
    </row>
    <row r="5" spans="1:10" ht="12.75" customHeight="1">
      <c r="A5" s="1"/>
      <c r="B5" s="2"/>
      <c r="C5" s="2"/>
      <c r="D5" s="2"/>
      <c r="E5" s="1"/>
      <c r="F5" s="1"/>
      <c r="G5" s="1"/>
      <c r="H5" s="1"/>
      <c r="I5" s="1"/>
      <c r="J5" s="1"/>
    </row>
    <row r="6" spans="1:10" ht="12.75" customHeight="1">
      <c r="A6" s="348" t="s">
        <v>5</v>
      </c>
      <c r="B6" s="348"/>
      <c r="C6" s="348"/>
      <c r="D6" s="348"/>
      <c r="E6" s="348"/>
      <c r="F6" s="348"/>
      <c r="G6" s="348"/>
      <c r="H6" s="348"/>
      <c r="I6" s="348"/>
      <c r="J6" s="1"/>
    </row>
    <row r="7" spans="1:10" ht="12.75" customHeight="1">
      <c r="A7" s="5"/>
      <c r="B7" s="5"/>
      <c r="C7" s="5"/>
      <c r="D7" s="5"/>
      <c r="E7" s="5"/>
      <c r="F7" s="5"/>
      <c r="G7" s="5"/>
      <c r="H7" s="5"/>
      <c r="I7" s="5"/>
      <c r="J7" s="1"/>
    </row>
    <row r="8" spans="1:10" ht="12.75" customHeight="1">
      <c r="A8" s="348" t="s">
        <v>380</v>
      </c>
      <c r="B8" s="348"/>
      <c r="C8" s="348"/>
      <c r="D8" s="348"/>
      <c r="E8" s="348"/>
      <c r="F8" s="348"/>
      <c r="G8" s="348"/>
      <c r="H8" s="348"/>
      <c r="I8" s="348"/>
      <c r="J8" s="1"/>
    </row>
    <row r="9" spans="1:10" ht="78.75" customHeight="1">
      <c r="A9" s="6" t="s">
        <v>7</v>
      </c>
      <c r="B9" s="6" t="s">
        <v>8</v>
      </c>
      <c r="C9" s="6" t="s">
        <v>9</v>
      </c>
      <c r="D9" s="6" t="s">
        <v>246</v>
      </c>
      <c r="E9" s="6" t="s">
        <v>11</v>
      </c>
      <c r="F9" s="7" t="s">
        <v>12</v>
      </c>
      <c r="G9" s="7" t="s">
        <v>13</v>
      </c>
      <c r="H9" s="7" t="s">
        <v>14</v>
      </c>
      <c r="I9" s="7" t="s">
        <v>15</v>
      </c>
      <c r="J9" s="1"/>
    </row>
    <row r="10" spans="1:10" ht="15.75" customHeight="1">
      <c r="A10" s="157">
        <v>1</v>
      </c>
      <c r="B10" s="157">
        <v>2</v>
      </c>
      <c r="C10" s="157">
        <v>3</v>
      </c>
      <c r="D10" s="157">
        <v>4</v>
      </c>
      <c r="E10" s="158">
        <v>5</v>
      </c>
      <c r="F10" s="158">
        <v>6</v>
      </c>
      <c r="G10" s="158">
        <v>7</v>
      </c>
      <c r="H10" s="158">
        <v>8</v>
      </c>
      <c r="I10" s="7">
        <v>9</v>
      </c>
      <c r="J10" s="1"/>
    </row>
    <row r="11" spans="1:11" s="163" customFormat="1" ht="70.5" customHeight="1">
      <c r="A11" s="159">
        <v>1</v>
      </c>
      <c r="B11" s="160" t="s">
        <v>381</v>
      </c>
      <c r="C11" s="159"/>
      <c r="D11" s="24" t="s">
        <v>27</v>
      </c>
      <c r="E11" s="161">
        <v>10</v>
      </c>
      <c r="F11" s="162"/>
      <c r="G11" s="17">
        <f aca="true" t="shared" si="0" ref="G11:G29">E11*F11</f>
        <v>0</v>
      </c>
      <c r="H11" s="161">
        <v>8</v>
      </c>
      <c r="I11" s="140">
        <f>G11*1.08</f>
        <v>0</v>
      </c>
      <c r="J11" s="1"/>
      <c r="K11"/>
    </row>
    <row r="12" spans="1:11" s="127" customFormat="1" ht="66" customHeight="1">
      <c r="A12" s="24">
        <v>2</v>
      </c>
      <c r="B12" s="164" t="s">
        <v>382</v>
      </c>
      <c r="C12" s="64"/>
      <c r="D12" s="24" t="s">
        <v>19</v>
      </c>
      <c r="E12" s="14">
        <v>5</v>
      </c>
      <c r="F12" s="25"/>
      <c r="G12" s="17">
        <f t="shared" si="0"/>
        <v>0</v>
      </c>
      <c r="H12" s="14">
        <v>23</v>
      </c>
      <c r="I12" s="140">
        <f>G12*1.23</f>
        <v>0</v>
      </c>
      <c r="J12" s="109"/>
      <c r="K12"/>
    </row>
    <row r="13" spans="1:19" ht="103.5" customHeight="1">
      <c r="A13" s="35">
        <v>3</v>
      </c>
      <c r="B13" s="32" t="s">
        <v>383</v>
      </c>
      <c r="C13" s="80"/>
      <c r="D13" s="14" t="s">
        <v>27</v>
      </c>
      <c r="E13" s="14">
        <v>28</v>
      </c>
      <c r="F13" s="17"/>
      <c r="G13" s="17">
        <f t="shared" si="0"/>
        <v>0</v>
      </c>
      <c r="H13" s="14">
        <v>23</v>
      </c>
      <c r="I13" s="140">
        <f>G13*1.23</f>
        <v>0</v>
      </c>
      <c r="J13" s="1"/>
      <c r="K13"/>
      <c r="L13" s="1"/>
      <c r="M13" s="1"/>
      <c r="N13" s="1"/>
      <c r="O13" s="1"/>
      <c r="P13" s="1"/>
      <c r="Q13" s="1"/>
      <c r="R13" s="1"/>
      <c r="S13" s="1"/>
    </row>
    <row r="14" spans="1:19" ht="24" customHeight="1">
      <c r="A14" s="35">
        <v>4</v>
      </c>
      <c r="B14" s="32" t="s">
        <v>384</v>
      </c>
      <c r="C14" s="80"/>
      <c r="D14" s="14" t="s">
        <v>385</v>
      </c>
      <c r="E14" s="14">
        <v>200</v>
      </c>
      <c r="F14" s="17"/>
      <c r="G14" s="17">
        <f t="shared" si="0"/>
        <v>0</v>
      </c>
      <c r="H14" s="14">
        <v>8</v>
      </c>
      <c r="I14" s="140">
        <f>G14*1.08</f>
        <v>0</v>
      </c>
      <c r="J14" s="1"/>
      <c r="K14"/>
      <c r="L14" s="1"/>
      <c r="M14" s="1"/>
      <c r="N14" s="1"/>
      <c r="O14" s="1"/>
      <c r="P14" s="1"/>
      <c r="Q14" s="1"/>
      <c r="R14" s="1"/>
      <c r="S14" s="1"/>
    </row>
    <row r="15" spans="1:19" ht="32.25" customHeight="1">
      <c r="A15" s="35">
        <v>5</v>
      </c>
      <c r="B15" s="32" t="s">
        <v>386</v>
      </c>
      <c r="C15" s="83"/>
      <c r="D15" s="79" t="s">
        <v>23</v>
      </c>
      <c r="E15" s="79">
        <v>30</v>
      </c>
      <c r="F15" s="112"/>
      <c r="G15" s="69">
        <f t="shared" si="0"/>
        <v>0</v>
      </c>
      <c r="H15" s="30">
        <v>23</v>
      </c>
      <c r="I15" s="113">
        <f>G15*1.23</f>
        <v>0</v>
      </c>
      <c r="J15" s="1"/>
      <c r="K15"/>
      <c r="L15" s="1"/>
      <c r="M15" s="1"/>
      <c r="N15" s="1"/>
      <c r="O15" s="1"/>
      <c r="P15" s="1"/>
      <c r="Q15" s="1"/>
      <c r="R15" s="1"/>
      <c r="S15" s="1"/>
    </row>
    <row r="16" spans="1:11" ht="64.5" customHeight="1">
      <c r="A16" s="35">
        <v>6</v>
      </c>
      <c r="B16" s="32" t="s">
        <v>387</v>
      </c>
      <c r="C16" s="24"/>
      <c r="D16" s="24" t="s">
        <v>19</v>
      </c>
      <c r="E16" s="21">
        <v>2400</v>
      </c>
      <c r="F16" s="25"/>
      <c r="G16" s="17">
        <f t="shared" si="0"/>
        <v>0</v>
      </c>
      <c r="H16" s="14">
        <v>8</v>
      </c>
      <c r="I16" s="140">
        <f>G16*1.08</f>
        <v>0</v>
      </c>
      <c r="J16" s="1"/>
      <c r="K16"/>
    </row>
    <row r="17" spans="1:11" ht="64.5" customHeight="1">
      <c r="A17" s="35">
        <v>7</v>
      </c>
      <c r="B17" s="27" t="s">
        <v>388</v>
      </c>
      <c r="C17" s="6"/>
      <c r="D17" s="24" t="s">
        <v>389</v>
      </c>
      <c r="E17" s="14">
        <v>250</v>
      </c>
      <c r="F17" s="25"/>
      <c r="G17" s="17">
        <f t="shared" si="0"/>
        <v>0</v>
      </c>
      <c r="H17" s="14">
        <v>8</v>
      </c>
      <c r="I17" s="140">
        <f>G17*1.08</f>
        <v>0</v>
      </c>
      <c r="J17" s="1"/>
      <c r="K17"/>
    </row>
    <row r="18" spans="1:11" ht="83.25" customHeight="1">
      <c r="A18" s="35">
        <v>8</v>
      </c>
      <c r="B18" s="27" t="s">
        <v>390</v>
      </c>
      <c r="C18" s="6"/>
      <c r="D18" s="24" t="s">
        <v>19</v>
      </c>
      <c r="E18" s="14">
        <v>1960</v>
      </c>
      <c r="F18" s="25"/>
      <c r="G18" s="17">
        <f t="shared" si="0"/>
        <v>0</v>
      </c>
      <c r="H18" s="14">
        <v>8</v>
      </c>
      <c r="I18" s="140">
        <f>G18*1.08</f>
        <v>0</v>
      </c>
      <c r="J18" s="1"/>
      <c r="K18"/>
    </row>
    <row r="19" spans="1:19" ht="39.75" customHeight="1">
      <c r="A19" s="35">
        <v>9</v>
      </c>
      <c r="B19" s="88" t="s">
        <v>391</v>
      </c>
      <c r="C19" s="83"/>
      <c r="D19" s="79" t="s">
        <v>19</v>
      </c>
      <c r="E19" s="79">
        <v>1825</v>
      </c>
      <c r="F19" s="112"/>
      <c r="G19" s="17">
        <f t="shared" si="0"/>
        <v>0</v>
      </c>
      <c r="H19" s="30">
        <v>8</v>
      </c>
      <c r="I19" s="165">
        <f>G19*1.08</f>
        <v>0</v>
      </c>
      <c r="J19" s="1"/>
      <c r="K19"/>
      <c r="L19" s="1"/>
      <c r="M19" s="1"/>
      <c r="N19" s="1"/>
      <c r="O19" s="1"/>
      <c r="P19" s="1"/>
      <c r="Q19" s="1"/>
      <c r="R19" s="1"/>
      <c r="S19" s="1"/>
    </row>
    <row r="20" spans="1:19" s="173" customFormat="1" ht="70.5" customHeight="1">
      <c r="A20" s="35">
        <v>10</v>
      </c>
      <c r="B20" s="166" t="s">
        <v>392</v>
      </c>
      <c r="C20" s="167"/>
      <c r="D20" s="168" t="s">
        <v>393</v>
      </c>
      <c r="E20" s="169">
        <v>2400</v>
      </c>
      <c r="F20" s="170"/>
      <c r="G20" s="69">
        <f t="shared" si="0"/>
        <v>0</v>
      </c>
      <c r="H20" s="168">
        <v>23</v>
      </c>
      <c r="I20" s="171">
        <f>G20*1.23</f>
        <v>0</v>
      </c>
      <c r="J20" s="172"/>
      <c r="K20"/>
      <c r="L20" s="172"/>
      <c r="M20" s="172"/>
      <c r="N20" s="172"/>
      <c r="O20" s="172"/>
      <c r="P20" s="172"/>
      <c r="Q20" s="172"/>
      <c r="R20" s="172"/>
      <c r="S20" s="172"/>
    </row>
    <row r="21" spans="1:11" ht="40.5" customHeight="1">
      <c r="A21" s="35">
        <v>11</v>
      </c>
      <c r="B21" s="164" t="s">
        <v>394</v>
      </c>
      <c r="C21" s="64"/>
      <c r="D21" s="24" t="s">
        <v>36</v>
      </c>
      <c r="E21" s="24">
        <v>576</v>
      </c>
      <c r="F21" s="17"/>
      <c r="G21" s="17">
        <f t="shared" si="0"/>
        <v>0</v>
      </c>
      <c r="H21" s="33">
        <v>8</v>
      </c>
      <c r="I21" s="17">
        <f>G21*1.08</f>
        <v>0</v>
      </c>
      <c r="J21" s="1"/>
      <c r="K21"/>
    </row>
    <row r="22" spans="1:11" ht="54.75" customHeight="1">
      <c r="A22" s="35">
        <v>12</v>
      </c>
      <c r="B22" s="164" t="s">
        <v>395</v>
      </c>
      <c r="C22" s="64"/>
      <c r="D22" s="24" t="s">
        <v>27</v>
      </c>
      <c r="E22" s="24">
        <v>516</v>
      </c>
      <c r="F22" s="17"/>
      <c r="G22" s="17">
        <f t="shared" si="0"/>
        <v>0</v>
      </c>
      <c r="H22" s="33">
        <v>8</v>
      </c>
      <c r="I22" s="17">
        <f>G22*1.08</f>
        <v>0</v>
      </c>
      <c r="J22" s="1"/>
      <c r="K22"/>
    </row>
    <row r="23" spans="1:11" ht="51" customHeight="1">
      <c r="A23" s="35">
        <v>13</v>
      </c>
      <c r="B23" s="15" t="s">
        <v>396</v>
      </c>
      <c r="C23" s="15"/>
      <c r="D23" s="14" t="s">
        <v>36</v>
      </c>
      <c r="E23" s="14">
        <v>180</v>
      </c>
      <c r="F23" s="17"/>
      <c r="G23" s="17">
        <f t="shared" si="0"/>
        <v>0</v>
      </c>
      <c r="H23" s="174">
        <v>8</v>
      </c>
      <c r="I23" s="17">
        <f>G23*1.08</f>
        <v>0</v>
      </c>
      <c r="J23" s="1"/>
      <c r="K23"/>
    </row>
    <row r="24" spans="1:11" ht="51" customHeight="1">
      <c r="A24" s="35">
        <v>14</v>
      </c>
      <c r="B24" s="15" t="s">
        <v>397</v>
      </c>
      <c r="C24" s="15"/>
      <c r="D24" s="14" t="s">
        <v>36</v>
      </c>
      <c r="E24" s="14">
        <v>360</v>
      </c>
      <c r="F24" s="17"/>
      <c r="G24" s="17">
        <f t="shared" si="0"/>
        <v>0</v>
      </c>
      <c r="H24" s="174">
        <v>8</v>
      </c>
      <c r="I24" s="17">
        <f>G24*1.08</f>
        <v>0</v>
      </c>
      <c r="J24" s="1"/>
      <c r="K24"/>
    </row>
    <row r="25" spans="1:11" ht="38.25" customHeight="1">
      <c r="A25" s="35">
        <v>15</v>
      </c>
      <c r="B25" s="175" t="s">
        <v>398</v>
      </c>
      <c r="C25" s="176"/>
      <c r="D25" s="14" t="s">
        <v>36</v>
      </c>
      <c r="E25" s="14">
        <v>66</v>
      </c>
      <c r="F25" s="17"/>
      <c r="G25" s="17">
        <f t="shared" si="0"/>
        <v>0</v>
      </c>
      <c r="H25" s="174">
        <v>23</v>
      </c>
      <c r="I25" s="17">
        <f>G25*1.23</f>
        <v>0</v>
      </c>
      <c r="J25" s="1"/>
      <c r="K25"/>
    </row>
    <row r="26" spans="1:11" ht="29.25" customHeight="1">
      <c r="A26" s="138">
        <v>16</v>
      </c>
      <c r="B26" s="177" t="s">
        <v>399</v>
      </c>
      <c r="C26" s="44"/>
      <c r="D26" s="161" t="s">
        <v>19</v>
      </c>
      <c r="E26" s="161">
        <v>6200</v>
      </c>
      <c r="F26" s="162"/>
      <c r="G26" s="162">
        <f t="shared" si="0"/>
        <v>0</v>
      </c>
      <c r="H26" s="178">
        <v>8</v>
      </c>
      <c r="I26" s="162">
        <f>G26*1.08</f>
        <v>0</v>
      </c>
      <c r="J26" s="1"/>
      <c r="K26"/>
    </row>
    <row r="27" spans="1:11" ht="102" customHeight="1">
      <c r="A27" s="35">
        <v>17</v>
      </c>
      <c r="B27" s="15" t="s">
        <v>400</v>
      </c>
      <c r="C27" s="15"/>
      <c r="D27" s="14" t="s">
        <v>19</v>
      </c>
      <c r="E27" s="14">
        <v>80</v>
      </c>
      <c r="F27" s="17"/>
      <c r="G27" s="17">
        <f t="shared" si="0"/>
        <v>0</v>
      </c>
      <c r="H27" s="174">
        <v>8</v>
      </c>
      <c r="I27" s="17">
        <f>G27*1.08</f>
        <v>0</v>
      </c>
      <c r="J27" s="1"/>
      <c r="K27"/>
    </row>
    <row r="28" spans="1:11" ht="25.5" customHeight="1">
      <c r="A28" s="35">
        <v>18</v>
      </c>
      <c r="B28" s="97" t="s">
        <v>401</v>
      </c>
      <c r="C28" s="96"/>
      <c r="D28" s="14" t="s">
        <v>19</v>
      </c>
      <c r="E28" s="14">
        <v>2300</v>
      </c>
      <c r="F28" s="17"/>
      <c r="G28" s="17">
        <f t="shared" si="0"/>
        <v>0</v>
      </c>
      <c r="H28" s="33">
        <v>23</v>
      </c>
      <c r="I28" s="17">
        <f>G28*1.23</f>
        <v>0</v>
      </c>
      <c r="J28" s="1"/>
      <c r="K28"/>
    </row>
    <row r="29" spans="1:11" ht="40.5" customHeight="1">
      <c r="A29" s="35">
        <v>19</v>
      </c>
      <c r="B29" s="179" t="s">
        <v>402</v>
      </c>
      <c r="C29" s="96"/>
      <c r="D29" s="14" t="s">
        <v>19</v>
      </c>
      <c r="E29" s="14">
        <v>5700</v>
      </c>
      <c r="F29" s="17"/>
      <c r="G29" s="17">
        <f t="shared" si="0"/>
        <v>0</v>
      </c>
      <c r="H29" s="33">
        <v>8</v>
      </c>
      <c r="I29" s="17">
        <f>G29*1.08</f>
        <v>0</v>
      </c>
      <c r="J29" s="1"/>
      <c r="K29"/>
    </row>
    <row r="30" spans="1:11" ht="49.5" customHeight="1">
      <c r="A30" s="35">
        <v>20</v>
      </c>
      <c r="B30" s="97" t="s">
        <v>403</v>
      </c>
      <c r="C30" s="96"/>
      <c r="D30" s="14" t="s">
        <v>123</v>
      </c>
      <c r="E30" s="14" t="s">
        <v>123</v>
      </c>
      <c r="F30" s="17" t="s">
        <v>123</v>
      </c>
      <c r="G30" s="17" t="s">
        <v>123</v>
      </c>
      <c r="H30" s="33" t="s">
        <v>123</v>
      </c>
      <c r="I30" s="17" t="s">
        <v>131</v>
      </c>
      <c r="J30" s="1"/>
      <c r="K30"/>
    </row>
    <row r="31" spans="1:11" ht="16.5" customHeight="1">
      <c r="A31" s="24" t="s">
        <v>34</v>
      </c>
      <c r="B31" s="97" t="s">
        <v>404</v>
      </c>
      <c r="C31" s="96"/>
      <c r="D31" s="14" t="s">
        <v>27</v>
      </c>
      <c r="E31" s="14">
        <v>28</v>
      </c>
      <c r="F31" s="17"/>
      <c r="G31" s="17">
        <f aca="true" t="shared" si="1" ref="G31:G37">E31*F31</f>
        <v>0</v>
      </c>
      <c r="H31" s="33">
        <v>23</v>
      </c>
      <c r="I31" s="17">
        <f>G31*1.23</f>
        <v>0</v>
      </c>
      <c r="J31" s="1"/>
      <c r="K31"/>
    </row>
    <row r="32" spans="1:11" ht="14.25" customHeight="1">
      <c r="A32" s="24" t="s">
        <v>37</v>
      </c>
      <c r="B32" s="97" t="s">
        <v>405</v>
      </c>
      <c r="C32" s="96"/>
      <c r="D32" s="14" t="s">
        <v>27</v>
      </c>
      <c r="E32" s="14">
        <v>3</v>
      </c>
      <c r="F32" s="17"/>
      <c r="G32" s="17">
        <f t="shared" si="1"/>
        <v>0</v>
      </c>
      <c r="H32" s="33">
        <v>23</v>
      </c>
      <c r="I32" s="17">
        <f>G32*1.23</f>
        <v>0</v>
      </c>
      <c r="J32" s="1"/>
      <c r="K32"/>
    </row>
    <row r="33" spans="1:11" ht="12.75" customHeight="1">
      <c r="A33" s="24">
        <v>21</v>
      </c>
      <c r="B33" s="141" t="s">
        <v>406</v>
      </c>
      <c r="C33" s="96"/>
      <c r="D33" s="14" t="s">
        <v>19</v>
      </c>
      <c r="E33" s="14">
        <v>3</v>
      </c>
      <c r="F33" s="17"/>
      <c r="G33" s="17">
        <f t="shared" si="1"/>
        <v>0</v>
      </c>
      <c r="H33" s="33">
        <v>23</v>
      </c>
      <c r="I33" s="17">
        <f>G33*1.23</f>
        <v>0</v>
      </c>
      <c r="J33" s="1"/>
      <c r="K33"/>
    </row>
    <row r="34" spans="1:11" ht="38.25" customHeight="1">
      <c r="A34" s="24">
        <v>22</v>
      </c>
      <c r="B34" s="164" t="s">
        <v>407</v>
      </c>
      <c r="C34" s="64"/>
      <c r="D34" s="14" t="s">
        <v>19</v>
      </c>
      <c r="E34" s="14">
        <v>100</v>
      </c>
      <c r="F34" s="17"/>
      <c r="G34" s="17">
        <f t="shared" si="1"/>
        <v>0</v>
      </c>
      <c r="H34" s="33">
        <v>8</v>
      </c>
      <c r="I34" s="17">
        <f>G34*1.08</f>
        <v>0</v>
      </c>
      <c r="J34" s="1"/>
      <c r="K34"/>
    </row>
    <row r="35" spans="1:11" ht="42" customHeight="1">
      <c r="A35" s="24">
        <v>23</v>
      </c>
      <c r="B35" s="164" t="s">
        <v>408</v>
      </c>
      <c r="C35" s="64"/>
      <c r="D35" s="14" t="s">
        <v>19</v>
      </c>
      <c r="E35" s="14">
        <v>1200</v>
      </c>
      <c r="F35" s="17"/>
      <c r="G35" s="17">
        <f t="shared" si="1"/>
        <v>0</v>
      </c>
      <c r="H35" s="33">
        <v>23</v>
      </c>
      <c r="I35" s="17">
        <f>G35*1.23</f>
        <v>0</v>
      </c>
      <c r="J35" s="1"/>
      <c r="K35"/>
    </row>
    <row r="36" spans="1:11" ht="63.75" customHeight="1">
      <c r="A36" s="14">
        <v>24</v>
      </c>
      <c r="B36" s="27" t="s">
        <v>409</v>
      </c>
      <c r="C36" s="64"/>
      <c r="D36" s="14" t="s">
        <v>19</v>
      </c>
      <c r="E36" s="14">
        <v>700</v>
      </c>
      <c r="F36" s="17"/>
      <c r="G36" s="17">
        <f t="shared" si="1"/>
        <v>0</v>
      </c>
      <c r="H36" s="33">
        <v>8</v>
      </c>
      <c r="I36" s="17">
        <f>G36*1.08</f>
        <v>0</v>
      </c>
      <c r="J36" s="1"/>
      <c r="K36"/>
    </row>
    <row r="37" spans="1:11" ht="25.5" customHeight="1">
      <c r="A37" s="14">
        <v>25</v>
      </c>
      <c r="B37" s="27" t="s">
        <v>410</v>
      </c>
      <c r="C37" s="64"/>
      <c r="D37" s="14" t="s">
        <v>19</v>
      </c>
      <c r="E37" s="14">
        <v>600</v>
      </c>
      <c r="F37" s="17"/>
      <c r="G37" s="17">
        <f t="shared" si="1"/>
        <v>0</v>
      </c>
      <c r="H37" s="33">
        <v>8</v>
      </c>
      <c r="I37" s="17">
        <f>G37*1.08</f>
        <v>0</v>
      </c>
      <c r="J37" s="1"/>
      <c r="K37"/>
    </row>
    <row r="38" spans="1:10" ht="15" customHeight="1">
      <c r="A38" s="349" t="s">
        <v>125</v>
      </c>
      <c r="B38" s="349"/>
      <c r="C38" s="349"/>
      <c r="D38" s="349"/>
      <c r="E38" s="349"/>
      <c r="F38" s="349"/>
      <c r="G38" s="104">
        <f>SUM(G11:G37)</f>
        <v>0</v>
      </c>
      <c r="H38" s="104"/>
      <c r="I38" s="104">
        <f>SUM(I11:I37)</f>
        <v>0</v>
      </c>
      <c r="J38" s="1"/>
    </row>
    <row r="39" spans="1:10" ht="12.75" customHeight="1">
      <c r="A39" s="1"/>
      <c r="B39" s="1"/>
      <c r="C39" s="1"/>
      <c r="D39" s="1"/>
      <c r="E39" s="1"/>
      <c r="F39" s="1"/>
      <c r="G39" s="1"/>
      <c r="H39" s="1"/>
      <c r="I39" s="1"/>
      <c r="J39" s="1"/>
    </row>
    <row r="40" spans="1:10" ht="12.75" customHeight="1">
      <c r="A40" s="1"/>
      <c r="B40" s="1"/>
      <c r="C40" s="1"/>
      <c r="D40" s="1"/>
      <c r="E40" s="1"/>
      <c r="F40" s="1"/>
      <c r="G40" s="1"/>
      <c r="H40" s="1"/>
      <c r="I40" s="1"/>
      <c r="J40" s="1"/>
    </row>
    <row r="41" spans="1:10" ht="12.75" customHeight="1">
      <c r="A41" s="1"/>
      <c r="B41" s="1"/>
      <c r="C41" s="1"/>
      <c r="D41" s="1"/>
      <c r="E41" s="1"/>
      <c r="F41" s="1"/>
      <c r="G41" s="1"/>
      <c r="H41" s="1"/>
      <c r="I41" s="1"/>
      <c r="J41" s="1"/>
    </row>
    <row r="42" spans="1:10" ht="12.75" customHeight="1">
      <c r="A42" s="1"/>
      <c r="B42" s="1"/>
      <c r="C42" s="1"/>
      <c r="D42" s="1"/>
      <c r="E42" s="1"/>
      <c r="F42" s="1"/>
      <c r="G42" s="1"/>
      <c r="H42" s="1"/>
      <c r="I42" s="1"/>
      <c r="J42" s="1"/>
    </row>
    <row r="43" spans="1:10" ht="12.75" customHeight="1">
      <c r="A43" s="1"/>
      <c r="B43" s="1"/>
      <c r="C43" s="1"/>
      <c r="D43" s="1"/>
      <c r="E43" s="1"/>
      <c r="F43" s="1" t="s">
        <v>411</v>
      </c>
      <c r="G43" s="1"/>
      <c r="H43" s="1"/>
      <c r="I43" s="1"/>
      <c r="J43" s="1"/>
    </row>
    <row r="44" spans="1:10" ht="12.75" customHeight="1">
      <c r="A44" s="1"/>
      <c r="B44" s="1"/>
      <c r="C44" s="1"/>
      <c r="D44" s="1"/>
      <c r="E44" s="1"/>
      <c r="F44" s="1" t="s">
        <v>127</v>
      </c>
      <c r="G44" s="1"/>
      <c r="H44" s="1"/>
      <c r="I44" s="1"/>
      <c r="J44" s="1"/>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sheetData>
  <sheetProtection selectLockedCells="1" selectUnlockedCells="1"/>
  <mergeCells count="3">
    <mergeCell ref="A6:I6"/>
    <mergeCell ref="A8:I8"/>
    <mergeCell ref="A38:F38"/>
  </mergeCells>
  <printOptions horizontalCentered="1"/>
  <pageMargins left="0.31527777777777777" right="0.31527777777777777" top="0.9451388888888889" bottom="0.3541666666666667" header="0.5118055555555555" footer="0.5118055555555555"/>
  <pageSetup horizontalDpi="300" verticalDpi="300" orientation="landscape" paperSize="9"/>
  <ignoredErrors>
    <ignoredError sqref="I34" formula="1"/>
  </ignoredErrors>
</worksheet>
</file>

<file path=xl/worksheets/sheet15.xml><?xml version="1.0" encoding="utf-8"?>
<worksheet xmlns="http://schemas.openxmlformats.org/spreadsheetml/2006/main" xmlns:r="http://schemas.openxmlformats.org/officeDocument/2006/relationships">
  <dimension ref="A1:Q37"/>
  <sheetViews>
    <sheetView zoomScale="82" zoomScaleNormal="82" zoomScalePageLayoutView="0" workbookViewId="0" topLeftCell="A15">
      <selection activeCell="L25" sqref="L25"/>
    </sheetView>
  </sheetViews>
  <sheetFormatPr defaultColWidth="11.57421875" defaultRowHeight="15" customHeight="1"/>
  <cols>
    <col min="1" max="1" width="4.8515625" style="0" customWidth="1"/>
    <col min="2" max="2" width="6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0" width="12.140625" style="0" customWidth="1"/>
    <col min="11" max="11" width="12.140625" style="74" customWidth="1"/>
    <col min="12" max="17" width="12.140625" style="0" customWidth="1"/>
    <col min="18" max="254" width="17.28125" style="0" customWidth="1"/>
  </cols>
  <sheetData>
    <row r="1" spans="1:17" ht="12.75" customHeight="1">
      <c r="A1" s="1"/>
      <c r="B1" s="2" t="s">
        <v>846</v>
      </c>
      <c r="C1" s="2"/>
      <c r="D1" s="2"/>
      <c r="E1" s="1"/>
      <c r="F1" s="1"/>
      <c r="G1" s="3" t="s">
        <v>1</v>
      </c>
      <c r="H1" s="3"/>
      <c r="I1" s="1"/>
      <c r="J1" s="1"/>
      <c r="K1" s="65"/>
      <c r="L1" s="1"/>
      <c r="M1" s="1"/>
      <c r="N1" s="1"/>
      <c r="O1" s="1"/>
      <c r="P1" s="1"/>
      <c r="Q1" s="1"/>
    </row>
    <row r="2" spans="1:17" ht="12.75" customHeight="1">
      <c r="A2" s="1"/>
      <c r="B2" s="2" t="s">
        <v>2</v>
      </c>
      <c r="C2" s="2"/>
      <c r="D2" s="2"/>
      <c r="E2" s="1"/>
      <c r="F2" s="1"/>
      <c r="G2" s="1"/>
      <c r="H2" s="1"/>
      <c r="I2" s="1"/>
      <c r="J2" s="1"/>
      <c r="K2" s="65"/>
      <c r="L2" s="1"/>
      <c r="M2" s="1"/>
      <c r="N2" s="1"/>
      <c r="O2" s="1"/>
      <c r="P2" s="1"/>
      <c r="Q2" s="1"/>
    </row>
    <row r="3" spans="1:17" ht="12.75" customHeight="1">
      <c r="A3" s="1"/>
      <c r="B3" s="2" t="s">
        <v>3</v>
      </c>
      <c r="C3" s="2"/>
      <c r="D3" s="2"/>
      <c r="E3" s="1"/>
      <c r="F3" s="1"/>
      <c r="G3" s="1"/>
      <c r="H3" s="1"/>
      <c r="I3" s="1"/>
      <c r="J3" s="1"/>
      <c r="K3" s="65"/>
      <c r="L3" s="1"/>
      <c r="M3" s="1"/>
      <c r="N3" s="1"/>
      <c r="O3" s="1"/>
      <c r="P3" s="1"/>
      <c r="Q3" s="1"/>
    </row>
    <row r="4" spans="1:17" ht="12.75" customHeight="1">
      <c r="A4" s="1"/>
      <c r="B4" s="2" t="s">
        <v>4</v>
      </c>
      <c r="C4" s="2"/>
      <c r="D4" s="2"/>
      <c r="E4" s="1"/>
      <c r="F4" s="1"/>
      <c r="G4" s="1"/>
      <c r="H4" s="1"/>
      <c r="I4" s="1"/>
      <c r="J4" s="1"/>
      <c r="K4" s="65"/>
      <c r="L4" s="1"/>
      <c r="M4" s="1"/>
      <c r="N4" s="1"/>
      <c r="O4" s="1"/>
      <c r="P4" s="1"/>
      <c r="Q4" s="1"/>
    </row>
    <row r="5" spans="1:17" ht="12.75" customHeight="1">
      <c r="A5" s="348" t="s">
        <v>5</v>
      </c>
      <c r="B5" s="348"/>
      <c r="C5" s="348"/>
      <c r="D5" s="348"/>
      <c r="E5" s="348"/>
      <c r="F5" s="348"/>
      <c r="G5" s="348"/>
      <c r="H5" s="348"/>
      <c r="I5" s="348"/>
      <c r="J5" s="1"/>
      <c r="K5" s="65"/>
      <c r="L5" s="1"/>
      <c r="M5" s="1"/>
      <c r="N5" s="1"/>
      <c r="O5" s="1"/>
      <c r="P5" s="1"/>
      <c r="Q5" s="1"/>
    </row>
    <row r="6" spans="1:17" ht="12.75" customHeight="1">
      <c r="A6" s="1"/>
      <c r="B6" s="1"/>
      <c r="C6" s="2"/>
      <c r="D6" s="2"/>
      <c r="E6" s="1"/>
      <c r="F6" s="1"/>
      <c r="G6" s="1"/>
      <c r="H6" s="1"/>
      <c r="I6" s="1"/>
      <c r="J6" s="1"/>
      <c r="K6" s="65"/>
      <c r="L6" s="1"/>
      <c r="M6" s="1"/>
      <c r="N6" s="1"/>
      <c r="O6" s="1"/>
      <c r="P6" s="1"/>
      <c r="Q6" s="1"/>
    </row>
    <row r="7" spans="1:17" ht="12.75" customHeight="1">
      <c r="A7" s="348" t="s">
        <v>412</v>
      </c>
      <c r="B7" s="348"/>
      <c r="C7" s="348"/>
      <c r="D7" s="348"/>
      <c r="E7" s="348"/>
      <c r="F7" s="348"/>
      <c r="G7" s="348"/>
      <c r="H7" s="348"/>
      <c r="I7" s="348"/>
      <c r="J7" s="1"/>
      <c r="K7" s="65"/>
      <c r="L7" s="1"/>
      <c r="M7" s="1"/>
      <c r="N7" s="1"/>
      <c r="O7" s="1"/>
      <c r="P7" s="1"/>
      <c r="Q7" s="1"/>
    </row>
    <row r="8" spans="1:17" ht="78.75" customHeight="1">
      <c r="A8" s="6" t="s">
        <v>7</v>
      </c>
      <c r="B8" s="6" t="s">
        <v>8</v>
      </c>
      <c r="C8" s="6" t="s">
        <v>9</v>
      </c>
      <c r="D8" s="6" t="s">
        <v>129</v>
      </c>
      <c r="E8" s="6" t="s">
        <v>11</v>
      </c>
      <c r="F8" s="7" t="s">
        <v>12</v>
      </c>
      <c r="G8" s="7" t="s">
        <v>13</v>
      </c>
      <c r="H8" s="7" t="s">
        <v>14</v>
      </c>
      <c r="I8" s="7" t="s">
        <v>15</v>
      </c>
      <c r="J8" s="1"/>
      <c r="K8" s="65"/>
      <c r="L8" s="1"/>
      <c r="M8" s="1"/>
      <c r="N8" s="1"/>
      <c r="O8" s="1"/>
      <c r="P8" s="1"/>
      <c r="Q8" s="1"/>
    </row>
    <row r="9" spans="1:17" ht="15.75" customHeight="1">
      <c r="A9" s="180">
        <v>1</v>
      </c>
      <c r="B9" s="180">
        <v>2</v>
      </c>
      <c r="C9" s="180">
        <v>3</v>
      </c>
      <c r="D9" s="180">
        <v>4</v>
      </c>
      <c r="E9" s="180">
        <v>5</v>
      </c>
      <c r="F9" s="7">
        <v>6</v>
      </c>
      <c r="G9" s="7">
        <v>7</v>
      </c>
      <c r="H9" s="181">
        <v>8</v>
      </c>
      <c r="I9" s="7">
        <v>9</v>
      </c>
      <c r="J9" s="1"/>
      <c r="K9" s="65"/>
      <c r="L9" s="1"/>
      <c r="M9" s="1"/>
      <c r="N9" s="1"/>
      <c r="O9" s="1"/>
      <c r="P9" s="1"/>
      <c r="Q9" s="1"/>
    </row>
    <row r="10" spans="1:17" ht="70.5" customHeight="1">
      <c r="A10" s="94">
        <v>1</v>
      </c>
      <c r="B10" s="97" t="s">
        <v>413</v>
      </c>
      <c r="C10" s="94"/>
      <c r="D10" s="35" t="s">
        <v>133</v>
      </c>
      <c r="E10" s="35">
        <v>40</v>
      </c>
      <c r="F10" s="134"/>
      <c r="G10" s="134">
        <f aca="true" t="shared" si="0" ref="G10:G15">E10*F10</f>
        <v>0</v>
      </c>
      <c r="H10" s="35">
        <v>8</v>
      </c>
      <c r="I10" s="134">
        <f aca="true" t="shared" si="1" ref="I10:I15">G10*1.08</f>
        <v>0</v>
      </c>
      <c r="J10" s="1"/>
      <c r="K10"/>
      <c r="M10" s="1"/>
      <c r="N10" s="1"/>
      <c r="O10" s="1"/>
      <c r="P10" s="1"/>
      <c r="Q10" s="1"/>
    </row>
    <row r="11" spans="1:17" ht="196.5" customHeight="1">
      <c r="A11" s="94">
        <v>2</v>
      </c>
      <c r="B11" s="97" t="s">
        <v>414</v>
      </c>
      <c r="C11" s="94"/>
      <c r="D11" s="35" t="s">
        <v>19</v>
      </c>
      <c r="E11" s="35">
        <v>1350</v>
      </c>
      <c r="F11" s="134"/>
      <c r="G11" s="134">
        <f t="shared" si="0"/>
        <v>0</v>
      </c>
      <c r="H11" s="35">
        <v>8</v>
      </c>
      <c r="I11" s="134">
        <f t="shared" si="1"/>
        <v>0</v>
      </c>
      <c r="J11" s="1"/>
      <c r="K11"/>
      <c r="M11" s="1"/>
      <c r="N11" s="1"/>
      <c r="O11" s="1"/>
      <c r="P11" s="1"/>
      <c r="Q11" s="1"/>
    </row>
    <row r="12" spans="1:17" ht="219" customHeight="1">
      <c r="A12" s="94">
        <v>3</v>
      </c>
      <c r="B12" s="64" t="s">
        <v>415</v>
      </c>
      <c r="C12" s="24"/>
      <c r="D12" s="35" t="s">
        <v>19</v>
      </c>
      <c r="E12" s="14">
        <v>5600</v>
      </c>
      <c r="F12" s="17"/>
      <c r="G12" s="134">
        <f t="shared" si="0"/>
        <v>0</v>
      </c>
      <c r="H12" s="14">
        <v>8</v>
      </c>
      <c r="I12" s="134">
        <f t="shared" si="1"/>
        <v>0</v>
      </c>
      <c r="J12" s="111"/>
      <c r="K12"/>
      <c r="M12" s="111"/>
      <c r="N12" s="111"/>
      <c r="O12" s="111"/>
      <c r="P12" s="111"/>
      <c r="Q12" s="111"/>
    </row>
    <row r="13" spans="1:17" ht="270.75" customHeight="1">
      <c r="A13" s="94">
        <v>4</v>
      </c>
      <c r="B13" s="64" t="s">
        <v>416</v>
      </c>
      <c r="C13" s="94"/>
      <c r="D13" s="35" t="s">
        <v>19</v>
      </c>
      <c r="E13" s="35">
        <v>600</v>
      </c>
      <c r="F13" s="134"/>
      <c r="G13" s="134">
        <f t="shared" si="0"/>
        <v>0</v>
      </c>
      <c r="H13" s="35">
        <v>8</v>
      </c>
      <c r="I13" s="134">
        <f t="shared" si="1"/>
        <v>0</v>
      </c>
      <c r="J13" s="1"/>
      <c r="K13"/>
      <c r="M13" s="1"/>
      <c r="N13" s="1"/>
      <c r="O13" s="1"/>
      <c r="P13" s="1"/>
      <c r="Q13" s="1"/>
    </row>
    <row r="14" spans="1:17" ht="38.25" customHeight="1">
      <c r="A14" s="94">
        <v>5</v>
      </c>
      <c r="B14" s="64" t="s">
        <v>417</v>
      </c>
      <c r="C14" s="24"/>
      <c r="D14" s="14" t="s">
        <v>19</v>
      </c>
      <c r="E14" s="14">
        <v>3000</v>
      </c>
      <c r="F14" s="17"/>
      <c r="G14" s="134">
        <f t="shared" si="0"/>
        <v>0</v>
      </c>
      <c r="H14" s="35">
        <v>8</v>
      </c>
      <c r="I14" s="134">
        <f t="shared" si="1"/>
        <v>0</v>
      </c>
      <c r="J14" s="111"/>
      <c r="K14"/>
      <c r="M14" s="111"/>
      <c r="N14" s="111"/>
      <c r="O14" s="111"/>
      <c r="P14" s="111"/>
      <c r="Q14" s="111"/>
    </row>
    <row r="15" spans="1:17" ht="81" customHeight="1">
      <c r="A15" s="94">
        <v>6</v>
      </c>
      <c r="B15" s="175" t="s">
        <v>418</v>
      </c>
      <c r="C15" s="94"/>
      <c r="D15" s="35" t="s">
        <v>19</v>
      </c>
      <c r="E15" s="35">
        <v>4100</v>
      </c>
      <c r="F15" s="134"/>
      <c r="G15" s="134">
        <f t="shared" si="0"/>
        <v>0</v>
      </c>
      <c r="H15" s="35">
        <v>8</v>
      </c>
      <c r="I15" s="134">
        <f t="shared" si="1"/>
        <v>0</v>
      </c>
      <c r="J15" s="1"/>
      <c r="K15"/>
      <c r="M15" s="1"/>
      <c r="N15" s="1"/>
      <c r="O15" s="1"/>
      <c r="P15" s="1"/>
      <c r="Q15" s="1"/>
    </row>
    <row r="16" spans="1:17" ht="116.25" customHeight="1">
      <c r="A16" s="94">
        <v>7</v>
      </c>
      <c r="B16" s="119" t="s">
        <v>419</v>
      </c>
      <c r="C16" s="182"/>
      <c r="D16" s="35" t="s">
        <v>33</v>
      </c>
      <c r="E16" s="94" t="s">
        <v>33</v>
      </c>
      <c r="F16" s="183" t="s">
        <v>123</v>
      </c>
      <c r="G16" s="134" t="s">
        <v>123</v>
      </c>
      <c r="H16" s="35" t="s">
        <v>33</v>
      </c>
      <c r="I16" s="134" t="s">
        <v>33</v>
      </c>
      <c r="J16" s="1"/>
      <c r="K16"/>
      <c r="M16" s="1"/>
      <c r="N16" s="1"/>
      <c r="O16" s="1"/>
      <c r="P16" s="1"/>
      <c r="Q16" s="1"/>
    </row>
    <row r="17" spans="1:17" ht="12.75" customHeight="1">
      <c r="A17" s="35" t="s">
        <v>34</v>
      </c>
      <c r="B17" s="96" t="s">
        <v>420</v>
      </c>
      <c r="C17" s="94"/>
      <c r="D17" s="35" t="s">
        <v>389</v>
      </c>
      <c r="E17" s="35">
        <v>2100</v>
      </c>
      <c r="F17" s="134"/>
      <c r="G17" s="134">
        <f aca="true" t="shared" si="2" ref="G17:G22">E17*F17</f>
        <v>0</v>
      </c>
      <c r="H17" s="35">
        <v>8</v>
      </c>
      <c r="I17" s="134">
        <f aca="true" t="shared" si="3" ref="I17:I22">G17*1.08</f>
        <v>0</v>
      </c>
      <c r="J17" s="1"/>
      <c r="K17"/>
      <c r="M17" s="1"/>
      <c r="N17" s="1"/>
      <c r="O17" s="1"/>
      <c r="P17" s="1"/>
      <c r="Q17" s="1"/>
    </row>
    <row r="18" spans="1:17" ht="12.75" customHeight="1">
      <c r="A18" s="35" t="s">
        <v>37</v>
      </c>
      <c r="B18" s="96" t="s">
        <v>421</v>
      </c>
      <c r="C18" s="94"/>
      <c r="D18" s="35" t="s">
        <v>389</v>
      </c>
      <c r="E18" s="35">
        <v>2400</v>
      </c>
      <c r="F18" s="134"/>
      <c r="G18" s="134">
        <f t="shared" si="2"/>
        <v>0</v>
      </c>
      <c r="H18" s="35">
        <v>8</v>
      </c>
      <c r="I18" s="134">
        <f t="shared" si="3"/>
        <v>0</v>
      </c>
      <c r="J18" s="1"/>
      <c r="K18"/>
      <c r="M18" s="1"/>
      <c r="N18" s="1"/>
      <c r="O18" s="1"/>
      <c r="P18" s="1"/>
      <c r="Q18" s="1"/>
    </row>
    <row r="19" spans="1:17" ht="12.75" customHeight="1">
      <c r="A19" s="35" t="s">
        <v>39</v>
      </c>
      <c r="B19" s="96" t="s">
        <v>422</v>
      </c>
      <c r="C19" s="94"/>
      <c r="D19" s="35" t="s">
        <v>389</v>
      </c>
      <c r="E19" s="35">
        <v>2050</v>
      </c>
      <c r="F19" s="134"/>
      <c r="G19" s="134">
        <f t="shared" si="2"/>
        <v>0</v>
      </c>
      <c r="H19" s="35">
        <v>8</v>
      </c>
      <c r="I19" s="134">
        <f t="shared" si="3"/>
        <v>0</v>
      </c>
      <c r="J19" s="1"/>
      <c r="K19"/>
      <c r="M19" s="1"/>
      <c r="N19" s="1"/>
      <c r="O19" s="1"/>
      <c r="P19" s="1"/>
      <c r="Q19" s="1"/>
    </row>
    <row r="20" spans="1:17" ht="12.75" customHeight="1">
      <c r="A20" s="35" t="s">
        <v>41</v>
      </c>
      <c r="B20" s="96" t="s">
        <v>423</v>
      </c>
      <c r="C20" s="94"/>
      <c r="D20" s="35" t="s">
        <v>389</v>
      </c>
      <c r="E20" s="35">
        <v>1850</v>
      </c>
      <c r="F20" s="134"/>
      <c r="G20" s="134">
        <f t="shared" si="2"/>
        <v>0</v>
      </c>
      <c r="H20" s="35">
        <v>8</v>
      </c>
      <c r="I20" s="134">
        <f t="shared" si="3"/>
        <v>0</v>
      </c>
      <c r="J20" s="1"/>
      <c r="K20"/>
      <c r="M20" s="1"/>
      <c r="N20" s="1"/>
      <c r="O20" s="1"/>
      <c r="P20" s="1"/>
      <c r="Q20" s="1"/>
    </row>
    <row r="21" spans="1:17" ht="12.75" customHeight="1">
      <c r="A21" s="35" t="s">
        <v>43</v>
      </c>
      <c r="B21" s="96" t="s">
        <v>424</v>
      </c>
      <c r="C21" s="94"/>
      <c r="D21" s="35" t="s">
        <v>389</v>
      </c>
      <c r="E21" s="35">
        <v>800</v>
      </c>
      <c r="F21" s="134"/>
      <c r="G21" s="134">
        <f t="shared" si="2"/>
        <v>0</v>
      </c>
      <c r="H21" s="35">
        <v>8</v>
      </c>
      <c r="I21" s="134">
        <f t="shared" si="3"/>
        <v>0</v>
      </c>
      <c r="J21" s="1"/>
      <c r="K21"/>
      <c r="M21" s="1"/>
      <c r="N21" s="1"/>
      <c r="O21" s="1"/>
      <c r="P21" s="1"/>
      <c r="Q21" s="1"/>
    </row>
    <row r="22" spans="1:17" ht="26.25" customHeight="1">
      <c r="A22" s="94" t="s">
        <v>52</v>
      </c>
      <c r="B22" s="64" t="s">
        <v>425</v>
      </c>
      <c r="C22" s="94"/>
      <c r="D22" s="35" t="s">
        <v>389</v>
      </c>
      <c r="E22" s="35">
        <v>100</v>
      </c>
      <c r="F22" s="134"/>
      <c r="G22" s="134">
        <f t="shared" si="2"/>
        <v>0</v>
      </c>
      <c r="H22" s="35">
        <v>8</v>
      </c>
      <c r="I22" s="134">
        <f t="shared" si="3"/>
        <v>0</v>
      </c>
      <c r="J22" s="1"/>
      <c r="K22"/>
      <c r="M22" s="1"/>
      <c r="N22" s="1"/>
      <c r="O22" s="1"/>
      <c r="P22" s="1"/>
      <c r="Q22" s="1"/>
    </row>
    <row r="23" spans="1:17" ht="117.75" customHeight="1">
      <c r="A23" s="94">
        <v>8</v>
      </c>
      <c r="B23" s="119" t="s">
        <v>426</v>
      </c>
      <c r="C23" s="182"/>
      <c r="D23" s="35" t="s">
        <v>33</v>
      </c>
      <c r="E23" s="35" t="s">
        <v>33</v>
      </c>
      <c r="F23" s="134" t="s">
        <v>123</v>
      </c>
      <c r="G23" s="134" t="s">
        <v>123</v>
      </c>
      <c r="H23" s="35" t="s">
        <v>33</v>
      </c>
      <c r="I23" s="134" t="s">
        <v>33</v>
      </c>
      <c r="J23" s="1"/>
      <c r="K23"/>
      <c r="M23" s="1"/>
      <c r="N23" s="1"/>
      <c r="O23" s="1"/>
      <c r="P23" s="1"/>
      <c r="Q23" s="1"/>
    </row>
    <row r="24" spans="1:17" ht="12.75" customHeight="1">
      <c r="A24" s="35" t="s">
        <v>34</v>
      </c>
      <c r="B24" s="96" t="s">
        <v>420</v>
      </c>
      <c r="C24" s="94"/>
      <c r="D24" s="35" t="s">
        <v>389</v>
      </c>
      <c r="E24" s="35">
        <v>550</v>
      </c>
      <c r="F24" s="134"/>
      <c r="G24" s="134">
        <f aca="true" t="shared" si="4" ref="G24:G29">E24*F24</f>
        <v>0</v>
      </c>
      <c r="H24" s="35">
        <v>8</v>
      </c>
      <c r="I24" s="134">
        <f aca="true" t="shared" si="5" ref="I24:I29">G24*1.08</f>
        <v>0</v>
      </c>
      <c r="J24" s="1"/>
      <c r="K24"/>
      <c r="M24" s="1"/>
      <c r="N24" s="1"/>
      <c r="O24" s="1"/>
      <c r="P24" s="1"/>
      <c r="Q24" s="1"/>
    </row>
    <row r="25" spans="1:17" ht="12.75" customHeight="1">
      <c r="A25" s="35" t="s">
        <v>37</v>
      </c>
      <c r="B25" s="96" t="s">
        <v>421</v>
      </c>
      <c r="C25" s="94"/>
      <c r="D25" s="35" t="s">
        <v>389</v>
      </c>
      <c r="E25" s="35">
        <v>750</v>
      </c>
      <c r="F25" s="134"/>
      <c r="G25" s="134">
        <f t="shared" si="4"/>
        <v>0</v>
      </c>
      <c r="H25" s="35">
        <v>8</v>
      </c>
      <c r="I25" s="134">
        <f t="shared" si="5"/>
        <v>0</v>
      </c>
      <c r="J25" s="1"/>
      <c r="K25"/>
      <c r="M25" s="1"/>
      <c r="N25" s="1"/>
      <c r="O25" s="1"/>
      <c r="P25" s="1"/>
      <c r="Q25" s="1"/>
    </row>
    <row r="26" spans="1:17" ht="12.75" customHeight="1">
      <c r="A26" s="35" t="s">
        <v>39</v>
      </c>
      <c r="B26" s="96" t="s">
        <v>422</v>
      </c>
      <c r="C26" s="94"/>
      <c r="D26" s="35" t="s">
        <v>389</v>
      </c>
      <c r="E26" s="35">
        <v>750</v>
      </c>
      <c r="F26" s="134"/>
      <c r="G26" s="134">
        <f t="shared" si="4"/>
        <v>0</v>
      </c>
      <c r="H26" s="35">
        <v>8</v>
      </c>
      <c r="I26" s="134">
        <f t="shared" si="5"/>
        <v>0</v>
      </c>
      <c r="J26" s="1"/>
      <c r="K26"/>
      <c r="M26" s="1"/>
      <c r="N26" s="1"/>
      <c r="O26" s="1"/>
      <c r="P26" s="1"/>
      <c r="Q26" s="1"/>
    </row>
    <row r="27" spans="1:17" ht="12.75" customHeight="1">
      <c r="A27" s="35" t="s">
        <v>41</v>
      </c>
      <c r="B27" s="96" t="s">
        <v>423</v>
      </c>
      <c r="C27" s="94"/>
      <c r="D27" s="35" t="s">
        <v>389</v>
      </c>
      <c r="E27" s="35">
        <v>800</v>
      </c>
      <c r="F27" s="134"/>
      <c r="G27" s="134">
        <f t="shared" si="4"/>
        <v>0</v>
      </c>
      <c r="H27" s="35">
        <v>8</v>
      </c>
      <c r="I27" s="134">
        <f t="shared" si="5"/>
        <v>0</v>
      </c>
      <c r="J27" s="1"/>
      <c r="K27"/>
      <c r="M27" s="1"/>
      <c r="N27" s="1"/>
      <c r="O27" s="1"/>
      <c r="P27" s="1"/>
      <c r="Q27" s="1"/>
    </row>
    <row r="28" spans="1:17" ht="12.75" customHeight="1">
      <c r="A28" s="35" t="s">
        <v>43</v>
      </c>
      <c r="B28" s="96" t="s">
        <v>424</v>
      </c>
      <c r="C28" s="94"/>
      <c r="D28" s="35" t="s">
        <v>389</v>
      </c>
      <c r="E28" s="35">
        <v>500</v>
      </c>
      <c r="F28" s="134"/>
      <c r="G28" s="134">
        <f t="shared" si="4"/>
        <v>0</v>
      </c>
      <c r="H28" s="35">
        <v>8</v>
      </c>
      <c r="I28" s="134">
        <f t="shared" si="5"/>
        <v>0</v>
      </c>
      <c r="J28" s="1"/>
      <c r="K28"/>
      <c r="M28" s="1"/>
      <c r="N28" s="1"/>
      <c r="O28" s="1"/>
      <c r="P28" s="1"/>
      <c r="Q28" s="1"/>
    </row>
    <row r="29" spans="1:17" ht="26.25" customHeight="1">
      <c r="A29" s="94" t="s">
        <v>52</v>
      </c>
      <c r="B29" s="97" t="s">
        <v>427</v>
      </c>
      <c r="C29" s="184"/>
      <c r="D29" s="35" t="s">
        <v>389</v>
      </c>
      <c r="E29" s="35">
        <v>200</v>
      </c>
      <c r="F29" s="134"/>
      <c r="G29" s="134">
        <f t="shared" si="4"/>
        <v>0</v>
      </c>
      <c r="H29" s="35">
        <v>8</v>
      </c>
      <c r="I29" s="134">
        <f t="shared" si="5"/>
        <v>0</v>
      </c>
      <c r="J29" s="1"/>
      <c r="K29"/>
      <c r="M29" s="1"/>
      <c r="N29" s="1"/>
      <c r="O29" s="1"/>
      <c r="P29" s="1"/>
      <c r="Q29" s="1"/>
    </row>
    <row r="30" spans="1:17" ht="15" customHeight="1">
      <c r="A30" s="357" t="s">
        <v>125</v>
      </c>
      <c r="B30" s="357"/>
      <c r="C30" s="357"/>
      <c r="D30" s="357"/>
      <c r="E30" s="357"/>
      <c r="F30" s="357"/>
      <c r="G30" s="104">
        <f>SUM(G10:G29)</f>
        <v>0</v>
      </c>
      <c r="H30" s="105"/>
      <c r="I30" s="53">
        <f>SUM(I10:I29)</f>
        <v>0</v>
      </c>
      <c r="J30" s="1"/>
      <c r="K30" s="65"/>
      <c r="M30" s="1"/>
      <c r="N30" s="1"/>
      <c r="O30" s="1"/>
      <c r="P30" s="1"/>
      <c r="Q30" s="1"/>
    </row>
    <row r="31" spans="2:17" ht="12.75" customHeight="1">
      <c r="B31" s="1"/>
      <c r="C31" s="1"/>
      <c r="D31" s="1"/>
      <c r="E31" s="1"/>
      <c r="F31" s="1"/>
      <c r="G31" s="1"/>
      <c r="H31" s="1"/>
      <c r="I31" s="1"/>
      <c r="J31" s="1"/>
      <c r="K31" s="65"/>
      <c r="L31" s="1"/>
      <c r="M31" s="1"/>
      <c r="N31" s="1"/>
      <c r="O31" s="1"/>
      <c r="P31" s="1"/>
      <c r="Q31" s="1"/>
    </row>
    <row r="32" spans="2:17" ht="12.75" customHeight="1">
      <c r="B32" s="1"/>
      <c r="C32" s="1"/>
      <c r="D32" s="1"/>
      <c r="E32" s="1"/>
      <c r="F32" s="350" t="s">
        <v>126</v>
      </c>
      <c r="G32" s="350"/>
      <c r="H32" s="350"/>
      <c r="I32" s="350"/>
      <c r="J32" s="1"/>
      <c r="K32" s="65"/>
      <c r="L32" s="1"/>
      <c r="M32" s="1"/>
      <c r="N32" s="1"/>
      <c r="O32" s="1"/>
      <c r="P32" s="1"/>
      <c r="Q32" s="1"/>
    </row>
    <row r="33" spans="2:17" ht="12.75" customHeight="1">
      <c r="B33" s="1"/>
      <c r="C33" s="1"/>
      <c r="D33" s="1"/>
      <c r="E33" s="1"/>
      <c r="F33" s="1" t="s">
        <v>127</v>
      </c>
      <c r="G33" s="1"/>
      <c r="H33" s="1"/>
      <c r="I33" s="1"/>
      <c r="J33" s="1"/>
      <c r="K33" s="65"/>
      <c r="L33" s="1"/>
      <c r="M33" s="1"/>
      <c r="N33" s="1"/>
      <c r="O33" s="1"/>
      <c r="P33" s="1"/>
      <c r="Q33" s="1"/>
    </row>
    <row r="37" ht="15" customHeight="1">
      <c r="F37" s="185"/>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30:F30"/>
    <mergeCell ref="F32:I32"/>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K30"/>
  <sheetViews>
    <sheetView zoomScale="82" zoomScaleNormal="82" zoomScalePageLayoutView="0" workbookViewId="0" topLeftCell="A1">
      <selection activeCell="F11" sqref="F11:F23"/>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3.8515625" style="0" customWidth="1"/>
    <col min="10" max="10" width="13.57421875" style="0" customWidth="1"/>
    <col min="11" max="11" width="12.421875" style="74" customWidth="1"/>
  </cols>
  <sheetData>
    <row r="1" spans="1:9" ht="12.75" customHeight="1">
      <c r="A1" s="1"/>
      <c r="B1" s="2" t="s">
        <v>846</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48" t="s">
        <v>5</v>
      </c>
      <c r="B6" s="348"/>
      <c r="C6" s="348"/>
      <c r="D6" s="348"/>
      <c r="E6" s="348"/>
      <c r="F6" s="348"/>
      <c r="G6" s="348"/>
      <c r="H6" s="348"/>
      <c r="I6" s="348"/>
    </row>
    <row r="7" spans="1:9" ht="12.75" customHeight="1">
      <c r="A7" s="5"/>
      <c r="B7" s="5"/>
      <c r="C7" s="5"/>
      <c r="D7" s="5"/>
      <c r="E7" s="5"/>
      <c r="F7" s="5"/>
      <c r="G7" s="5"/>
      <c r="H7" s="5"/>
      <c r="I7" s="5"/>
    </row>
    <row r="8" spans="1:9" ht="15" customHeight="1">
      <c r="A8" s="348" t="s">
        <v>428</v>
      </c>
      <c r="B8" s="348"/>
      <c r="C8" s="348"/>
      <c r="D8" s="348"/>
      <c r="E8" s="348"/>
      <c r="F8" s="348"/>
      <c r="G8" s="348"/>
      <c r="H8" s="348"/>
      <c r="I8" s="348"/>
    </row>
    <row r="9" spans="1:9" ht="78.75" customHeight="1">
      <c r="A9" s="6" t="s">
        <v>7</v>
      </c>
      <c r="B9" s="6" t="s">
        <v>8</v>
      </c>
      <c r="C9" s="6" t="s">
        <v>9</v>
      </c>
      <c r="D9" s="6" t="s">
        <v>246</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1" ht="25.5" customHeight="1">
      <c r="A11" s="24">
        <v>1</v>
      </c>
      <c r="B11" s="64" t="s">
        <v>429</v>
      </c>
      <c r="C11" s="14"/>
      <c r="D11" s="24" t="s">
        <v>19</v>
      </c>
      <c r="E11" s="24">
        <v>30</v>
      </c>
      <c r="F11" s="17"/>
      <c r="G11" s="17">
        <f aca="true" t="shared" si="0" ref="G11:G23">E11*F11</f>
        <v>0</v>
      </c>
      <c r="H11" s="33">
        <v>8</v>
      </c>
      <c r="I11" s="25">
        <f aca="true" t="shared" si="1" ref="I11:I16">G11*1.08</f>
        <v>0</v>
      </c>
      <c r="K11"/>
    </row>
    <row r="12" spans="1:11" ht="25.5" customHeight="1">
      <c r="A12" s="24">
        <v>2</v>
      </c>
      <c r="B12" s="64" t="s">
        <v>430</v>
      </c>
      <c r="C12" s="14"/>
      <c r="D12" s="24" t="s">
        <v>19</v>
      </c>
      <c r="E12" s="24">
        <v>900</v>
      </c>
      <c r="F12" s="17"/>
      <c r="G12" s="17">
        <f t="shared" si="0"/>
        <v>0</v>
      </c>
      <c r="H12" s="33">
        <v>8</v>
      </c>
      <c r="I12" s="25">
        <f t="shared" si="1"/>
        <v>0</v>
      </c>
      <c r="K12"/>
    </row>
    <row r="13" spans="1:11" ht="25.5" customHeight="1">
      <c r="A13" s="24">
        <v>3</v>
      </c>
      <c r="B13" s="64" t="s">
        <v>431</v>
      </c>
      <c r="C13" s="14"/>
      <c r="D13" s="24" t="s">
        <v>19</v>
      </c>
      <c r="E13" s="24">
        <v>90</v>
      </c>
      <c r="F13" s="17"/>
      <c r="G13" s="17">
        <f t="shared" si="0"/>
        <v>0</v>
      </c>
      <c r="H13" s="33">
        <v>8</v>
      </c>
      <c r="I13" s="25">
        <f t="shared" si="1"/>
        <v>0</v>
      </c>
      <c r="K13"/>
    </row>
    <row r="14" spans="1:11" ht="25.5" customHeight="1">
      <c r="A14" s="24">
        <v>4</v>
      </c>
      <c r="B14" s="64" t="s">
        <v>432</v>
      </c>
      <c r="C14" s="14"/>
      <c r="D14" s="24" t="s">
        <v>19</v>
      </c>
      <c r="E14" s="24">
        <v>20</v>
      </c>
      <c r="F14" s="17"/>
      <c r="G14" s="17">
        <f t="shared" si="0"/>
        <v>0</v>
      </c>
      <c r="H14" s="33">
        <v>8</v>
      </c>
      <c r="I14" s="25">
        <f t="shared" si="1"/>
        <v>0</v>
      </c>
      <c r="K14"/>
    </row>
    <row r="15" spans="1:11" ht="25.5" customHeight="1">
      <c r="A15" s="24">
        <v>5</v>
      </c>
      <c r="B15" s="64" t="s">
        <v>433</v>
      </c>
      <c r="C15" s="14"/>
      <c r="D15" s="24" t="s">
        <v>19</v>
      </c>
      <c r="E15" s="24">
        <v>22</v>
      </c>
      <c r="F15" s="17"/>
      <c r="G15" s="17">
        <f t="shared" si="0"/>
        <v>0</v>
      </c>
      <c r="H15" s="33">
        <v>8</v>
      </c>
      <c r="I15" s="25">
        <f t="shared" si="1"/>
        <v>0</v>
      </c>
      <c r="K15"/>
    </row>
    <row r="16" spans="1:11" ht="25.5" customHeight="1">
      <c r="A16" s="24">
        <v>6</v>
      </c>
      <c r="B16" s="64" t="s">
        <v>434</v>
      </c>
      <c r="C16" s="14"/>
      <c r="D16" s="24" t="s">
        <v>19</v>
      </c>
      <c r="E16" s="24">
        <v>5</v>
      </c>
      <c r="F16" s="17"/>
      <c r="G16" s="17">
        <f t="shared" si="0"/>
        <v>0</v>
      </c>
      <c r="H16" s="33">
        <v>8</v>
      </c>
      <c r="I16" s="25">
        <f t="shared" si="1"/>
        <v>0</v>
      </c>
      <c r="K16"/>
    </row>
    <row r="17" spans="1:11" ht="38.25" customHeight="1">
      <c r="A17" s="24">
        <v>7</v>
      </c>
      <c r="B17" s="64" t="s">
        <v>435</v>
      </c>
      <c r="C17" s="14"/>
      <c r="D17" s="24" t="s">
        <v>27</v>
      </c>
      <c r="E17" s="24">
        <v>10</v>
      </c>
      <c r="F17" s="17"/>
      <c r="G17" s="17">
        <f t="shared" si="0"/>
        <v>0</v>
      </c>
      <c r="H17" s="33">
        <v>5</v>
      </c>
      <c r="I17" s="25">
        <f>G17*1.05</f>
        <v>0</v>
      </c>
      <c r="K17"/>
    </row>
    <row r="18" spans="1:11" ht="25.5" customHeight="1">
      <c r="A18" s="24">
        <v>8</v>
      </c>
      <c r="B18" s="117" t="s">
        <v>436</v>
      </c>
      <c r="C18" s="14"/>
      <c r="D18" s="35" t="s">
        <v>19</v>
      </c>
      <c r="E18" s="35">
        <v>16</v>
      </c>
      <c r="F18" s="134"/>
      <c r="G18" s="17">
        <f t="shared" si="0"/>
        <v>0</v>
      </c>
      <c r="H18" s="33">
        <v>8</v>
      </c>
      <c r="I18" s="25">
        <f aca="true" t="shared" si="2" ref="I18:I23">G18*1.08</f>
        <v>0</v>
      </c>
      <c r="K18"/>
    </row>
    <row r="19" spans="1:11" ht="38.25" customHeight="1">
      <c r="A19" s="24">
        <v>9</v>
      </c>
      <c r="B19" s="117" t="s">
        <v>437</v>
      </c>
      <c r="C19" s="14"/>
      <c r="D19" s="35" t="s">
        <v>19</v>
      </c>
      <c r="E19" s="145">
        <v>2</v>
      </c>
      <c r="F19" s="134"/>
      <c r="G19" s="17">
        <f t="shared" si="0"/>
        <v>0</v>
      </c>
      <c r="H19" s="33">
        <v>8</v>
      </c>
      <c r="I19" s="25">
        <f t="shared" si="2"/>
        <v>0</v>
      </c>
      <c r="K19"/>
    </row>
    <row r="20" spans="1:11" ht="16.5" customHeight="1">
      <c r="A20" s="24">
        <v>10</v>
      </c>
      <c r="B20" s="117" t="s">
        <v>438</v>
      </c>
      <c r="C20" s="14"/>
      <c r="D20" s="35" t="s">
        <v>19</v>
      </c>
      <c r="E20" s="186">
        <v>75</v>
      </c>
      <c r="F20" s="134"/>
      <c r="G20" s="17">
        <f t="shared" si="0"/>
        <v>0</v>
      </c>
      <c r="H20" s="33">
        <v>8</v>
      </c>
      <c r="I20" s="25">
        <f t="shared" si="2"/>
        <v>0</v>
      </c>
      <c r="K20"/>
    </row>
    <row r="21" spans="1:11" ht="16.5" customHeight="1">
      <c r="A21" s="24">
        <v>11</v>
      </c>
      <c r="B21" s="117" t="s">
        <v>439</v>
      </c>
      <c r="C21" s="14"/>
      <c r="D21" s="35" t="s">
        <v>19</v>
      </c>
      <c r="E21" s="186">
        <v>10</v>
      </c>
      <c r="F21" s="134"/>
      <c r="G21" s="17">
        <f t="shared" si="0"/>
        <v>0</v>
      </c>
      <c r="H21" s="33">
        <v>8</v>
      </c>
      <c r="I21" s="25">
        <f t="shared" si="2"/>
        <v>0</v>
      </c>
      <c r="K21"/>
    </row>
    <row r="22" spans="1:11" ht="36.75" customHeight="1">
      <c r="A22" s="24">
        <v>12</v>
      </c>
      <c r="B22" s="187" t="s">
        <v>440</v>
      </c>
      <c r="C22" s="188"/>
      <c r="D22" s="35" t="s">
        <v>27</v>
      </c>
      <c r="E22" s="145">
        <v>27</v>
      </c>
      <c r="F22" s="134"/>
      <c r="G22" s="17">
        <f t="shared" si="0"/>
        <v>0</v>
      </c>
      <c r="H22" s="33">
        <v>8</v>
      </c>
      <c r="I22" s="25">
        <f t="shared" si="2"/>
        <v>0</v>
      </c>
      <c r="K22"/>
    </row>
    <row r="23" spans="1:11" ht="38.25" customHeight="1">
      <c r="A23" s="24">
        <v>13</v>
      </c>
      <c r="B23" s="187" t="s">
        <v>441</v>
      </c>
      <c r="C23" s="188"/>
      <c r="D23" s="35" t="s">
        <v>27</v>
      </c>
      <c r="E23" s="145">
        <v>21</v>
      </c>
      <c r="F23" s="134"/>
      <c r="G23" s="17">
        <f t="shared" si="0"/>
        <v>0</v>
      </c>
      <c r="H23" s="33">
        <v>8</v>
      </c>
      <c r="I23" s="25">
        <f t="shared" si="2"/>
        <v>0</v>
      </c>
      <c r="K23"/>
    </row>
    <row r="24" spans="1:9" ht="15" customHeight="1">
      <c r="A24" s="349" t="s">
        <v>125</v>
      </c>
      <c r="B24" s="349"/>
      <c r="C24" s="349"/>
      <c r="D24" s="349"/>
      <c r="E24" s="349"/>
      <c r="F24" s="349"/>
      <c r="G24" s="104">
        <f>SUM(G11:G23)</f>
        <v>0</v>
      </c>
      <c r="H24" s="104"/>
      <c r="I24" s="53">
        <f>SUM(I11:I23)</f>
        <v>0</v>
      </c>
    </row>
    <row r="25" spans="1:9" ht="12.75" customHeight="1">
      <c r="A25" s="1"/>
      <c r="B25" s="1"/>
      <c r="C25" s="1"/>
      <c r="D25" s="1"/>
      <c r="E25" s="1"/>
      <c r="F25" s="1"/>
      <c r="G25" s="1"/>
      <c r="H25" s="1"/>
      <c r="I25" s="1"/>
    </row>
    <row r="26" spans="1:9" ht="12.75" customHeight="1">
      <c r="A26" s="1"/>
      <c r="B26" s="82"/>
      <c r="C26" s="1"/>
      <c r="D26" s="1"/>
      <c r="E26" s="1"/>
      <c r="F26" s="1"/>
      <c r="G26" s="1"/>
      <c r="H26" s="1"/>
      <c r="I26" s="1"/>
    </row>
    <row r="27" spans="1:9" ht="12.75" customHeight="1">
      <c r="A27" s="1"/>
      <c r="B27" s="1"/>
      <c r="C27" s="1"/>
      <c r="D27" s="1"/>
      <c r="E27" s="1"/>
      <c r="F27" s="1"/>
      <c r="G27" s="1"/>
      <c r="H27" s="1"/>
      <c r="I27" s="1"/>
    </row>
    <row r="28" spans="1:9" ht="12.75" customHeight="1">
      <c r="A28" s="1"/>
      <c r="B28" s="1"/>
      <c r="C28" s="1"/>
      <c r="D28" s="1"/>
      <c r="E28" s="1"/>
      <c r="F28" s="1"/>
      <c r="G28" s="1"/>
      <c r="H28" s="1"/>
      <c r="I28" s="1"/>
    </row>
    <row r="29" spans="1:9" ht="12.75" customHeight="1">
      <c r="A29" s="1"/>
      <c r="B29" s="1"/>
      <c r="C29" s="1"/>
      <c r="D29" s="1"/>
      <c r="E29" s="1"/>
      <c r="F29" s="358" t="s">
        <v>126</v>
      </c>
      <c r="G29" s="358"/>
      <c r="H29" s="358"/>
      <c r="I29" s="358"/>
    </row>
    <row r="30" spans="1:9" ht="12.75" customHeight="1">
      <c r="A30" s="1"/>
      <c r="B30" s="1"/>
      <c r="C30" s="1"/>
      <c r="D30" s="1"/>
      <c r="E30" s="1"/>
      <c r="F30" s="1" t="s">
        <v>127</v>
      </c>
      <c r="G30" s="1"/>
      <c r="H30" s="1"/>
      <c r="I30" s="1"/>
    </row>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4">
    <mergeCell ref="A6:I6"/>
    <mergeCell ref="A8:I8"/>
    <mergeCell ref="A24:F24"/>
    <mergeCell ref="F29:I29"/>
  </mergeCells>
  <printOptions horizontalCentered="1"/>
  <pageMargins left="0.31527777777777777" right="0.31527777777777777" top="0.9201388888888888" bottom="0.3541666666666667"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IU47"/>
  <sheetViews>
    <sheetView zoomScale="82" zoomScaleNormal="82" zoomScalePageLayoutView="0" workbookViewId="0" topLeftCell="A37">
      <selection activeCell="F38" sqref="F38:F41"/>
    </sheetView>
  </sheetViews>
  <sheetFormatPr defaultColWidth="11.57421875" defaultRowHeight="15" customHeight="1"/>
  <cols>
    <col min="1" max="1" width="4.8515625" style="0" customWidth="1"/>
    <col min="2" max="2" width="87.710937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0" width="12.140625" style="0" customWidth="1"/>
    <col min="11" max="11" width="12.140625" style="74" customWidth="1"/>
    <col min="12" max="17" width="12.140625" style="0" customWidth="1"/>
    <col min="18" max="254" width="17.28125" style="0" customWidth="1"/>
  </cols>
  <sheetData>
    <row r="1" spans="1:17" ht="12.75" customHeight="1">
      <c r="A1" s="1"/>
      <c r="B1" s="2" t="s">
        <v>846</v>
      </c>
      <c r="C1" s="2"/>
      <c r="D1" s="2"/>
      <c r="E1" s="55"/>
      <c r="F1" s="56"/>
      <c r="G1" s="3" t="s">
        <v>1</v>
      </c>
      <c r="H1" s="3"/>
      <c r="I1" s="1"/>
      <c r="J1" s="1"/>
      <c r="K1" s="65"/>
      <c r="L1" s="1"/>
      <c r="M1" s="1"/>
      <c r="N1" s="1"/>
      <c r="O1" s="1"/>
      <c r="P1" s="1"/>
      <c r="Q1" s="1"/>
    </row>
    <row r="2" spans="1:17" ht="12.75" customHeight="1">
      <c r="A2" s="1"/>
      <c r="B2" s="2" t="s">
        <v>2</v>
      </c>
      <c r="C2" s="2"/>
      <c r="D2" s="2"/>
      <c r="E2" s="55"/>
      <c r="F2" s="56"/>
      <c r="G2" s="56"/>
      <c r="H2" s="58"/>
      <c r="I2" s="56"/>
      <c r="J2" s="1"/>
      <c r="K2" s="65"/>
      <c r="L2" s="1"/>
      <c r="M2" s="1"/>
      <c r="N2" s="1"/>
      <c r="O2" s="1"/>
      <c r="P2" s="1"/>
      <c r="Q2" s="1"/>
    </row>
    <row r="3" spans="1:17" ht="12.75" customHeight="1">
      <c r="A3" s="1"/>
      <c r="B3" s="2" t="s">
        <v>3</v>
      </c>
      <c r="C3" s="2"/>
      <c r="D3" s="2"/>
      <c r="E3" s="55"/>
      <c r="F3" s="56"/>
      <c r="G3" s="56"/>
      <c r="H3" s="58"/>
      <c r="I3" s="56"/>
      <c r="J3" s="1"/>
      <c r="K3" s="65"/>
      <c r="L3" s="1"/>
      <c r="M3" s="1"/>
      <c r="N3" s="1"/>
      <c r="O3" s="1"/>
      <c r="P3" s="1"/>
      <c r="Q3" s="1"/>
    </row>
    <row r="4" spans="1:17" ht="12.75" customHeight="1">
      <c r="A4" s="1"/>
      <c r="B4" s="2" t="s">
        <v>4</v>
      </c>
      <c r="C4" s="2"/>
      <c r="D4" s="2"/>
      <c r="E4" s="55"/>
      <c r="F4" s="56"/>
      <c r="G4" s="56"/>
      <c r="H4" s="58"/>
      <c r="I4" s="56"/>
      <c r="J4" s="1"/>
      <c r="K4" s="65"/>
      <c r="L4" s="1"/>
      <c r="M4" s="1"/>
      <c r="N4" s="1"/>
      <c r="O4" s="1"/>
      <c r="P4" s="1"/>
      <c r="Q4" s="1"/>
    </row>
    <row r="5" spans="1:17" ht="12.75" customHeight="1">
      <c r="A5" s="348" t="s">
        <v>5</v>
      </c>
      <c r="B5" s="348"/>
      <c r="C5" s="348"/>
      <c r="D5" s="348"/>
      <c r="E5" s="348"/>
      <c r="F5" s="348"/>
      <c r="G5" s="348"/>
      <c r="H5" s="348"/>
      <c r="I5" s="348"/>
      <c r="J5" s="1"/>
      <c r="K5" s="65"/>
      <c r="L5" s="1"/>
      <c r="M5" s="1"/>
      <c r="N5" s="1"/>
      <c r="O5" s="1"/>
      <c r="P5" s="1"/>
      <c r="Q5" s="1"/>
    </row>
    <row r="6" spans="1:17" ht="12.75" customHeight="1">
      <c r="A6" s="1"/>
      <c r="B6" s="2"/>
      <c r="C6" s="2"/>
      <c r="D6" s="2"/>
      <c r="E6" s="55"/>
      <c r="F6" s="56"/>
      <c r="G6" s="56"/>
      <c r="H6" s="58"/>
      <c r="I6" s="56"/>
      <c r="J6" s="1"/>
      <c r="K6" s="65"/>
      <c r="L6" s="1"/>
      <c r="M6" s="1"/>
      <c r="N6" s="1"/>
      <c r="O6" s="1"/>
      <c r="P6" s="1"/>
      <c r="Q6" s="1"/>
    </row>
    <row r="7" spans="1:17" ht="15.75" customHeight="1">
      <c r="A7" s="359" t="s">
        <v>442</v>
      </c>
      <c r="B7" s="359"/>
      <c r="C7" s="359"/>
      <c r="D7" s="359"/>
      <c r="E7" s="359"/>
      <c r="F7" s="359"/>
      <c r="G7" s="359"/>
      <c r="H7" s="359"/>
      <c r="I7" s="359"/>
      <c r="J7" s="1"/>
      <c r="K7" s="65"/>
      <c r="L7" s="1"/>
      <c r="M7" s="1"/>
      <c r="N7" s="1"/>
      <c r="O7" s="1"/>
      <c r="P7" s="1"/>
      <c r="Q7" s="1"/>
    </row>
    <row r="8" spans="1:17" ht="78.75" customHeight="1">
      <c r="A8" s="6" t="s">
        <v>7</v>
      </c>
      <c r="B8" s="6" t="s">
        <v>8</v>
      </c>
      <c r="C8" s="6" t="s">
        <v>9</v>
      </c>
      <c r="D8" s="6" t="s">
        <v>217</v>
      </c>
      <c r="E8" s="6" t="s">
        <v>11</v>
      </c>
      <c r="F8" s="7" t="s">
        <v>12</v>
      </c>
      <c r="G8" s="7" t="s">
        <v>13</v>
      </c>
      <c r="H8" s="7" t="s">
        <v>14</v>
      </c>
      <c r="I8" s="7" t="s">
        <v>15</v>
      </c>
      <c r="J8" s="1"/>
      <c r="K8" s="65"/>
      <c r="L8" s="1"/>
      <c r="M8" s="1"/>
      <c r="N8" s="1"/>
      <c r="O8" s="1"/>
      <c r="P8" s="1"/>
      <c r="Q8" s="1"/>
    </row>
    <row r="9" spans="1:17" ht="15.75" customHeight="1">
      <c r="A9" s="157">
        <v>1</v>
      </c>
      <c r="B9" s="157">
        <v>2</v>
      </c>
      <c r="C9" s="157">
        <v>3</v>
      </c>
      <c r="D9" s="157">
        <v>4</v>
      </c>
      <c r="E9" s="158">
        <v>5</v>
      </c>
      <c r="F9" s="158">
        <v>6</v>
      </c>
      <c r="G9" s="158">
        <v>7</v>
      </c>
      <c r="H9" s="158">
        <v>8</v>
      </c>
      <c r="I9" s="158">
        <v>9</v>
      </c>
      <c r="J9" s="1"/>
      <c r="K9" s="65"/>
      <c r="L9" s="1"/>
      <c r="M9" s="1"/>
      <c r="N9" s="1"/>
      <c r="O9" s="1"/>
      <c r="P9" s="1"/>
      <c r="Q9" s="1"/>
    </row>
    <row r="10" spans="1:17" ht="94.5" customHeight="1">
      <c r="A10" s="189">
        <v>1</v>
      </c>
      <c r="B10" s="190" t="s">
        <v>443</v>
      </c>
      <c r="C10" s="75"/>
      <c r="D10" s="24" t="s">
        <v>19</v>
      </c>
      <c r="E10" s="34">
        <v>40</v>
      </c>
      <c r="F10" s="25"/>
      <c r="G10" s="17">
        <f aca="true" t="shared" si="0" ref="G10:G41">E10*F10</f>
        <v>0</v>
      </c>
      <c r="H10" s="31">
        <v>8</v>
      </c>
      <c r="I10" s="17">
        <f aca="true" t="shared" si="1" ref="I10:I41">G10*1.08</f>
        <v>0</v>
      </c>
      <c r="K10"/>
      <c r="L10" s="12"/>
      <c r="M10" s="12"/>
      <c r="N10" s="12"/>
      <c r="O10" s="12"/>
      <c r="P10" s="12"/>
      <c r="Q10" s="12"/>
    </row>
    <row r="11" spans="1:17" ht="92.25" customHeight="1">
      <c r="A11" s="189">
        <v>2</v>
      </c>
      <c r="B11" s="191" t="s">
        <v>444</v>
      </c>
      <c r="C11" s="75"/>
      <c r="D11" s="24" t="s">
        <v>19</v>
      </c>
      <c r="E11" s="34">
        <v>2900</v>
      </c>
      <c r="F11" s="25"/>
      <c r="G11" s="17">
        <f t="shared" si="0"/>
        <v>0</v>
      </c>
      <c r="H11" s="31">
        <v>8</v>
      </c>
      <c r="I11" s="17">
        <f t="shared" si="1"/>
        <v>0</v>
      </c>
      <c r="K11"/>
      <c r="L11" s="12"/>
      <c r="M11" s="12"/>
      <c r="N11" s="12"/>
      <c r="O11" s="12"/>
      <c r="P11" s="12"/>
      <c r="Q11" s="12"/>
    </row>
    <row r="12" spans="1:17" ht="63.75" customHeight="1">
      <c r="A12" s="189">
        <v>3</v>
      </c>
      <c r="B12" s="192" t="s">
        <v>445</v>
      </c>
      <c r="C12" s="80"/>
      <c r="D12" s="35" t="s">
        <v>19</v>
      </c>
      <c r="E12" s="35">
        <v>815</v>
      </c>
      <c r="F12" s="134"/>
      <c r="G12" s="17">
        <f t="shared" si="0"/>
        <v>0</v>
      </c>
      <c r="H12" s="14">
        <v>8</v>
      </c>
      <c r="I12" s="17">
        <f t="shared" si="1"/>
        <v>0</v>
      </c>
      <c r="K12"/>
      <c r="L12" s="12"/>
      <c r="M12" s="12"/>
      <c r="N12" s="12"/>
      <c r="O12" s="12"/>
      <c r="P12" s="12"/>
      <c r="Q12" s="12"/>
    </row>
    <row r="13" spans="1:17" ht="78" customHeight="1">
      <c r="A13" s="189">
        <v>4</v>
      </c>
      <c r="B13" s="192" t="s">
        <v>446</v>
      </c>
      <c r="C13" s="80"/>
      <c r="D13" s="35" t="s">
        <v>19</v>
      </c>
      <c r="E13" s="35">
        <v>50</v>
      </c>
      <c r="F13" s="134"/>
      <c r="G13" s="17">
        <f t="shared" si="0"/>
        <v>0</v>
      </c>
      <c r="H13" s="14">
        <v>8</v>
      </c>
      <c r="I13" s="17">
        <f t="shared" si="1"/>
        <v>0</v>
      </c>
      <c r="K13"/>
      <c r="L13" s="12"/>
      <c r="M13" s="12"/>
      <c r="N13" s="12"/>
      <c r="O13" s="12"/>
      <c r="P13" s="12"/>
      <c r="Q13" s="12"/>
    </row>
    <row r="14" spans="1:17" ht="99.75" customHeight="1">
      <c r="A14" s="189">
        <v>5</v>
      </c>
      <c r="B14" s="191" t="s">
        <v>447</v>
      </c>
      <c r="C14" s="131"/>
      <c r="D14" s="24" t="s">
        <v>19</v>
      </c>
      <c r="E14" s="136">
        <v>5</v>
      </c>
      <c r="F14" s="25"/>
      <c r="G14" s="17">
        <f t="shared" si="0"/>
        <v>0</v>
      </c>
      <c r="H14" s="24">
        <v>8</v>
      </c>
      <c r="I14" s="17">
        <f t="shared" si="1"/>
        <v>0</v>
      </c>
      <c r="K14"/>
      <c r="L14" s="12"/>
      <c r="M14" s="12"/>
      <c r="N14" s="12"/>
      <c r="O14" s="12"/>
      <c r="P14" s="12"/>
      <c r="Q14" s="12"/>
    </row>
    <row r="15" spans="1:17" ht="164.25" customHeight="1">
      <c r="A15" s="189">
        <v>6</v>
      </c>
      <c r="B15" s="191" t="s">
        <v>448</v>
      </c>
      <c r="C15" s="193"/>
      <c r="D15" s="35" t="s">
        <v>19</v>
      </c>
      <c r="E15" s="35">
        <v>900</v>
      </c>
      <c r="F15" s="134"/>
      <c r="G15" s="17">
        <f t="shared" si="0"/>
        <v>0</v>
      </c>
      <c r="H15" s="35">
        <v>8</v>
      </c>
      <c r="I15" s="17">
        <f t="shared" si="1"/>
        <v>0</v>
      </c>
      <c r="K15"/>
      <c r="L15" s="12"/>
      <c r="M15" s="12"/>
      <c r="N15" s="12"/>
      <c r="O15" s="12"/>
      <c r="P15" s="12"/>
      <c r="Q15" s="12"/>
    </row>
    <row r="16" spans="1:255" s="201" customFormat="1" ht="137.25" customHeight="1">
      <c r="A16" s="189">
        <v>7</v>
      </c>
      <c r="B16" s="194" t="s">
        <v>449</v>
      </c>
      <c r="C16" s="195"/>
      <c r="D16" s="196" t="s">
        <v>19</v>
      </c>
      <c r="E16" s="197">
        <v>10</v>
      </c>
      <c r="F16" s="198"/>
      <c r="G16" s="17">
        <f t="shared" si="0"/>
        <v>0</v>
      </c>
      <c r="H16" s="199">
        <v>8</v>
      </c>
      <c r="I16" s="200">
        <f t="shared" si="1"/>
        <v>0</v>
      </c>
      <c r="J16"/>
      <c r="K16"/>
      <c r="IU16"/>
    </row>
    <row r="17" spans="1:255" s="201" customFormat="1" ht="66.75" customHeight="1">
      <c r="A17" s="189">
        <v>8</v>
      </c>
      <c r="B17" s="194" t="s">
        <v>450</v>
      </c>
      <c r="C17" s="195"/>
      <c r="D17" s="196" t="s">
        <v>23</v>
      </c>
      <c r="E17" s="197">
        <v>10</v>
      </c>
      <c r="F17" s="198"/>
      <c r="G17" s="17">
        <f t="shared" si="0"/>
        <v>0</v>
      </c>
      <c r="H17" s="199">
        <v>8</v>
      </c>
      <c r="I17" s="200">
        <f t="shared" si="1"/>
        <v>0</v>
      </c>
      <c r="J17"/>
      <c r="K17"/>
      <c r="IU17"/>
    </row>
    <row r="18" spans="1:17" ht="97.5" customHeight="1">
      <c r="A18" s="189">
        <v>9</v>
      </c>
      <c r="B18" s="202" t="s">
        <v>451</v>
      </c>
      <c r="C18" s="80"/>
      <c r="D18" s="24" t="s">
        <v>19</v>
      </c>
      <c r="E18" s="152">
        <v>1480</v>
      </c>
      <c r="F18" s="17"/>
      <c r="G18" s="17">
        <f t="shared" si="0"/>
        <v>0</v>
      </c>
      <c r="H18" s="31">
        <v>8</v>
      </c>
      <c r="I18" s="17">
        <f t="shared" si="1"/>
        <v>0</v>
      </c>
      <c r="K18"/>
      <c r="L18" s="12"/>
      <c r="M18" s="12"/>
      <c r="N18" s="12"/>
      <c r="O18" s="12"/>
      <c r="P18" s="12"/>
      <c r="Q18" s="12"/>
    </row>
    <row r="19" spans="1:17" ht="43.5" customHeight="1">
      <c r="A19" s="189">
        <v>10</v>
      </c>
      <c r="B19" s="192" t="s">
        <v>452</v>
      </c>
      <c r="C19" s="80"/>
      <c r="D19" s="24" t="s">
        <v>19</v>
      </c>
      <c r="E19" s="24">
        <v>10</v>
      </c>
      <c r="F19" s="17"/>
      <c r="G19" s="17">
        <f t="shared" si="0"/>
        <v>0</v>
      </c>
      <c r="H19" s="31">
        <v>8</v>
      </c>
      <c r="I19" s="17">
        <f t="shared" si="1"/>
        <v>0</v>
      </c>
      <c r="K19"/>
      <c r="L19" s="12"/>
      <c r="M19" s="12"/>
      <c r="N19" s="12"/>
      <c r="O19" s="12"/>
      <c r="P19" s="12"/>
      <c r="Q19" s="12"/>
    </row>
    <row r="20" spans="1:17" ht="98.25" customHeight="1">
      <c r="A20" s="189">
        <v>11</v>
      </c>
      <c r="B20" s="203" t="s">
        <v>453</v>
      </c>
      <c r="C20" s="80"/>
      <c r="D20" s="14" t="s">
        <v>19</v>
      </c>
      <c r="E20" s="35">
        <v>460</v>
      </c>
      <c r="F20" s="17"/>
      <c r="G20" s="17">
        <f t="shared" si="0"/>
        <v>0</v>
      </c>
      <c r="H20" s="35">
        <v>8</v>
      </c>
      <c r="I20" s="17">
        <f t="shared" si="1"/>
        <v>0</v>
      </c>
      <c r="K20"/>
      <c r="L20" s="12"/>
      <c r="M20" s="12"/>
      <c r="N20" s="12"/>
      <c r="O20" s="12"/>
      <c r="P20" s="12"/>
      <c r="Q20" s="12"/>
    </row>
    <row r="21" spans="1:17" ht="132" customHeight="1">
      <c r="A21" s="189">
        <v>12</v>
      </c>
      <c r="B21" s="191" t="s">
        <v>454</v>
      </c>
      <c r="C21" s="80"/>
      <c r="D21" s="14" t="s">
        <v>27</v>
      </c>
      <c r="E21" s="35">
        <v>50</v>
      </c>
      <c r="F21" s="17"/>
      <c r="G21" s="17">
        <f t="shared" si="0"/>
        <v>0</v>
      </c>
      <c r="H21" s="35">
        <v>8</v>
      </c>
      <c r="I21" s="17">
        <f t="shared" si="1"/>
        <v>0</v>
      </c>
      <c r="K21"/>
      <c r="L21" s="12"/>
      <c r="M21" s="12"/>
      <c r="N21" s="12"/>
      <c r="O21" s="12"/>
      <c r="P21" s="12"/>
      <c r="Q21" s="12"/>
    </row>
    <row r="22" spans="1:255" s="201" customFormat="1" ht="101.25" customHeight="1">
      <c r="A22" s="189">
        <v>13</v>
      </c>
      <c r="B22" s="204" t="s">
        <v>455</v>
      </c>
      <c r="C22" s="195"/>
      <c r="D22" s="196" t="s">
        <v>19</v>
      </c>
      <c r="E22" s="197">
        <v>1</v>
      </c>
      <c r="F22" s="198"/>
      <c r="G22" s="17">
        <f t="shared" si="0"/>
        <v>0</v>
      </c>
      <c r="H22" s="199">
        <v>8</v>
      </c>
      <c r="I22" s="200">
        <f t="shared" si="1"/>
        <v>0</v>
      </c>
      <c r="J22"/>
      <c r="K22"/>
      <c r="IU22"/>
    </row>
    <row r="23" spans="1:17" ht="91.5" customHeight="1">
      <c r="A23" s="189">
        <v>14</v>
      </c>
      <c r="B23" s="191" t="s">
        <v>456</v>
      </c>
      <c r="C23" s="80"/>
      <c r="D23" s="14" t="s">
        <v>19</v>
      </c>
      <c r="E23" s="35">
        <v>640</v>
      </c>
      <c r="F23" s="17"/>
      <c r="G23" s="17">
        <f t="shared" si="0"/>
        <v>0</v>
      </c>
      <c r="H23" s="35">
        <v>8</v>
      </c>
      <c r="I23" s="17">
        <f t="shared" si="1"/>
        <v>0</v>
      </c>
      <c r="K23"/>
      <c r="L23" s="12"/>
      <c r="M23" s="12"/>
      <c r="N23" s="12"/>
      <c r="O23" s="12"/>
      <c r="P23" s="12"/>
      <c r="Q23" s="12"/>
    </row>
    <row r="24" spans="1:17" ht="88.5" customHeight="1">
      <c r="A24" s="189">
        <v>15</v>
      </c>
      <c r="B24" s="191" t="s">
        <v>457</v>
      </c>
      <c r="C24" s="80"/>
      <c r="D24" s="24" t="s">
        <v>19</v>
      </c>
      <c r="E24" s="24">
        <v>250</v>
      </c>
      <c r="F24" s="17"/>
      <c r="G24" s="17">
        <f t="shared" si="0"/>
        <v>0</v>
      </c>
      <c r="H24" s="31">
        <v>8</v>
      </c>
      <c r="I24" s="17">
        <f t="shared" si="1"/>
        <v>0</v>
      </c>
      <c r="K24"/>
      <c r="L24" s="12"/>
      <c r="M24" s="12"/>
      <c r="N24" s="12"/>
      <c r="O24" s="12"/>
      <c r="P24" s="12"/>
      <c r="Q24" s="12"/>
    </row>
    <row r="25" spans="1:17" ht="107.25" customHeight="1">
      <c r="A25" s="189">
        <v>16</v>
      </c>
      <c r="B25" s="191" t="s">
        <v>458</v>
      </c>
      <c r="C25" s="80"/>
      <c r="D25" s="35" t="s">
        <v>19</v>
      </c>
      <c r="E25" s="35">
        <v>400</v>
      </c>
      <c r="F25" s="134"/>
      <c r="G25" s="17">
        <f t="shared" si="0"/>
        <v>0</v>
      </c>
      <c r="H25" s="31">
        <v>8</v>
      </c>
      <c r="I25" s="17">
        <f t="shared" si="1"/>
        <v>0</v>
      </c>
      <c r="K25"/>
      <c r="M25" s="12"/>
      <c r="N25" s="12"/>
      <c r="O25" s="12"/>
      <c r="P25" s="12"/>
      <c r="Q25" s="12"/>
    </row>
    <row r="26" spans="1:17" ht="132.75" customHeight="1">
      <c r="A26" s="189">
        <v>17</v>
      </c>
      <c r="B26" s="191" t="s">
        <v>459</v>
      </c>
      <c r="C26" s="131"/>
      <c r="D26" s="24" t="s">
        <v>19</v>
      </c>
      <c r="E26" s="136">
        <v>10</v>
      </c>
      <c r="F26" s="25"/>
      <c r="G26" s="17">
        <f t="shared" si="0"/>
        <v>0</v>
      </c>
      <c r="H26" s="31">
        <v>8</v>
      </c>
      <c r="I26" s="17">
        <f t="shared" si="1"/>
        <v>0</v>
      </c>
      <c r="K26"/>
      <c r="L26" s="205"/>
      <c r="M26" s="205"/>
      <c r="N26" s="205"/>
      <c r="O26" s="205"/>
      <c r="P26" s="205"/>
      <c r="Q26" s="205"/>
    </row>
    <row r="27" spans="1:17" ht="236.25" customHeight="1">
      <c r="A27" s="189">
        <v>18</v>
      </c>
      <c r="B27" s="206" t="s">
        <v>460</v>
      </c>
      <c r="C27" s="131"/>
      <c r="D27" s="24" t="s">
        <v>19</v>
      </c>
      <c r="E27" s="136">
        <v>6</v>
      </c>
      <c r="F27" s="25"/>
      <c r="G27" s="17">
        <f t="shared" si="0"/>
        <v>0</v>
      </c>
      <c r="H27" s="31">
        <v>8</v>
      </c>
      <c r="I27" s="17">
        <f t="shared" si="1"/>
        <v>0</v>
      </c>
      <c r="K27"/>
      <c r="L27" s="205"/>
      <c r="M27" s="205"/>
      <c r="N27" s="205"/>
      <c r="O27" s="205"/>
      <c r="P27" s="205"/>
      <c r="Q27" s="205"/>
    </row>
    <row r="28" spans="1:17" ht="78" customHeight="1">
      <c r="A28" s="189">
        <v>19</v>
      </c>
      <c r="B28" s="191" t="s">
        <v>461</v>
      </c>
      <c r="C28" s="32"/>
      <c r="D28" s="14" t="s">
        <v>19</v>
      </c>
      <c r="E28" s="35">
        <v>250</v>
      </c>
      <c r="F28" s="17"/>
      <c r="G28" s="17">
        <f t="shared" si="0"/>
        <v>0</v>
      </c>
      <c r="H28" s="31">
        <v>8</v>
      </c>
      <c r="I28" s="17">
        <f t="shared" si="1"/>
        <v>0</v>
      </c>
      <c r="K28"/>
      <c r="L28" s="205"/>
      <c r="M28" s="205"/>
      <c r="N28" s="205"/>
      <c r="O28" s="205"/>
      <c r="P28" s="205"/>
      <c r="Q28" s="205"/>
    </row>
    <row r="29" spans="1:17" ht="79.5" customHeight="1">
      <c r="A29" s="189">
        <v>20</v>
      </c>
      <c r="B29" s="191" t="s">
        <v>462</v>
      </c>
      <c r="C29" s="80"/>
      <c r="D29" s="14" t="s">
        <v>19</v>
      </c>
      <c r="E29" s="35">
        <v>120</v>
      </c>
      <c r="F29" s="17"/>
      <c r="G29" s="17">
        <f t="shared" si="0"/>
        <v>0</v>
      </c>
      <c r="H29" s="31">
        <v>8</v>
      </c>
      <c r="I29" s="17">
        <f t="shared" si="1"/>
        <v>0</v>
      </c>
      <c r="K29"/>
      <c r="L29" s="12"/>
      <c r="M29" s="12"/>
      <c r="N29" s="12"/>
      <c r="O29" s="12"/>
      <c r="P29" s="12"/>
      <c r="Q29" s="12"/>
    </row>
    <row r="30" spans="1:255" s="201" customFormat="1" ht="56.25" customHeight="1">
      <c r="A30" s="189">
        <v>21</v>
      </c>
      <c r="B30" s="204" t="s">
        <v>463</v>
      </c>
      <c r="C30" s="207"/>
      <c r="D30" s="208" t="s">
        <v>27</v>
      </c>
      <c r="E30" s="209">
        <v>1</v>
      </c>
      <c r="F30" s="210"/>
      <c r="G30" s="17">
        <f t="shared" si="0"/>
        <v>0</v>
      </c>
      <c r="H30" s="31">
        <v>8</v>
      </c>
      <c r="I30" s="210">
        <f t="shared" si="1"/>
        <v>0</v>
      </c>
      <c r="J30"/>
      <c r="K30"/>
      <c r="IU30"/>
    </row>
    <row r="31" spans="1:17" ht="246.75" customHeight="1">
      <c r="A31" s="189">
        <v>22</v>
      </c>
      <c r="B31" s="211" t="s">
        <v>464</v>
      </c>
      <c r="C31" s="80"/>
      <c r="D31" s="35" t="s">
        <v>19</v>
      </c>
      <c r="E31" s="35">
        <v>50</v>
      </c>
      <c r="F31" s="134"/>
      <c r="G31" s="17">
        <f t="shared" si="0"/>
        <v>0</v>
      </c>
      <c r="H31" s="31">
        <v>8</v>
      </c>
      <c r="I31" s="17">
        <f t="shared" si="1"/>
        <v>0</v>
      </c>
      <c r="K31"/>
      <c r="L31" s="12"/>
      <c r="M31" s="12"/>
      <c r="N31" s="12"/>
      <c r="O31" s="12"/>
      <c r="P31" s="12"/>
      <c r="Q31" s="12"/>
    </row>
    <row r="32" spans="1:17" ht="231" customHeight="1">
      <c r="A32" s="189">
        <v>23</v>
      </c>
      <c r="B32" s="212" t="s">
        <v>465</v>
      </c>
      <c r="C32" s="32"/>
      <c r="D32" s="35" t="s">
        <v>19</v>
      </c>
      <c r="E32" s="94">
        <v>20</v>
      </c>
      <c r="F32" s="134"/>
      <c r="G32" s="17">
        <f t="shared" si="0"/>
        <v>0</v>
      </c>
      <c r="H32" s="31">
        <v>8</v>
      </c>
      <c r="I32" s="17">
        <f t="shared" si="1"/>
        <v>0</v>
      </c>
      <c r="K32"/>
      <c r="L32" s="12"/>
      <c r="M32" s="12"/>
      <c r="N32" s="12"/>
      <c r="O32" s="12"/>
      <c r="P32" s="12"/>
      <c r="Q32" s="12"/>
    </row>
    <row r="33" spans="1:17" ht="144" customHeight="1">
      <c r="A33" s="189">
        <v>24</v>
      </c>
      <c r="B33" s="213" t="s">
        <v>466</v>
      </c>
      <c r="C33" s="32"/>
      <c r="D33" s="35" t="s">
        <v>19</v>
      </c>
      <c r="E33" s="94">
        <v>10</v>
      </c>
      <c r="F33" s="134"/>
      <c r="G33" s="17">
        <f t="shared" si="0"/>
        <v>0</v>
      </c>
      <c r="H33" s="31">
        <v>8</v>
      </c>
      <c r="I33" s="17">
        <f t="shared" si="1"/>
        <v>0</v>
      </c>
      <c r="K33"/>
      <c r="L33" s="12"/>
      <c r="M33" s="12"/>
      <c r="N33" s="12"/>
      <c r="O33" s="12"/>
      <c r="P33" s="12"/>
      <c r="Q33" s="12"/>
    </row>
    <row r="34" spans="1:17" ht="84" customHeight="1">
      <c r="A34" s="189">
        <v>25</v>
      </c>
      <c r="B34" s="191" t="s">
        <v>467</v>
      </c>
      <c r="C34" s="32"/>
      <c r="D34" s="35" t="s">
        <v>19</v>
      </c>
      <c r="E34" s="35">
        <v>1</v>
      </c>
      <c r="F34" s="134"/>
      <c r="G34" s="17">
        <f t="shared" si="0"/>
        <v>0</v>
      </c>
      <c r="H34" s="31">
        <v>8</v>
      </c>
      <c r="I34" s="17">
        <f t="shared" si="1"/>
        <v>0</v>
      </c>
      <c r="K34"/>
      <c r="L34" s="12"/>
      <c r="M34" s="12"/>
      <c r="N34" s="12"/>
      <c r="O34" s="12"/>
      <c r="P34" s="12"/>
      <c r="Q34" s="12"/>
    </row>
    <row r="35" spans="1:17" ht="142.5" customHeight="1">
      <c r="A35" s="189">
        <v>26</v>
      </c>
      <c r="B35" s="214" t="s">
        <v>468</v>
      </c>
      <c r="C35" s="32"/>
      <c r="D35" s="35" t="s">
        <v>19</v>
      </c>
      <c r="E35" s="35">
        <v>30</v>
      </c>
      <c r="F35" s="134"/>
      <c r="G35" s="17">
        <f t="shared" si="0"/>
        <v>0</v>
      </c>
      <c r="H35" s="31">
        <v>8</v>
      </c>
      <c r="I35" s="17">
        <f t="shared" si="1"/>
        <v>0</v>
      </c>
      <c r="K35"/>
      <c r="L35" s="12"/>
      <c r="M35" s="12"/>
      <c r="N35" s="12"/>
      <c r="O35" s="12"/>
      <c r="P35" s="12"/>
      <c r="Q35" s="12"/>
    </row>
    <row r="36" spans="1:17" ht="153" customHeight="1">
      <c r="A36" s="189">
        <v>27</v>
      </c>
      <c r="B36" s="214" t="s">
        <v>469</v>
      </c>
      <c r="C36" s="32"/>
      <c r="D36" s="35" t="s">
        <v>19</v>
      </c>
      <c r="E36" s="35">
        <v>30</v>
      </c>
      <c r="F36" s="134"/>
      <c r="G36" s="17">
        <f t="shared" si="0"/>
        <v>0</v>
      </c>
      <c r="H36" s="31">
        <v>8</v>
      </c>
      <c r="I36" s="17">
        <f t="shared" si="1"/>
        <v>0</v>
      </c>
      <c r="K36"/>
      <c r="L36" s="12"/>
      <c r="M36" s="12"/>
      <c r="N36" s="12"/>
      <c r="O36" s="12"/>
      <c r="P36" s="12"/>
      <c r="Q36" s="12"/>
    </row>
    <row r="37" spans="1:17" ht="264" customHeight="1">
      <c r="A37" s="189">
        <v>28</v>
      </c>
      <c r="B37" s="214" t="s">
        <v>470</v>
      </c>
      <c r="C37" s="32"/>
      <c r="D37" s="35" t="s">
        <v>19</v>
      </c>
      <c r="E37" s="35">
        <v>30</v>
      </c>
      <c r="F37" s="134"/>
      <c r="G37" s="17">
        <f t="shared" si="0"/>
        <v>0</v>
      </c>
      <c r="H37" s="31">
        <v>8</v>
      </c>
      <c r="I37" s="17">
        <f t="shared" si="1"/>
        <v>0</v>
      </c>
      <c r="K37"/>
      <c r="L37" s="12"/>
      <c r="M37" s="12"/>
      <c r="N37" s="12"/>
      <c r="O37" s="12"/>
      <c r="P37" s="12"/>
      <c r="Q37" s="12"/>
    </row>
    <row r="38" spans="1:17" ht="253.5" customHeight="1">
      <c r="A38" s="189">
        <v>29</v>
      </c>
      <c r="B38" s="214" t="s">
        <v>471</v>
      </c>
      <c r="C38" s="32"/>
      <c r="D38" s="35" t="s">
        <v>19</v>
      </c>
      <c r="E38" s="35">
        <v>10</v>
      </c>
      <c r="F38" s="134"/>
      <c r="G38" s="17">
        <f t="shared" si="0"/>
        <v>0</v>
      </c>
      <c r="H38" s="31">
        <v>8</v>
      </c>
      <c r="I38" s="17">
        <f t="shared" si="1"/>
        <v>0</v>
      </c>
      <c r="K38"/>
      <c r="L38" s="12"/>
      <c r="M38" s="12"/>
      <c r="N38" s="12"/>
      <c r="O38" s="12"/>
      <c r="P38" s="12"/>
      <c r="Q38" s="12"/>
    </row>
    <row r="39" spans="1:17" ht="52.5" customHeight="1">
      <c r="A39" s="189">
        <v>30</v>
      </c>
      <c r="B39" s="214" t="s">
        <v>851</v>
      </c>
      <c r="C39" s="32"/>
      <c r="D39" s="35" t="s">
        <v>19</v>
      </c>
      <c r="E39" s="35">
        <v>50</v>
      </c>
      <c r="F39" s="134"/>
      <c r="G39" s="17">
        <f t="shared" si="0"/>
        <v>0</v>
      </c>
      <c r="H39" s="31">
        <v>8</v>
      </c>
      <c r="I39" s="17">
        <f t="shared" si="1"/>
        <v>0</v>
      </c>
      <c r="K39"/>
      <c r="L39" s="12"/>
      <c r="M39" s="12"/>
      <c r="N39" s="12"/>
      <c r="O39" s="12"/>
      <c r="P39" s="12"/>
      <c r="Q39" s="12"/>
    </row>
    <row r="40" spans="1:17" ht="40.5" customHeight="1">
      <c r="A40" s="189">
        <v>31</v>
      </c>
      <c r="B40" s="214" t="s">
        <v>850</v>
      </c>
      <c r="C40" s="32"/>
      <c r="D40" s="35" t="s">
        <v>19</v>
      </c>
      <c r="E40" s="35">
        <v>50</v>
      </c>
      <c r="F40" s="134"/>
      <c r="G40" s="17">
        <f t="shared" si="0"/>
        <v>0</v>
      </c>
      <c r="H40" s="31">
        <v>8</v>
      </c>
      <c r="I40" s="17">
        <f t="shared" si="1"/>
        <v>0</v>
      </c>
      <c r="K40"/>
      <c r="L40" s="12"/>
      <c r="M40" s="12"/>
      <c r="N40" s="12"/>
      <c r="O40" s="12"/>
      <c r="P40" s="12"/>
      <c r="Q40" s="12"/>
    </row>
    <row r="41" spans="1:17" ht="44.25" customHeight="1">
      <c r="A41" s="189">
        <v>32</v>
      </c>
      <c r="B41" s="214" t="s">
        <v>472</v>
      </c>
      <c r="C41" s="32"/>
      <c r="D41" s="35" t="s">
        <v>19</v>
      </c>
      <c r="E41" s="35">
        <v>100</v>
      </c>
      <c r="F41" s="134"/>
      <c r="G41" s="17">
        <f t="shared" si="0"/>
        <v>0</v>
      </c>
      <c r="H41" s="31">
        <v>8</v>
      </c>
      <c r="I41" s="17">
        <f t="shared" si="1"/>
        <v>0</v>
      </c>
      <c r="K41"/>
      <c r="L41" s="12"/>
      <c r="M41" s="12"/>
      <c r="N41" s="12"/>
      <c r="O41" s="12"/>
      <c r="P41" s="12"/>
      <c r="Q41" s="12"/>
    </row>
    <row r="42" spans="1:17" ht="15" customHeight="1">
      <c r="A42" s="360" t="s">
        <v>125</v>
      </c>
      <c r="B42" s="360"/>
      <c r="C42" s="360"/>
      <c r="D42" s="360"/>
      <c r="E42" s="360"/>
      <c r="F42" s="360"/>
      <c r="G42" s="215">
        <f>SUM(G10:G41)</f>
        <v>0</v>
      </c>
      <c r="H42" s="216"/>
      <c r="I42" s="215">
        <f>SUM(I10:I41)</f>
        <v>0</v>
      </c>
      <c r="L42" s="1"/>
      <c r="M42" s="1"/>
      <c r="N42" s="1"/>
      <c r="O42" s="1"/>
      <c r="P42" s="1"/>
      <c r="Q42" s="1"/>
    </row>
    <row r="43" spans="2:17" ht="12.75" customHeight="1">
      <c r="B43" s="1"/>
      <c r="C43" s="1"/>
      <c r="D43" s="1"/>
      <c r="E43" s="1"/>
      <c r="F43" s="1"/>
      <c r="G43" s="1"/>
      <c r="H43" s="1"/>
      <c r="I43" s="1"/>
      <c r="L43" s="1"/>
      <c r="M43" s="1"/>
      <c r="N43" s="1"/>
      <c r="O43" s="1"/>
      <c r="P43" s="1"/>
      <c r="Q43" s="1"/>
    </row>
    <row r="44" spans="2:17" ht="12.75" customHeight="1">
      <c r="B44" s="1"/>
      <c r="C44" s="1"/>
      <c r="D44" s="1"/>
      <c r="E44" s="1"/>
      <c r="F44" s="1"/>
      <c r="G44" s="1"/>
      <c r="H44" s="1"/>
      <c r="I44" s="1"/>
      <c r="L44" s="1"/>
      <c r="M44" s="1"/>
      <c r="N44" s="1"/>
      <c r="O44" s="1"/>
      <c r="P44" s="1"/>
      <c r="Q44" s="1"/>
    </row>
    <row r="45" spans="2:17" ht="12.75" customHeight="1">
      <c r="B45" s="1"/>
      <c r="C45" s="1"/>
      <c r="D45" s="1"/>
      <c r="E45" s="1"/>
      <c r="F45" s="1"/>
      <c r="G45" s="1"/>
      <c r="H45" s="1"/>
      <c r="I45" s="1"/>
      <c r="L45" s="1"/>
      <c r="M45" s="1"/>
      <c r="N45" s="1"/>
      <c r="O45" s="1"/>
      <c r="P45" s="1"/>
      <c r="Q45" s="1"/>
    </row>
    <row r="46" spans="2:17" ht="12.75" customHeight="1">
      <c r="B46" s="1"/>
      <c r="C46" s="1"/>
      <c r="D46" s="1"/>
      <c r="E46" s="1"/>
      <c r="F46" s="350" t="s">
        <v>473</v>
      </c>
      <c r="G46" s="350"/>
      <c r="H46" s="350"/>
      <c r="I46" s="350"/>
      <c r="L46" s="1"/>
      <c r="M46" s="1"/>
      <c r="N46" s="1"/>
      <c r="O46" s="1"/>
      <c r="P46" s="1"/>
      <c r="Q46" s="1"/>
    </row>
    <row r="47" spans="2:17" ht="12.75" customHeight="1">
      <c r="B47" s="1"/>
      <c r="C47" s="1"/>
      <c r="D47" s="1"/>
      <c r="E47" s="1"/>
      <c r="F47" s="1" t="s">
        <v>127</v>
      </c>
      <c r="G47" s="1"/>
      <c r="H47" s="1"/>
      <c r="I47" s="1"/>
      <c r="L47" s="1"/>
      <c r="M47" s="1"/>
      <c r="N47" s="1"/>
      <c r="O47" s="1"/>
      <c r="P47" s="1"/>
      <c r="Q47" s="1"/>
    </row>
  </sheetData>
  <sheetProtection selectLockedCells="1" selectUnlockedCells="1"/>
  <mergeCells count="4">
    <mergeCell ref="A5:I5"/>
    <mergeCell ref="A7:I7"/>
    <mergeCell ref="A42:F42"/>
    <mergeCell ref="F46:I46"/>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K25"/>
  <sheetViews>
    <sheetView zoomScale="82" zoomScaleNormal="82" zoomScalePageLayoutView="0" workbookViewId="0" topLeftCell="A1">
      <selection activeCell="F16" sqref="F16:F18"/>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 min="10" max="10" width="17.28125" style="0" customWidth="1"/>
    <col min="11" max="11" width="17.28125" style="217" customWidth="1"/>
  </cols>
  <sheetData>
    <row r="1" spans="1:9" ht="12.75" customHeight="1">
      <c r="A1" s="1"/>
      <c r="B1" s="2" t="s">
        <v>846</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48" t="s">
        <v>5</v>
      </c>
      <c r="B6" s="348"/>
      <c r="C6" s="348"/>
      <c r="D6" s="348"/>
      <c r="E6" s="348"/>
      <c r="F6" s="348"/>
      <c r="G6" s="348"/>
      <c r="H6" s="348"/>
      <c r="I6" s="348"/>
    </row>
    <row r="7" spans="1:9" ht="12.75" customHeight="1">
      <c r="A7" s="5"/>
      <c r="B7" s="5"/>
      <c r="C7" s="5"/>
      <c r="D7" s="5"/>
      <c r="E7" s="5"/>
      <c r="F7" s="5"/>
      <c r="G7" s="5"/>
      <c r="H7" s="5"/>
      <c r="I7" s="5"/>
    </row>
    <row r="8" spans="1:9" ht="14.25" customHeight="1">
      <c r="A8" s="348" t="s">
        <v>474</v>
      </c>
      <c r="B8" s="348"/>
      <c r="C8" s="348"/>
      <c r="D8" s="348"/>
      <c r="E8" s="348"/>
      <c r="F8" s="348"/>
      <c r="G8" s="348"/>
      <c r="H8" s="348"/>
      <c r="I8" s="348"/>
    </row>
    <row r="9" spans="1:9" ht="78.75" customHeight="1">
      <c r="A9" s="6" t="s">
        <v>7</v>
      </c>
      <c r="B9" s="6" t="s">
        <v>8</v>
      </c>
      <c r="C9" s="6" t="s">
        <v>9</v>
      </c>
      <c r="D9" s="6" t="s">
        <v>246</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02" customHeight="1">
      <c r="A11" s="218">
        <v>1</v>
      </c>
      <c r="B11" s="97" t="s">
        <v>475</v>
      </c>
      <c r="C11" s="141"/>
      <c r="D11" s="24" t="s">
        <v>33</v>
      </c>
      <c r="E11" s="24" t="s">
        <v>33</v>
      </c>
      <c r="F11" s="24" t="s">
        <v>33</v>
      </c>
      <c r="G11" s="219" t="s">
        <v>33</v>
      </c>
      <c r="H11" s="31" t="s">
        <v>33</v>
      </c>
      <c r="I11" s="219" t="s">
        <v>33</v>
      </c>
    </row>
    <row r="12" spans="1:11" ht="15.75" customHeight="1">
      <c r="A12" s="218" t="s">
        <v>34</v>
      </c>
      <c r="B12" s="64" t="s">
        <v>476</v>
      </c>
      <c r="C12" s="141"/>
      <c r="D12" s="24" t="s">
        <v>19</v>
      </c>
      <c r="E12" s="24">
        <v>110</v>
      </c>
      <c r="F12" s="220"/>
      <c r="G12" s="221">
        <f>E12*F12</f>
        <v>0</v>
      </c>
      <c r="H12" s="218">
        <v>8</v>
      </c>
      <c r="I12" s="221">
        <f>G12*1.08</f>
        <v>0</v>
      </c>
      <c r="K12"/>
    </row>
    <row r="13" spans="1:11" ht="15.75" customHeight="1">
      <c r="A13" s="218" t="s">
        <v>37</v>
      </c>
      <c r="B13" s="64" t="s">
        <v>477</v>
      </c>
      <c r="C13" s="141"/>
      <c r="D13" s="24" t="s">
        <v>19</v>
      </c>
      <c r="E13" s="24">
        <v>5</v>
      </c>
      <c r="F13" s="220"/>
      <c r="G13" s="221">
        <f>E13*F13</f>
        <v>0</v>
      </c>
      <c r="H13" s="218">
        <v>8</v>
      </c>
      <c r="I13" s="221">
        <f>G13*1.08</f>
        <v>0</v>
      </c>
      <c r="K13"/>
    </row>
    <row r="14" spans="1:11" ht="15.75" customHeight="1">
      <c r="A14" s="218" t="s">
        <v>39</v>
      </c>
      <c r="B14" s="64" t="s">
        <v>478</v>
      </c>
      <c r="C14" s="141"/>
      <c r="D14" s="24" t="s">
        <v>19</v>
      </c>
      <c r="E14" s="24">
        <v>5</v>
      </c>
      <c r="F14" s="220"/>
      <c r="G14" s="221">
        <f>E14*F14</f>
        <v>0</v>
      </c>
      <c r="H14" s="218">
        <v>8</v>
      </c>
      <c r="I14" s="221">
        <f>G14*1.08</f>
        <v>0</v>
      </c>
      <c r="K14"/>
    </row>
    <row r="15" spans="1:11" ht="65.25" customHeight="1">
      <c r="A15" s="218">
        <v>2</v>
      </c>
      <c r="B15" s="97" t="s">
        <v>479</v>
      </c>
      <c r="C15" s="141"/>
      <c r="D15" s="24" t="s">
        <v>33</v>
      </c>
      <c r="E15" s="24" t="s">
        <v>33</v>
      </c>
      <c r="F15" s="220" t="s">
        <v>33</v>
      </c>
      <c r="G15" s="221" t="s">
        <v>33</v>
      </c>
      <c r="H15" s="218" t="s">
        <v>33</v>
      </c>
      <c r="I15" s="221" t="s">
        <v>33</v>
      </c>
      <c r="K15"/>
    </row>
    <row r="16" spans="1:11" ht="17.25" customHeight="1">
      <c r="A16" s="218" t="s">
        <v>34</v>
      </c>
      <c r="B16" s="64" t="s">
        <v>480</v>
      </c>
      <c r="C16" s="64"/>
      <c r="D16" s="24" t="s">
        <v>27</v>
      </c>
      <c r="E16" s="24">
        <v>1</v>
      </c>
      <c r="F16" s="220"/>
      <c r="G16" s="221">
        <f>E16*F16</f>
        <v>0</v>
      </c>
      <c r="H16" s="218">
        <v>8</v>
      </c>
      <c r="I16" s="221">
        <f>G16*1.08</f>
        <v>0</v>
      </c>
      <c r="K16"/>
    </row>
    <row r="17" spans="1:11" ht="17.25" customHeight="1">
      <c r="A17" s="218" t="s">
        <v>37</v>
      </c>
      <c r="B17" s="64" t="s">
        <v>481</v>
      </c>
      <c r="C17" s="64"/>
      <c r="D17" s="24" t="s">
        <v>27</v>
      </c>
      <c r="E17" s="24">
        <v>1</v>
      </c>
      <c r="F17" s="220"/>
      <c r="G17" s="221">
        <f>E17*F17</f>
        <v>0</v>
      </c>
      <c r="H17" s="218">
        <v>8</v>
      </c>
      <c r="I17" s="221">
        <f>G17*1.08</f>
        <v>0</v>
      </c>
      <c r="K17"/>
    </row>
    <row r="18" spans="1:11" ht="12.75" customHeight="1">
      <c r="A18" s="218" t="s">
        <v>39</v>
      </c>
      <c r="B18" s="222" t="s">
        <v>482</v>
      </c>
      <c r="C18" s="223"/>
      <c r="D18" s="24" t="s">
        <v>23</v>
      </c>
      <c r="E18" s="24">
        <v>1</v>
      </c>
      <c r="F18" s="220"/>
      <c r="G18" s="221">
        <f>E18*F18</f>
        <v>0</v>
      </c>
      <c r="H18" s="218">
        <v>8</v>
      </c>
      <c r="I18" s="221">
        <f>G18*1.08</f>
        <v>0</v>
      </c>
      <c r="K18"/>
    </row>
    <row r="19" spans="1:9" ht="15" customHeight="1">
      <c r="A19" s="349" t="s">
        <v>125</v>
      </c>
      <c r="B19" s="349"/>
      <c r="C19" s="349"/>
      <c r="D19" s="349"/>
      <c r="E19" s="349"/>
      <c r="F19" s="349"/>
      <c r="G19" s="215">
        <f>SUM(G12:G18)</f>
        <v>0</v>
      </c>
      <c r="H19" s="104"/>
      <c r="I19" s="215">
        <f>SUM(I12:I18)</f>
        <v>0</v>
      </c>
    </row>
    <row r="20" spans="1:9" ht="15" customHeight="1">
      <c r="A20" s="1"/>
      <c r="B20" s="2"/>
      <c r="C20" s="2"/>
      <c r="D20" s="2"/>
      <c r="E20" s="1"/>
      <c r="F20" s="1"/>
      <c r="G20" s="3"/>
      <c r="H20" s="3"/>
      <c r="I20" s="1"/>
    </row>
    <row r="21" spans="1:9" ht="15" customHeight="1">
      <c r="A21" s="1"/>
      <c r="B21" s="361"/>
      <c r="C21" s="361"/>
      <c r="D21" s="361"/>
      <c r="E21" s="361"/>
      <c r="F21" s="1"/>
      <c r="G21" s="3"/>
      <c r="H21" s="3"/>
      <c r="I21" s="1"/>
    </row>
    <row r="22" spans="1:9" ht="15" customHeight="1">
      <c r="A22" s="1"/>
      <c r="B22" s="2"/>
      <c r="C22" s="2"/>
      <c r="D22" s="2"/>
      <c r="E22" s="1"/>
      <c r="F22" s="1"/>
      <c r="G22" s="3"/>
      <c r="H22" s="3"/>
      <c r="I22" s="1"/>
    </row>
    <row r="23" spans="1:9" ht="12.75" customHeight="1">
      <c r="A23" s="1"/>
      <c r="B23" s="224"/>
      <c r="C23" s="224"/>
      <c r="D23" s="224"/>
      <c r="E23" s="1"/>
      <c r="F23" s="1"/>
      <c r="G23" s="1"/>
      <c r="H23" s="1"/>
      <c r="I23" s="1"/>
    </row>
    <row r="24" spans="1:9" ht="12.75" customHeight="1">
      <c r="A24" s="1"/>
      <c r="B24" s="2"/>
      <c r="C24" s="2"/>
      <c r="D24" s="2"/>
      <c r="E24" s="1"/>
      <c r="F24" s="350" t="s">
        <v>126</v>
      </c>
      <c r="G24" s="350"/>
      <c r="H24" s="350"/>
      <c r="I24" s="350"/>
    </row>
    <row r="25" spans="1:9" ht="12.75" customHeight="1">
      <c r="A25" s="1"/>
      <c r="B25" s="2"/>
      <c r="C25" s="2"/>
      <c r="D25" s="2"/>
      <c r="E25" s="1"/>
      <c r="F25" s="1" t="s">
        <v>127</v>
      </c>
      <c r="G25" s="1"/>
      <c r="H25" s="1"/>
      <c r="I25" s="1"/>
    </row>
    <row r="51" ht="202.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5">
    <mergeCell ref="A6:I6"/>
    <mergeCell ref="A8:I8"/>
    <mergeCell ref="A19:F19"/>
    <mergeCell ref="B21:E21"/>
    <mergeCell ref="F24:I2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M19"/>
  <sheetViews>
    <sheetView zoomScale="82" zoomScaleNormal="82" zoomScalePageLayoutView="0" workbookViewId="0" topLeftCell="A1">
      <selection activeCell="F11" sqref="F11"/>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4.00390625" style="0" customWidth="1"/>
    <col min="8" max="8" width="5.7109375" style="0" customWidth="1"/>
    <col min="9" max="9" width="14.57421875" style="0" customWidth="1"/>
    <col min="10" max="10" width="13.00390625" style="0" customWidth="1"/>
    <col min="11" max="11" width="11.00390625" style="0" customWidth="1"/>
    <col min="12" max="12" width="11.57421875" style="0" customWidth="1"/>
  </cols>
  <sheetData>
    <row r="1" spans="1:9" ht="12.75" customHeight="1">
      <c r="A1" s="1"/>
      <c r="B1" s="2" t="s">
        <v>846</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c r="C4" s="2"/>
      <c r="D4" s="2"/>
      <c r="E4" s="1"/>
      <c r="F4" s="1"/>
      <c r="G4" s="1"/>
      <c r="H4" s="1"/>
      <c r="I4" s="1"/>
    </row>
    <row r="5" spans="1:9" ht="12.75" customHeight="1">
      <c r="A5" s="1"/>
      <c r="B5" s="2"/>
      <c r="C5" s="2"/>
      <c r="D5" s="2"/>
      <c r="E5" s="1"/>
      <c r="F5" s="1"/>
      <c r="G5" s="1"/>
      <c r="H5" s="1"/>
      <c r="I5" s="1"/>
    </row>
    <row r="6" spans="1:9" ht="12.75" customHeight="1">
      <c r="A6" s="348" t="s">
        <v>5</v>
      </c>
      <c r="B6" s="348"/>
      <c r="C6" s="348"/>
      <c r="D6" s="348"/>
      <c r="E6" s="348"/>
      <c r="F6" s="348"/>
      <c r="G6" s="348"/>
      <c r="H6" s="348"/>
      <c r="I6" s="348"/>
    </row>
    <row r="7" spans="1:9" ht="12.75" customHeight="1">
      <c r="A7" s="5"/>
      <c r="B7" s="5"/>
      <c r="C7" s="5"/>
      <c r="D7" s="5"/>
      <c r="E7" s="5"/>
      <c r="F7" s="5"/>
      <c r="G7" s="5"/>
      <c r="H7" s="5"/>
      <c r="I7" s="5"/>
    </row>
    <row r="8" spans="1:9" ht="14.25" customHeight="1">
      <c r="A8" s="348" t="s">
        <v>483</v>
      </c>
      <c r="B8" s="348"/>
      <c r="C8" s="348"/>
      <c r="D8" s="348"/>
      <c r="E8" s="348"/>
      <c r="F8" s="348"/>
      <c r="G8" s="348"/>
      <c r="H8" s="348"/>
      <c r="I8" s="348"/>
    </row>
    <row r="9" spans="1:9" ht="78.75" customHeight="1">
      <c r="A9" s="6" t="s">
        <v>7</v>
      </c>
      <c r="B9" s="6" t="s">
        <v>8</v>
      </c>
      <c r="C9" s="6" t="s">
        <v>9</v>
      </c>
      <c r="D9" s="6" t="s">
        <v>246</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3" ht="170.25" customHeight="1">
      <c r="A11" s="35">
        <v>2</v>
      </c>
      <c r="B11" s="64" t="s">
        <v>484</v>
      </c>
      <c r="C11" s="80"/>
      <c r="D11" s="24" t="s">
        <v>19</v>
      </c>
      <c r="E11" s="14">
        <v>30</v>
      </c>
      <c r="F11" s="220"/>
      <c r="G11" s="134">
        <f>E11*F11</f>
        <v>0</v>
      </c>
      <c r="H11" s="225">
        <v>8</v>
      </c>
      <c r="I11" s="134">
        <f>G11*1.08</f>
        <v>0</v>
      </c>
      <c r="K11" s="81"/>
      <c r="M11" s="81"/>
    </row>
    <row r="12" spans="1:9" ht="15" customHeight="1">
      <c r="A12" s="349" t="s">
        <v>125</v>
      </c>
      <c r="B12" s="349"/>
      <c r="C12" s="349"/>
      <c r="D12" s="349"/>
      <c r="E12" s="349"/>
      <c r="F12" s="349"/>
      <c r="G12" s="53">
        <f>SUM(G11:G11)</f>
        <v>0</v>
      </c>
      <c r="H12" s="53"/>
      <c r="I12" s="53">
        <f>SUM(I11:I11)</f>
        <v>0</v>
      </c>
    </row>
    <row r="13" spans="1:9" ht="15" customHeight="1">
      <c r="A13" s="1"/>
      <c r="B13" s="2"/>
      <c r="C13" s="2"/>
      <c r="D13" s="2"/>
      <c r="E13" s="1"/>
      <c r="F13" s="1"/>
      <c r="G13" s="3"/>
      <c r="H13" s="3"/>
      <c r="I13" s="1"/>
    </row>
    <row r="14" spans="1:9" ht="12.75" customHeight="1">
      <c r="A14" s="1"/>
      <c r="B14" s="362" t="s">
        <v>485</v>
      </c>
      <c r="C14" s="362"/>
      <c r="D14" s="362"/>
      <c r="E14" s="362"/>
      <c r="F14" s="362"/>
      <c r="G14" s="1"/>
      <c r="H14" s="1"/>
      <c r="I14" s="1"/>
    </row>
    <row r="15" spans="1:9" ht="12.75" customHeight="1">
      <c r="A15" s="1"/>
      <c r="B15" s="224"/>
      <c r="C15" s="224"/>
      <c r="D15" s="224"/>
      <c r="E15" s="1"/>
      <c r="F15" s="1"/>
      <c r="G15" s="1"/>
      <c r="H15" s="1"/>
      <c r="I15" s="1"/>
    </row>
    <row r="16" spans="1:9" ht="12.75" customHeight="1">
      <c r="A16" s="1"/>
      <c r="B16" s="224"/>
      <c r="C16" s="224"/>
      <c r="D16" s="224"/>
      <c r="E16" s="1"/>
      <c r="F16" s="1"/>
      <c r="G16" s="1"/>
      <c r="H16" s="1"/>
      <c r="I16" s="1"/>
    </row>
    <row r="17" spans="1:9" ht="12.75" customHeight="1">
      <c r="A17" s="1"/>
      <c r="B17" s="224"/>
      <c r="C17" s="224"/>
      <c r="D17" s="224"/>
      <c r="E17" s="1"/>
      <c r="F17" s="1"/>
      <c r="G17" s="1"/>
      <c r="H17" s="1"/>
      <c r="I17" s="1"/>
    </row>
    <row r="18" spans="1:9" ht="12.75" customHeight="1">
      <c r="A18" s="1"/>
      <c r="B18" s="2"/>
      <c r="C18" s="2"/>
      <c r="D18" s="2"/>
      <c r="E18" s="1"/>
      <c r="F18" s="350" t="s">
        <v>126</v>
      </c>
      <c r="G18" s="350"/>
      <c r="H18" s="350"/>
      <c r="I18" s="350"/>
    </row>
    <row r="19" spans="1:9" ht="12.75" customHeight="1">
      <c r="A19" s="1"/>
      <c r="B19" s="2"/>
      <c r="C19" s="2"/>
      <c r="D19" s="2"/>
      <c r="E19" s="1"/>
      <c r="F19" s="1" t="s">
        <v>127</v>
      </c>
      <c r="G19" s="1"/>
      <c r="H19" s="1"/>
      <c r="I19" s="1"/>
    </row>
    <row r="45" ht="20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selectLockedCells="1" selectUnlockedCells="1"/>
  <mergeCells count="5">
    <mergeCell ref="A6:I6"/>
    <mergeCell ref="A8:I8"/>
    <mergeCell ref="A12:F12"/>
    <mergeCell ref="B14:F14"/>
    <mergeCell ref="F18:I18"/>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82" zoomScaleNormal="82"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K20"/>
  <sheetViews>
    <sheetView zoomScale="82" zoomScaleNormal="82" zoomScalePageLayoutView="0" workbookViewId="0" topLeftCell="A7">
      <selection activeCell="F11" sqref="F11:F14"/>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 min="11" max="11" width="9.00390625" style="74"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852</v>
      </c>
      <c r="B8" s="348"/>
      <c r="C8" s="348"/>
      <c r="D8" s="348"/>
      <c r="E8" s="348"/>
      <c r="F8" s="348"/>
      <c r="G8" s="348"/>
      <c r="H8" s="348"/>
      <c r="I8" s="348"/>
    </row>
    <row r="9" spans="1:9" ht="63.75">
      <c r="A9" s="226" t="s">
        <v>7</v>
      </c>
      <c r="B9" s="226" t="s">
        <v>8</v>
      </c>
      <c r="C9" s="226" t="s">
        <v>9</v>
      </c>
      <c r="D9" s="226" t="s">
        <v>246</v>
      </c>
      <c r="E9" s="226" t="s">
        <v>11</v>
      </c>
      <c r="F9" s="226" t="s">
        <v>12</v>
      </c>
      <c r="G9" s="226" t="s">
        <v>13</v>
      </c>
      <c r="H9" s="226" t="s">
        <v>14</v>
      </c>
      <c r="I9" s="226" t="s">
        <v>487</v>
      </c>
    </row>
    <row r="10" spans="1:9" ht="12.75">
      <c r="A10" s="227">
        <v>1</v>
      </c>
      <c r="B10" s="227">
        <v>2</v>
      </c>
      <c r="C10" s="227">
        <v>3</v>
      </c>
      <c r="D10" s="228">
        <v>4</v>
      </c>
      <c r="E10" s="227">
        <v>5</v>
      </c>
      <c r="F10" s="227">
        <v>6</v>
      </c>
      <c r="G10" s="227">
        <v>7</v>
      </c>
      <c r="H10" s="227">
        <v>8</v>
      </c>
      <c r="I10" s="227">
        <v>9</v>
      </c>
    </row>
    <row r="11" spans="1:11" ht="102.75" customHeight="1">
      <c r="A11" s="32">
        <v>1</v>
      </c>
      <c r="B11" s="27" t="s">
        <v>488</v>
      </c>
      <c r="C11" s="229"/>
      <c r="D11" s="230" t="s">
        <v>19</v>
      </c>
      <c r="E11" s="231">
        <v>675</v>
      </c>
      <c r="F11" s="25"/>
      <c r="G11" s="25">
        <f>E11*F11</f>
        <v>0</v>
      </c>
      <c r="H11" s="232">
        <v>0.08</v>
      </c>
      <c r="I11" s="25">
        <f>G11*1.08</f>
        <v>0</v>
      </c>
      <c r="K11"/>
    </row>
    <row r="12" spans="1:11" ht="130.5" customHeight="1">
      <c r="A12" s="32">
        <v>2</v>
      </c>
      <c r="B12" s="27" t="s">
        <v>489</v>
      </c>
      <c r="C12" s="229"/>
      <c r="D12" s="230" t="s">
        <v>19</v>
      </c>
      <c r="E12" s="231">
        <v>315</v>
      </c>
      <c r="F12" s="25"/>
      <c r="G12" s="25">
        <f>E12*F12</f>
        <v>0</v>
      </c>
      <c r="H12" s="232">
        <v>0.08</v>
      </c>
      <c r="I12" s="25">
        <f>G12*1.08</f>
        <v>0</v>
      </c>
      <c r="K12"/>
    </row>
    <row r="13" spans="1:11" ht="54.75" customHeight="1">
      <c r="A13" s="32">
        <v>3</v>
      </c>
      <c r="B13" s="32" t="s">
        <v>490</v>
      </c>
      <c r="C13" s="233"/>
      <c r="D13" s="230" t="s">
        <v>19</v>
      </c>
      <c r="E13" s="234">
        <v>50</v>
      </c>
      <c r="F13" s="220"/>
      <c r="G13" s="25">
        <f>E13*F13</f>
        <v>0</v>
      </c>
      <c r="H13" s="235">
        <v>0.08</v>
      </c>
      <c r="I13" s="25">
        <f>G13*1.08</f>
        <v>0</v>
      </c>
      <c r="K13"/>
    </row>
    <row r="14" spans="1:11" ht="73.5" customHeight="1">
      <c r="A14" s="32">
        <v>4</v>
      </c>
      <c r="B14" s="91" t="s">
        <v>491</v>
      </c>
      <c r="C14" s="328"/>
      <c r="D14" s="329" t="s">
        <v>19</v>
      </c>
      <c r="E14" s="330">
        <v>3</v>
      </c>
      <c r="F14" s="331"/>
      <c r="G14" s="331">
        <f>E14*F14</f>
        <v>0</v>
      </c>
      <c r="H14" s="332">
        <v>0.08</v>
      </c>
      <c r="I14" s="331">
        <f>G14*1.08</f>
        <v>0</v>
      </c>
      <c r="J14" s="81"/>
      <c r="K14"/>
    </row>
    <row r="15" spans="1:9" ht="12.75" customHeight="1">
      <c r="A15" s="356" t="s">
        <v>125</v>
      </c>
      <c r="B15" s="356"/>
      <c r="C15" s="356"/>
      <c r="D15" s="356"/>
      <c r="E15" s="356"/>
      <c r="F15" s="356"/>
      <c r="G15" s="237">
        <f>SUM(G11:G14)</f>
        <v>0</v>
      </c>
      <c r="H15" s="226"/>
      <c r="I15" s="237">
        <f>SUM(I11:I14)</f>
        <v>0</v>
      </c>
    </row>
    <row r="19" spans="5:9" ht="12.75" customHeight="1">
      <c r="E19" s="353" t="s">
        <v>126</v>
      </c>
      <c r="F19" s="353"/>
      <c r="G19" s="353"/>
      <c r="H19" s="353"/>
      <c r="I19" s="353"/>
    </row>
    <row r="20" spans="5:9" ht="12.75" customHeight="1">
      <c r="E20" s="353" t="s">
        <v>127</v>
      </c>
      <c r="F20" s="353"/>
      <c r="G20" s="353"/>
      <c r="H20" s="353"/>
      <c r="I20" s="353"/>
    </row>
  </sheetData>
  <sheetProtection selectLockedCells="1" selectUnlockedCells="1"/>
  <mergeCells count="5">
    <mergeCell ref="A6:I6"/>
    <mergeCell ref="A8:I8"/>
    <mergeCell ref="A15:F15"/>
    <mergeCell ref="E19:I19"/>
    <mergeCell ref="E20:I20"/>
  </mergeCells>
  <printOptions/>
  <pageMargins left="0.7" right="0.7" top="0.75" bottom="0.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Q31"/>
  <sheetViews>
    <sheetView zoomScale="82" zoomScaleNormal="82" zoomScalePageLayoutView="0" workbookViewId="0" topLeftCell="A23">
      <selection activeCell="L17" sqref="L17"/>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3.8515625" style="0" customWidth="1"/>
    <col min="8" max="8" width="5.7109375" style="0" customWidth="1"/>
    <col min="9" max="9" width="12.57421875" style="0" customWidth="1"/>
    <col min="10" max="11" width="12.140625" style="0" customWidth="1"/>
    <col min="12" max="12" width="12.140625" style="74" customWidth="1"/>
    <col min="13" max="17" width="12.140625" style="0" customWidth="1"/>
    <col min="18" max="254" width="17.28125" style="0" customWidth="1"/>
  </cols>
  <sheetData>
    <row r="1" spans="1:17" ht="12.75" customHeight="1">
      <c r="A1" s="1"/>
      <c r="B1" s="2" t="s">
        <v>846</v>
      </c>
      <c r="C1" s="2"/>
      <c r="D1" s="2"/>
      <c r="E1" s="1"/>
      <c r="F1" s="1"/>
      <c r="G1" s="3" t="s">
        <v>1</v>
      </c>
      <c r="H1" s="3"/>
      <c r="I1" s="1"/>
      <c r="J1" s="1"/>
      <c r="K1" s="1"/>
      <c r="L1" s="65"/>
      <c r="M1" s="1"/>
      <c r="N1" s="1"/>
      <c r="O1" s="1"/>
      <c r="P1" s="1"/>
      <c r="Q1" s="1"/>
    </row>
    <row r="2" spans="1:17" ht="12.75" customHeight="1">
      <c r="A2" s="1"/>
      <c r="B2" s="2" t="s">
        <v>2</v>
      </c>
      <c r="C2" s="2"/>
      <c r="D2" s="2"/>
      <c r="E2" s="1"/>
      <c r="F2" s="1"/>
      <c r="G2" s="1"/>
      <c r="H2" s="1"/>
      <c r="I2" s="1"/>
      <c r="J2" s="1"/>
      <c r="K2" s="1"/>
      <c r="L2" s="65"/>
      <c r="M2" s="1"/>
      <c r="N2" s="1"/>
      <c r="O2" s="1"/>
      <c r="P2" s="1"/>
      <c r="Q2" s="1"/>
    </row>
    <row r="3" spans="1:17" ht="12.75" customHeight="1">
      <c r="A3" s="1"/>
      <c r="B3" s="2" t="s">
        <v>3</v>
      </c>
      <c r="C3" s="2"/>
      <c r="D3" s="2"/>
      <c r="E3" s="1"/>
      <c r="F3" s="1"/>
      <c r="G3" s="1"/>
      <c r="H3" s="1"/>
      <c r="I3" s="1"/>
      <c r="J3" s="1"/>
      <c r="K3" s="1"/>
      <c r="L3" s="65"/>
      <c r="M3" s="1"/>
      <c r="N3" s="1"/>
      <c r="O3" s="1"/>
      <c r="P3" s="1"/>
      <c r="Q3" s="1"/>
    </row>
    <row r="4" spans="1:17" ht="12.75" customHeight="1">
      <c r="A4" s="1"/>
      <c r="B4" s="2" t="s">
        <v>4</v>
      </c>
      <c r="C4" s="2"/>
      <c r="D4" s="2"/>
      <c r="E4" s="1"/>
      <c r="F4" s="1"/>
      <c r="G4" s="1"/>
      <c r="H4" s="1"/>
      <c r="I4" s="1"/>
      <c r="J4" s="1"/>
      <c r="K4" s="1"/>
      <c r="L4" s="65"/>
      <c r="M4" s="1"/>
      <c r="N4" s="1"/>
      <c r="O4" s="1"/>
      <c r="P4" s="1"/>
      <c r="Q4" s="1"/>
    </row>
    <row r="5" spans="1:17" ht="12.75" customHeight="1">
      <c r="A5" s="1"/>
      <c r="B5" s="2"/>
      <c r="C5" s="2"/>
      <c r="D5" s="2"/>
      <c r="E5" s="1"/>
      <c r="F5" s="1"/>
      <c r="G5" s="1"/>
      <c r="H5" s="1"/>
      <c r="I5" s="1"/>
      <c r="J5" s="1"/>
      <c r="K5" s="1"/>
      <c r="L5" s="65"/>
      <c r="M5" s="1"/>
      <c r="N5" s="1"/>
      <c r="O5" s="1"/>
      <c r="P5" s="1"/>
      <c r="Q5" s="1"/>
    </row>
    <row r="6" spans="1:17" ht="12.75" customHeight="1">
      <c r="A6" s="348" t="s">
        <v>5</v>
      </c>
      <c r="B6" s="348"/>
      <c r="C6" s="348"/>
      <c r="D6" s="348"/>
      <c r="E6" s="348"/>
      <c r="F6" s="348"/>
      <c r="G6" s="348"/>
      <c r="H6" s="348"/>
      <c r="I6" s="348"/>
      <c r="J6" s="1"/>
      <c r="K6" s="1"/>
      <c r="L6" s="65"/>
      <c r="M6" s="1"/>
      <c r="N6" s="1"/>
      <c r="O6" s="1"/>
      <c r="P6" s="1"/>
      <c r="Q6" s="1"/>
    </row>
    <row r="7" spans="1:17" ht="12.75" customHeight="1">
      <c r="A7" s="5"/>
      <c r="B7" s="5"/>
      <c r="C7" s="5"/>
      <c r="D7" s="5"/>
      <c r="E7" s="5"/>
      <c r="F7" s="5"/>
      <c r="G7" s="5"/>
      <c r="H7" s="5"/>
      <c r="I7" s="5"/>
      <c r="J7" s="1"/>
      <c r="K7" s="1"/>
      <c r="L7" s="65"/>
      <c r="M7" s="1"/>
      <c r="N7" s="1"/>
      <c r="O7" s="1"/>
      <c r="P7" s="1"/>
      <c r="Q7" s="1"/>
    </row>
    <row r="8" spans="1:17" ht="12.75" customHeight="1">
      <c r="A8" s="348" t="s">
        <v>492</v>
      </c>
      <c r="B8" s="348"/>
      <c r="C8" s="348"/>
      <c r="D8" s="348"/>
      <c r="E8" s="348"/>
      <c r="F8" s="348"/>
      <c r="G8" s="348"/>
      <c r="H8" s="348"/>
      <c r="I8" s="348"/>
      <c r="J8" s="1"/>
      <c r="K8" s="1"/>
      <c r="L8" s="65"/>
      <c r="M8" s="1"/>
      <c r="N8" s="1"/>
      <c r="O8" s="1"/>
      <c r="P8" s="1"/>
      <c r="Q8" s="1"/>
    </row>
    <row r="9" spans="1:17" ht="78.75" customHeight="1">
      <c r="A9" s="6" t="s">
        <v>7</v>
      </c>
      <c r="B9" s="6" t="s">
        <v>8</v>
      </c>
      <c r="C9" s="6" t="s">
        <v>9</v>
      </c>
      <c r="D9" s="6" t="s">
        <v>246</v>
      </c>
      <c r="E9" s="6" t="s">
        <v>11</v>
      </c>
      <c r="F9" s="7" t="s">
        <v>12</v>
      </c>
      <c r="G9" s="7" t="s">
        <v>13</v>
      </c>
      <c r="H9" s="7" t="s">
        <v>14</v>
      </c>
      <c r="I9" s="7" t="s">
        <v>15</v>
      </c>
      <c r="J9" s="1"/>
      <c r="K9" s="1"/>
      <c r="L9" s="65"/>
      <c r="M9" s="1"/>
      <c r="N9" s="1"/>
      <c r="O9" s="1"/>
      <c r="P9" s="1"/>
      <c r="Q9" s="1"/>
    </row>
    <row r="10" spans="1:17" ht="15.75" customHeight="1">
      <c r="A10" s="6">
        <v>1</v>
      </c>
      <c r="B10" s="6">
        <v>2</v>
      </c>
      <c r="C10" s="6">
        <v>3</v>
      </c>
      <c r="D10" s="6">
        <v>4</v>
      </c>
      <c r="E10" s="7">
        <v>5</v>
      </c>
      <c r="F10" s="7">
        <v>6</v>
      </c>
      <c r="G10" s="7">
        <v>7</v>
      </c>
      <c r="H10" s="7">
        <v>8</v>
      </c>
      <c r="I10" s="7">
        <v>9</v>
      </c>
      <c r="J10" s="1"/>
      <c r="K10" s="1"/>
      <c r="M10" s="1"/>
      <c r="N10" s="1"/>
      <c r="O10" s="1"/>
      <c r="P10" s="1"/>
      <c r="Q10" s="1"/>
    </row>
    <row r="11" spans="1:17" ht="141" customHeight="1">
      <c r="A11" s="238">
        <v>1</v>
      </c>
      <c r="B11" s="64" t="s">
        <v>493</v>
      </c>
      <c r="C11" s="239"/>
      <c r="D11" s="24" t="s">
        <v>19</v>
      </c>
      <c r="E11" s="14">
        <v>2</v>
      </c>
      <c r="F11" s="17"/>
      <c r="G11" s="17">
        <f aca="true" t="shared" si="0" ref="G11:G25">E11*F11</f>
        <v>0</v>
      </c>
      <c r="H11" s="14">
        <v>8</v>
      </c>
      <c r="I11" s="17">
        <f aca="true" t="shared" si="1" ref="I11:I25">G11*1.08</f>
        <v>0</v>
      </c>
      <c r="J11" s="1"/>
      <c r="K11" s="1"/>
      <c r="L11"/>
      <c r="M11" s="1"/>
      <c r="N11" s="1"/>
      <c r="O11" s="1"/>
      <c r="P11" s="1"/>
      <c r="Q11" s="1"/>
    </row>
    <row r="12" spans="1:17" ht="135.75" customHeight="1">
      <c r="A12" s="238">
        <v>2</v>
      </c>
      <c r="B12" s="64" t="s">
        <v>494</v>
      </c>
      <c r="C12" s="239"/>
      <c r="D12" s="24" t="s">
        <v>23</v>
      </c>
      <c r="E12" s="14">
        <v>2</v>
      </c>
      <c r="F12" s="17"/>
      <c r="G12" s="17">
        <f t="shared" si="0"/>
        <v>0</v>
      </c>
      <c r="H12" s="14">
        <v>8</v>
      </c>
      <c r="I12" s="17">
        <f t="shared" si="1"/>
        <v>0</v>
      </c>
      <c r="J12" s="1"/>
      <c r="K12" s="1"/>
      <c r="L12"/>
      <c r="M12" s="1"/>
      <c r="N12" s="1"/>
      <c r="O12" s="1"/>
      <c r="P12" s="1"/>
      <c r="Q12" s="1"/>
    </row>
    <row r="13" spans="1:17" ht="171.75" customHeight="1">
      <c r="A13" s="238">
        <v>3</v>
      </c>
      <c r="B13" s="64" t="s">
        <v>495</v>
      </c>
      <c r="C13" s="239"/>
      <c r="D13" s="24" t="s">
        <v>17</v>
      </c>
      <c r="E13" s="14">
        <v>2</v>
      </c>
      <c r="F13" s="17"/>
      <c r="G13" s="17">
        <f t="shared" si="0"/>
        <v>0</v>
      </c>
      <c r="H13" s="14">
        <v>8</v>
      </c>
      <c r="I13" s="17">
        <f t="shared" si="1"/>
        <v>0</v>
      </c>
      <c r="J13" s="1"/>
      <c r="K13" s="1"/>
      <c r="L13"/>
      <c r="M13" s="1"/>
      <c r="N13" s="1"/>
      <c r="O13" s="1"/>
      <c r="P13" s="1"/>
      <c r="Q13" s="1"/>
    </row>
    <row r="14" spans="1:17" ht="297.75" customHeight="1">
      <c r="A14" s="240">
        <v>4</v>
      </c>
      <c r="B14" s="27" t="s">
        <v>496</v>
      </c>
      <c r="C14" s="241"/>
      <c r="D14" s="24" t="s">
        <v>27</v>
      </c>
      <c r="E14" s="24">
        <v>80</v>
      </c>
      <c r="F14" s="25"/>
      <c r="G14" s="78">
        <f t="shared" si="0"/>
        <v>0</v>
      </c>
      <c r="H14" s="242">
        <v>8</v>
      </c>
      <c r="I14" s="78">
        <f t="shared" si="1"/>
        <v>0</v>
      </c>
      <c r="J14" s="1"/>
      <c r="K14" s="1"/>
      <c r="L14"/>
      <c r="M14" s="1"/>
      <c r="N14" s="1"/>
      <c r="O14" s="1"/>
      <c r="P14" s="1"/>
      <c r="Q14" s="1"/>
    </row>
    <row r="15" spans="1:17" ht="78" customHeight="1">
      <c r="A15" s="240">
        <v>5</v>
      </c>
      <c r="B15" s="27" t="s">
        <v>497</v>
      </c>
      <c r="C15" s="241"/>
      <c r="D15" s="24" t="s">
        <v>27</v>
      </c>
      <c r="E15" s="24">
        <v>1</v>
      </c>
      <c r="F15" s="25"/>
      <c r="G15" s="78">
        <f t="shared" si="0"/>
        <v>0</v>
      </c>
      <c r="H15" s="242">
        <v>8</v>
      </c>
      <c r="I15" s="78">
        <f t="shared" si="1"/>
        <v>0</v>
      </c>
      <c r="J15" s="1"/>
      <c r="K15" s="1"/>
      <c r="L15"/>
      <c r="M15" s="1"/>
      <c r="N15" s="1"/>
      <c r="O15" s="1"/>
      <c r="P15" s="1"/>
      <c r="Q15" s="1"/>
    </row>
    <row r="16" spans="1:17" ht="140.25" customHeight="1">
      <c r="A16" s="240">
        <v>6</v>
      </c>
      <c r="B16" s="117" t="s">
        <v>498</v>
      </c>
      <c r="C16" s="241"/>
      <c r="D16" s="24" t="s">
        <v>19</v>
      </c>
      <c r="E16" s="24">
        <v>210</v>
      </c>
      <c r="F16" s="25"/>
      <c r="G16" s="78">
        <f t="shared" si="0"/>
        <v>0</v>
      </c>
      <c r="H16" s="242">
        <v>8</v>
      </c>
      <c r="I16" s="78">
        <f t="shared" si="1"/>
        <v>0</v>
      </c>
      <c r="J16" s="1"/>
      <c r="K16" s="1"/>
      <c r="L16"/>
      <c r="M16" s="1"/>
      <c r="N16" s="1"/>
      <c r="O16" s="1"/>
      <c r="P16" s="1"/>
      <c r="Q16" s="1"/>
    </row>
    <row r="17" spans="1:17" ht="178.5" customHeight="1">
      <c r="A17" s="14">
        <v>7</v>
      </c>
      <c r="B17" s="27" t="s">
        <v>499</v>
      </c>
      <c r="C17" s="16"/>
      <c r="D17" s="14" t="s">
        <v>19</v>
      </c>
      <c r="E17" s="35">
        <v>200</v>
      </c>
      <c r="F17" s="134"/>
      <c r="G17" s="78">
        <f t="shared" si="0"/>
        <v>0</v>
      </c>
      <c r="H17" s="148">
        <v>8</v>
      </c>
      <c r="I17" s="78">
        <f t="shared" si="1"/>
        <v>0</v>
      </c>
      <c r="J17" s="1"/>
      <c r="K17" s="1"/>
      <c r="L17"/>
      <c r="M17" s="1"/>
      <c r="N17" s="1"/>
      <c r="O17" s="1"/>
      <c r="P17" s="1"/>
      <c r="Q17" s="1"/>
    </row>
    <row r="18" spans="1:17" ht="191.25" customHeight="1">
      <c r="A18" s="14">
        <v>8</v>
      </c>
      <c r="B18" s="27" t="s">
        <v>500</v>
      </c>
      <c r="C18" s="16"/>
      <c r="D18" s="14" t="s">
        <v>19</v>
      </c>
      <c r="E18" s="35">
        <v>1</v>
      </c>
      <c r="F18" s="134"/>
      <c r="G18" s="78">
        <f t="shared" si="0"/>
        <v>0</v>
      </c>
      <c r="H18" s="148">
        <v>8</v>
      </c>
      <c r="I18" s="78">
        <f t="shared" si="1"/>
        <v>0</v>
      </c>
      <c r="J18" s="1"/>
      <c r="K18" s="1"/>
      <c r="L18"/>
      <c r="M18" s="1"/>
      <c r="N18" s="1"/>
      <c r="O18" s="1"/>
      <c r="P18" s="1"/>
      <c r="Q18" s="1"/>
    </row>
    <row r="19" spans="1:17" ht="139.5" customHeight="1">
      <c r="A19" s="145">
        <v>9</v>
      </c>
      <c r="B19" s="164" t="s">
        <v>501</v>
      </c>
      <c r="C19" s="243"/>
      <c r="D19" s="24" t="s">
        <v>19</v>
      </c>
      <c r="E19" s="24">
        <v>120</v>
      </c>
      <c r="F19" s="77"/>
      <c r="G19" s="78">
        <f t="shared" si="0"/>
        <v>0</v>
      </c>
      <c r="H19" s="35">
        <v>8</v>
      </c>
      <c r="I19" s="17">
        <f t="shared" si="1"/>
        <v>0</v>
      </c>
      <c r="J19" s="1"/>
      <c r="K19" s="1"/>
      <c r="L19"/>
      <c r="M19" s="1"/>
      <c r="N19" s="1"/>
      <c r="O19" s="1"/>
      <c r="P19" s="1"/>
      <c r="Q19" s="1"/>
    </row>
    <row r="20" spans="1:17" ht="127.5" customHeight="1">
      <c r="A20" s="14">
        <v>10</v>
      </c>
      <c r="B20" s="15" t="s">
        <v>502</v>
      </c>
      <c r="C20" s="15"/>
      <c r="D20" s="14" t="s">
        <v>19</v>
      </c>
      <c r="E20" s="14">
        <v>1</v>
      </c>
      <c r="F20" s="17"/>
      <c r="G20" s="78">
        <f t="shared" si="0"/>
        <v>0</v>
      </c>
      <c r="H20" s="244">
        <v>8</v>
      </c>
      <c r="I20" s="78">
        <f t="shared" si="1"/>
        <v>0</v>
      </c>
      <c r="J20" s="1"/>
      <c r="K20" s="1"/>
      <c r="L20"/>
      <c r="M20" s="1"/>
      <c r="N20" s="1"/>
      <c r="O20" s="1"/>
      <c r="P20" s="1"/>
      <c r="Q20" s="1"/>
    </row>
    <row r="21" spans="1:17" ht="102" customHeight="1">
      <c r="A21" s="14">
        <v>11</v>
      </c>
      <c r="B21" s="15" t="s">
        <v>503</v>
      </c>
      <c r="C21" s="15"/>
      <c r="D21" s="14" t="s">
        <v>19</v>
      </c>
      <c r="E21" s="14">
        <v>1</v>
      </c>
      <c r="F21" s="17"/>
      <c r="G21" s="78">
        <f t="shared" si="0"/>
        <v>0</v>
      </c>
      <c r="H21" s="244">
        <v>8</v>
      </c>
      <c r="I21" s="78">
        <f t="shared" si="1"/>
        <v>0</v>
      </c>
      <c r="J21" s="1"/>
      <c r="K21" s="1"/>
      <c r="L21"/>
      <c r="M21" s="1"/>
      <c r="N21" s="1"/>
      <c r="O21" s="1"/>
      <c r="P21" s="1"/>
      <c r="Q21" s="1"/>
    </row>
    <row r="22" spans="1:17" ht="102" customHeight="1">
      <c r="A22" s="24">
        <v>12</v>
      </c>
      <c r="B22" s="15" t="s">
        <v>504</v>
      </c>
      <c r="C22" s="15"/>
      <c r="D22" s="14" t="s">
        <v>19</v>
      </c>
      <c r="E22" s="14">
        <v>1</v>
      </c>
      <c r="F22" s="17"/>
      <c r="G22" s="78">
        <f t="shared" si="0"/>
        <v>0</v>
      </c>
      <c r="H22" s="244">
        <v>8</v>
      </c>
      <c r="I22" s="78">
        <f t="shared" si="1"/>
        <v>0</v>
      </c>
      <c r="J22" s="1"/>
      <c r="K22" s="1"/>
      <c r="L22"/>
      <c r="M22" s="1"/>
      <c r="N22" s="1"/>
      <c r="O22" s="1"/>
      <c r="P22" s="1"/>
      <c r="Q22" s="1"/>
    </row>
    <row r="23" spans="1:17" ht="102" customHeight="1">
      <c r="A23" s="35">
        <v>13</v>
      </c>
      <c r="B23" s="15" t="s">
        <v>505</v>
      </c>
      <c r="C23" s="15"/>
      <c r="D23" s="14" t="s">
        <v>19</v>
      </c>
      <c r="E23" s="14">
        <v>1</v>
      </c>
      <c r="F23" s="17"/>
      <c r="G23" s="78">
        <f t="shared" si="0"/>
        <v>0</v>
      </c>
      <c r="H23" s="244">
        <v>8</v>
      </c>
      <c r="I23" s="78">
        <f t="shared" si="1"/>
        <v>0</v>
      </c>
      <c r="J23" s="1"/>
      <c r="K23" s="1"/>
      <c r="L23"/>
      <c r="M23" s="1"/>
      <c r="N23" s="1"/>
      <c r="O23" s="1"/>
      <c r="P23" s="1"/>
      <c r="Q23" s="1"/>
    </row>
    <row r="24" spans="1:17" ht="39" customHeight="1">
      <c r="A24" s="24">
        <v>14</v>
      </c>
      <c r="B24" s="27" t="s">
        <v>506</v>
      </c>
      <c r="C24" s="245"/>
      <c r="D24" s="24" t="s">
        <v>19</v>
      </c>
      <c r="E24" s="24">
        <v>5</v>
      </c>
      <c r="F24" s="25"/>
      <c r="G24" s="78">
        <f t="shared" si="0"/>
        <v>0</v>
      </c>
      <c r="H24" s="242">
        <v>8</v>
      </c>
      <c r="I24" s="78">
        <f t="shared" si="1"/>
        <v>0</v>
      </c>
      <c r="J24" s="1"/>
      <c r="K24" s="1"/>
      <c r="L24"/>
      <c r="M24" s="1"/>
      <c r="N24" s="1"/>
      <c r="O24" s="1"/>
      <c r="P24" s="1"/>
      <c r="Q24" s="1"/>
    </row>
    <row r="25" spans="1:17" ht="38.25" customHeight="1">
      <c r="A25" s="24">
        <v>15</v>
      </c>
      <c r="B25" s="27" t="s">
        <v>507</v>
      </c>
      <c r="C25" s="245"/>
      <c r="D25" s="24" t="s">
        <v>19</v>
      </c>
      <c r="E25" s="24">
        <v>5</v>
      </c>
      <c r="F25" s="25"/>
      <c r="G25" s="78">
        <f t="shared" si="0"/>
        <v>0</v>
      </c>
      <c r="H25" s="242">
        <v>8</v>
      </c>
      <c r="I25" s="78">
        <f t="shared" si="1"/>
        <v>0</v>
      </c>
      <c r="J25" s="1"/>
      <c r="K25" s="1"/>
      <c r="L25"/>
      <c r="M25" s="1"/>
      <c r="N25" s="1"/>
      <c r="O25" s="1"/>
      <c r="P25" s="1"/>
      <c r="Q25" s="1"/>
    </row>
    <row r="26" spans="1:17" ht="15" customHeight="1">
      <c r="A26" s="364" t="s">
        <v>508</v>
      </c>
      <c r="B26" s="364"/>
      <c r="C26" s="364"/>
      <c r="D26" s="364"/>
      <c r="E26" s="364"/>
      <c r="F26" s="364"/>
      <c r="G26" s="53">
        <f>SUM(G11:G25)</f>
        <v>0</v>
      </c>
      <c r="H26" s="53"/>
      <c r="I26" s="53">
        <f>SUM(I11:I25)</f>
        <v>0</v>
      </c>
      <c r="J26" s="1"/>
      <c r="K26" s="1"/>
      <c r="M26" s="1"/>
      <c r="N26" s="1"/>
      <c r="O26" s="1"/>
      <c r="P26" s="1"/>
      <c r="Q26" s="1"/>
    </row>
    <row r="27" spans="1:17" ht="12.75" customHeight="1">
      <c r="A27" s="1"/>
      <c r="B27" s="1"/>
      <c r="C27" s="1"/>
      <c r="D27" s="1"/>
      <c r="E27" s="1"/>
      <c r="F27" s="1"/>
      <c r="G27" s="1"/>
      <c r="H27" s="1"/>
      <c r="I27" s="1"/>
      <c r="J27" s="1"/>
      <c r="K27" s="1"/>
      <c r="M27" s="1"/>
      <c r="N27" s="1"/>
      <c r="O27" s="1"/>
      <c r="P27" s="1"/>
      <c r="Q27" s="1"/>
    </row>
    <row r="28" spans="1:17" ht="12.75" customHeight="1">
      <c r="A28" s="1"/>
      <c r="B28" s="1"/>
      <c r="C28" s="1"/>
      <c r="D28" s="1"/>
      <c r="E28" s="1"/>
      <c r="F28" s="1"/>
      <c r="G28" s="1"/>
      <c r="H28" s="1"/>
      <c r="I28" s="1"/>
      <c r="J28" s="1"/>
      <c r="K28" s="1"/>
      <c r="M28" s="1"/>
      <c r="N28" s="1"/>
      <c r="O28" s="1"/>
      <c r="P28" s="1"/>
      <c r="Q28" s="1"/>
    </row>
    <row r="29" spans="1:17" ht="12.75" customHeight="1">
      <c r="A29" s="1"/>
      <c r="B29" s="1"/>
      <c r="C29" s="1"/>
      <c r="D29" s="1"/>
      <c r="E29" s="1"/>
      <c r="F29" s="1"/>
      <c r="G29" s="1"/>
      <c r="H29" s="1"/>
      <c r="I29" s="1"/>
      <c r="J29" s="1"/>
      <c r="K29" s="1"/>
      <c r="M29" s="1"/>
      <c r="N29" s="1"/>
      <c r="O29" s="1"/>
      <c r="P29" s="1"/>
      <c r="Q29" s="1"/>
    </row>
    <row r="30" spans="1:17" ht="12.75" customHeight="1">
      <c r="A30" s="1"/>
      <c r="B30" s="1"/>
      <c r="C30" s="1"/>
      <c r="D30" s="1"/>
      <c r="E30" s="1"/>
      <c r="F30" s="350" t="s">
        <v>126</v>
      </c>
      <c r="G30" s="350"/>
      <c r="H30" s="350"/>
      <c r="I30" s="350"/>
      <c r="J30" s="1"/>
      <c r="K30" s="1"/>
      <c r="M30" s="1"/>
      <c r="N30" s="1"/>
      <c r="O30" s="1"/>
      <c r="P30" s="1"/>
      <c r="Q30" s="1"/>
    </row>
    <row r="31" spans="1:17" ht="12.75" customHeight="1">
      <c r="A31" s="1"/>
      <c r="B31" s="1"/>
      <c r="C31" s="1"/>
      <c r="D31" s="1"/>
      <c r="E31" s="1"/>
      <c r="F31" s="1" t="s">
        <v>127</v>
      </c>
      <c r="G31" s="1"/>
      <c r="H31" s="1"/>
      <c r="I31" s="1"/>
      <c r="J31" s="1"/>
      <c r="K31" s="1"/>
      <c r="M31" s="1"/>
      <c r="N31" s="1"/>
      <c r="O31" s="1"/>
      <c r="P31" s="1"/>
      <c r="Q31" s="1"/>
    </row>
  </sheetData>
  <sheetProtection selectLockedCells="1" selectUnlockedCells="1"/>
  <mergeCells count="4">
    <mergeCell ref="A6:I6"/>
    <mergeCell ref="A8:I8"/>
    <mergeCell ref="A26:F26"/>
    <mergeCell ref="F30:I30"/>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R35"/>
  <sheetViews>
    <sheetView zoomScale="82" zoomScaleNormal="82" zoomScalePageLayoutView="0" workbookViewId="0" topLeftCell="A22">
      <selection activeCell="N29" sqref="N29"/>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3.28125" style="0" customWidth="1"/>
    <col min="8" max="8" width="5.7109375" style="0" customWidth="1"/>
    <col min="9" max="9" width="15.00390625" style="0" customWidth="1"/>
    <col min="10" max="11" width="12.140625" style="0" customWidth="1"/>
    <col min="12" max="12" width="12.140625" style="74" customWidth="1"/>
    <col min="13" max="17" width="12.140625" style="0" customWidth="1"/>
    <col min="18" max="254" width="17.28125" style="0" customWidth="1"/>
  </cols>
  <sheetData>
    <row r="1" spans="1:17" ht="12.75" customHeight="1">
      <c r="A1" s="1"/>
      <c r="B1" s="2" t="s">
        <v>0</v>
      </c>
      <c r="C1" s="2"/>
      <c r="D1" s="2"/>
      <c r="E1" s="1"/>
      <c r="F1" s="1"/>
      <c r="G1" s="3" t="s">
        <v>1</v>
      </c>
      <c r="H1" s="3"/>
      <c r="I1" s="1"/>
      <c r="J1" s="1"/>
      <c r="K1" s="1"/>
      <c r="L1" s="65"/>
      <c r="M1" s="1"/>
      <c r="N1" s="1"/>
      <c r="O1" s="1"/>
      <c r="P1" s="1"/>
      <c r="Q1" s="1"/>
    </row>
    <row r="2" spans="1:17" ht="12.75" customHeight="1">
      <c r="A2" s="1"/>
      <c r="B2" s="2" t="s">
        <v>2</v>
      </c>
      <c r="C2" s="2"/>
      <c r="D2" s="2"/>
      <c r="E2" s="1"/>
      <c r="F2" s="1"/>
      <c r="G2" s="1"/>
      <c r="H2" s="1"/>
      <c r="I2" s="1"/>
      <c r="J2" s="1"/>
      <c r="K2" s="1"/>
      <c r="L2" s="65"/>
      <c r="M2" s="1"/>
      <c r="N2" s="1"/>
      <c r="O2" s="1"/>
      <c r="P2" s="1"/>
      <c r="Q2" s="1"/>
    </row>
    <row r="3" spans="1:17" ht="12.75" customHeight="1">
      <c r="A3" s="1"/>
      <c r="B3" s="2" t="s">
        <v>3</v>
      </c>
      <c r="C3" s="2"/>
      <c r="D3" s="2"/>
      <c r="E3" s="1"/>
      <c r="F3" s="1"/>
      <c r="G3" s="1"/>
      <c r="H3" s="1"/>
      <c r="I3" s="1"/>
      <c r="J3" s="1"/>
      <c r="K3" s="1"/>
      <c r="L3" s="65"/>
      <c r="M3" s="1"/>
      <c r="N3" s="1"/>
      <c r="O3" s="1"/>
      <c r="P3" s="1"/>
      <c r="Q3" s="1"/>
    </row>
    <row r="4" spans="1:17" ht="12.75" customHeight="1">
      <c r="A4" s="1"/>
      <c r="B4" s="2" t="s">
        <v>4</v>
      </c>
      <c r="C4" s="2"/>
      <c r="D4" s="2"/>
      <c r="E4" s="1"/>
      <c r="F4" s="1"/>
      <c r="G4" s="1"/>
      <c r="H4" s="1"/>
      <c r="I4" s="1"/>
      <c r="J4" s="1"/>
      <c r="K4" s="1"/>
      <c r="L4" s="65"/>
      <c r="M4" s="1"/>
      <c r="N4" s="1"/>
      <c r="O4" s="1"/>
      <c r="P4" s="1"/>
      <c r="Q4" s="1"/>
    </row>
    <row r="5" spans="1:17" ht="12.75" customHeight="1">
      <c r="A5" s="1"/>
      <c r="B5" s="2"/>
      <c r="C5" s="2"/>
      <c r="D5" s="2"/>
      <c r="E5" s="1"/>
      <c r="F5" s="1"/>
      <c r="G5" s="1"/>
      <c r="H5" s="1"/>
      <c r="I5" s="1"/>
      <c r="J5" s="1"/>
      <c r="K5" s="1"/>
      <c r="L5" s="65"/>
      <c r="M5" s="1"/>
      <c r="N5" s="1"/>
      <c r="O5" s="1"/>
      <c r="P5" s="1"/>
      <c r="Q5" s="1"/>
    </row>
    <row r="6" spans="1:17" ht="12.75" customHeight="1">
      <c r="A6" s="348" t="s">
        <v>5</v>
      </c>
      <c r="B6" s="348"/>
      <c r="C6" s="348"/>
      <c r="D6" s="348"/>
      <c r="E6" s="348"/>
      <c r="F6" s="348"/>
      <c r="G6" s="348"/>
      <c r="H6" s="348"/>
      <c r="I6" s="348"/>
      <c r="J6" s="1"/>
      <c r="K6" s="1"/>
      <c r="L6" s="65"/>
      <c r="M6" s="1"/>
      <c r="N6" s="1"/>
      <c r="O6" s="1"/>
      <c r="P6" s="1"/>
      <c r="Q6" s="1"/>
    </row>
    <row r="7" spans="1:17" ht="12.75" customHeight="1">
      <c r="A7" s="5"/>
      <c r="B7" s="5"/>
      <c r="C7" s="5"/>
      <c r="D7" s="5"/>
      <c r="E7" s="5"/>
      <c r="F7" s="5"/>
      <c r="G7" s="5"/>
      <c r="H7" s="5"/>
      <c r="I7" s="5"/>
      <c r="J7" s="1"/>
      <c r="K7" s="1"/>
      <c r="L7" s="65"/>
      <c r="M7" s="1"/>
      <c r="N7" s="1"/>
      <c r="O7" s="1"/>
      <c r="P7" s="1"/>
      <c r="Q7" s="1"/>
    </row>
    <row r="8" spans="1:17" ht="12.75" customHeight="1">
      <c r="A8" s="348" t="s">
        <v>509</v>
      </c>
      <c r="B8" s="348"/>
      <c r="C8" s="348"/>
      <c r="D8" s="348"/>
      <c r="E8" s="348"/>
      <c r="F8" s="348"/>
      <c r="G8" s="348"/>
      <c r="H8" s="348"/>
      <c r="I8" s="348"/>
      <c r="J8" s="1"/>
      <c r="K8" s="1"/>
      <c r="L8" s="65"/>
      <c r="M8" s="1"/>
      <c r="N8" s="1"/>
      <c r="O8" s="1"/>
      <c r="P8" s="1"/>
      <c r="Q8" s="1"/>
    </row>
    <row r="9" spans="1:17" ht="78.75" customHeight="1">
      <c r="A9" s="6" t="s">
        <v>7</v>
      </c>
      <c r="B9" s="6" t="s">
        <v>8</v>
      </c>
      <c r="C9" s="6" t="s">
        <v>9</v>
      </c>
      <c r="D9" s="6" t="s">
        <v>246</v>
      </c>
      <c r="E9" s="6" t="s">
        <v>11</v>
      </c>
      <c r="F9" s="7" t="s">
        <v>12</v>
      </c>
      <c r="G9" s="7" t="s">
        <v>13</v>
      </c>
      <c r="H9" s="7" t="s">
        <v>14</v>
      </c>
      <c r="I9" s="7" t="s">
        <v>15</v>
      </c>
      <c r="J9" s="1"/>
      <c r="K9" s="1"/>
      <c r="L9" s="65"/>
      <c r="M9" s="1"/>
      <c r="N9" s="1"/>
      <c r="O9" s="1"/>
      <c r="P9" s="1"/>
      <c r="Q9" s="1"/>
    </row>
    <row r="10" spans="1:17" ht="15.75" customHeight="1">
      <c r="A10" s="6">
        <v>1</v>
      </c>
      <c r="B10" s="6">
        <v>2</v>
      </c>
      <c r="C10" s="6">
        <v>3</v>
      </c>
      <c r="D10" s="6">
        <v>4</v>
      </c>
      <c r="E10" s="7">
        <v>5</v>
      </c>
      <c r="F10" s="7">
        <v>6</v>
      </c>
      <c r="G10" s="7">
        <v>7</v>
      </c>
      <c r="H10" s="7">
        <v>8</v>
      </c>
      <c r="I10" s="7">
        <v>9</v>
      </c>
      <c r="J10" s="1"/>
      <c r="K10" s="1"/>
      <c r="L10" s="65"/>
      <c r="M10" s="1"/>
      <c r="N10" s="1"/>
      <c r="O10" s="1"/>
      <c r="P10" s="1"/>
      <c r="Q10" s="1"/>
    </row>
    <row r="11" spans="1:17" ht="90" customHeight="1">
      <c r="A11" s="24">
        <v>1</v>
      </c>
      <c r="B11" s="175" t="s">
        <v>510</v>
      </c>
      <c r="C11" s="6"/>
      <c r="D11" s="24" t="s">
        <v>19</v>
      </c>
      <c r="E11" s="14">
        <v>75</v>
      </c>
      <c r="F11" s="17"/>
      <c r="G11" s="17">
        <f>E11*F11</f>
        <v>0</v>
      </c>
      <c r="H11" s="14">
        <v>8</v>
      </c>
      <c r="I11" s="78">
        <f>G11*1.08</f>
        <v>0</v>
      </c>
      <c r="J11" s="1"/>
      <c r="K11" s="1"/>
      <c r="L11"/>
      <c r="N11" s="1"/>
      <c r="O11" s="1"/>
      <c r="P11" s="1"/>
      <c r="Q11" s="1"/>
    </row>
    <row r="12" spans="1:18" ht="13.5" customHeight="1">
      <c r="A12" s="30">
        <v>2</v>
      </c>
      <c r="B12" s="15" t="s">
        <v>511</v>
      </c>
      <c r="C12" s="68"/>
      <c r="D12" s="14" t="s">
        <v>512</v>
      </c>
      <c r="E12" s="14" t="s">
        <v>131</v>
      </c>
      <c r="F12" s="78" t="s">
        <v>131</v>
      </c>
      <c r="G12" s="17" t="s">
        <v>131</v>
      </c>
      <c r="H12" s="14"/>
      <c r="I12" s="78" t="s">
        <v>131</v>
      </c>
      <c r="J12" s="1"/>
      <c r="K12" s="1"/>
      <c r="L12"/>
      <c r="N12" s="1"/>
      <c r="O12" s="1"/>
      <c r="P12" s="1"/>
      <c r="Q12" s="1"/>
      <c r="R12" s="1"/>
    </row>
    <row r="13" spans="1:18" ht="15.75" customHeight="1">
      <c r="A13" s="30" t="s">
        <v>34</v>
      </c>
      <c r="B13" s="20" t="s">
        <v>161</v>
      </c>
      <c r="C13" s="68"/>
      <c r="D13" s="14" t="s">
        <v>19</v>
      </c>
      <c r="E13" s="14">
        <v>50</v>
      </c>
      <c r="F13" s="77"/>
      <c r="G13" s="17">
        <f aca="true" t="shared" si="0" ref="G13:G23">E13*F13</f>
        <v>0</v>
      </c>
      <c r="H13" s="14">
        <v>8</v>
      </c>
      <c r="I13" s="78">
        <f aca="true" t="shared" si="1" ref="I13:I23">G13*1.08</f>
        <v>0</v>
      </c>
      <c r="J13" s="1"/>
      <c r="K13" s="1"/>
      <c r="L13"/>
      <c r="N13" s="1"/>
      <c r="O13" s="1"/>
      <c r="P13" s="1"/>
      <c r="Q13" s="1"/>
      <c r="R13" s="1"/>
    </row>
    <row r="14" spans="1:18" ht="14.25" customHeight="1">
      <c r="A14" s="30" t="s">
        <v>37</v>
      </c>
      <c r="B14" s="20" t="s">
        <v>513</v>
      </c>
      <c r="C14" s="68"/>
      <c r="D14" s="14" t="s">
        <v>19</v>
      </c>
      <c r="E14" s="14">
        <v>25</v>
      </c>
      <c r="F14" s="77"/>
      <c r="G14" s="17">
        <f t="shared" si="0"/>
        <v>0</v>
      </c>
      <c r="H14" s="14">
        <v>8</v>
      </c>
      <c r="I14" s="78">
        <f t="shared" si="1"/>
        <v>0</v>
      </c>
      <c r="J14" s="1"/>
      <c r="K14" s="1"/>
      <c r="L14"/>
      <c r="N14" s="1"/>
      <c r="O14" s="1"/>
      <c r="P14" s="1"/>
      <c r="Q14" s="1"/>
      <c r="R14" s="1"/>
    </row>
    <row r="15" spans="1:18" ht="12.75" customHeight="1">
      <c r="A15" s="30" t="s">
        <v>39</v>
      </c>
      <c r="B15" s="15" t="s">
        <v>163</v>
      </c>
      <c r="C15" s="68"/>
      <c r="D15" s="14" t="s">
        <v>19</v>
      </c>
      <c r="E15" s="14">
        <v>475</v>
      </c>
      <c r="F15" s="77"/>
      <c r="G15" s="17">
        <f t="shared" si="0"/>
        <v>0</v>
      </c>
      <c r="H15" s="14">
        <v>8</v>
      </c>
      <c r="I15" s="78">
        <f t="shared" si="1"/>
        <v>0</v>
      </c>
      <c r="J15" s="1"/>
      <c r="K15" s="1"/>
      <c r="L15"/>
      <c r="N15" s="1"/>
      <c r="O15" s="1"/>
      <c r="P15" s="1"/>
      <c r="Q15" s="1"/>
      <c r="R15" s="1"/>
    </row>
    <row r="16" spans="1:18" ht="12.75" customHeight="1">
      <c r="A16" s="30" t="s">
        <v>41</v>
      </c>
      <c r="B16" s="15" t="s">
        <v>514</v>
      </c>
      <c r="C16" s="68"/>
      <c r="D16" s="14" t="s">
        <v>19</v>
      </c>
      <c r="E16" s="14">
        <v>75</v>
      </c>
      <c r="F16" s="77"/>
      <c r="G16" s="17">
        <f t="shared" si="0"/>
        <v>0</v>
      </c>
      <c r="H16" s="14">
        <v>8</v>
      </c>
      <c r="I16" s="78">
        <f t="shared" si="1"/>
        <v>0</v>
      </c>
      <c r="J16" s="1"/>
      <c r="K16" s="1"/>
      <c r="L16"/>
      <c r="N16" s="1"/>
      <c r="O16" s="1"/>
      <c r="P16" s="1"/>
      <c r="Q16" s="1"/>
      <c r="R16" s="1"/>
    </row>
    <row r="17" spans="1:18" ht="25.5" customHeight="1">
      <c r="A17" s="79">
        <v>3</v>
      </c>
      <c r="B17" s="20" t="s">
        <v>515</v>
      </c>
      <c r="C17" s="15"/>
      <c r="D17" s="14" t="s">
        <v>19</v>
      </c>
      <c r="E17" s="14">
        <v>1</v>
      </c>
      <c r="F17" s="77"/>
      <c r="G17" s="17">
        <f t="shared" si="0"/>
        <v>0</v>
      </c>
      <c r="H17" s="14">
        <v>8</v>
      </c>
      <c r="I17" s="78">
        <f t="shared" si="1"/>
        <v>0</v>
      </c>
      <c r="J17" s="1"/>
      <c r="K17" s="1"/>
      <c r="L17"/>
      <c r="N17" s="1"/>
      <c r="O17" s="1"/>
      <c r="P17" s="1"/>
      <c r="Q17" s="1"/>
      <c r="R17" s="1"/>
    </row>
    <row r="18" spans="1:17" ht="38.25" customHeight="1">
      <c r="A18" s="14">
        <v>4</v>
      </c>
      <c r="B18" s="114" t="s">
        <v>516</v>
      </c>
      <c r="C18" s="246"/>
      <c r="D18" s="24" t="s">
        <v>19</v>
      </c>
      <c r="E18" s="24">
        <v>525</v>
      </c>
      <c r="F18" s="247"/>
      <c r="G18" s="17">
        <f t="shared" si="0"/>
        <v>0</v>
      </c>
      <c r="H18" s="248">
        <v>8</v>
      </c>
      <c r="I18" s="78">
        <f t="shared" si="1"/>
        <v>0</v>
      </c>
      <c r="J18" s="1"/>
      <c r="K18" s="1"/>
      <c r="L18"/>
      <c r="N18" s="1"/>
      <c r="O18" s="1"/>
      <c r="P18" s="1"/>
      <c r="Q18" s="1"/>
    </row>
    <row r="19" spans="1:17" ht="143.25" customHeight="1">
      <c r="A19" s="24">
        <v>5</v>
      </c>
      <c r="B19" s="27" t="s">
        <v>517</v>
      </c>
      <c r="C19" s="249"/>
      <c r="D19" s="24" t="s">
        <v>19</v>
      </c>
      <c r="E19" s="24">
        <v>200</v>
      </c>
      <c r="F19" s="250"/>
      <c r="G19" s="17">
        <f t="shared" si="0"/>
        <v>0</v>
      </c>
      <c r="H19" s="242">
        <v>8</v>
      </c>
      <c r="I19" s="78">
        <f t="shared" si="1"/>
        <v>0</v>
      </c>
      <c r="J19" s="1"/>
      <c r="K19" s="1"/>
      <c r="L19"/>
      <c r="N19" s="1"/>
      <c r="O19" s="1"/>
      <c r="P19" s="1"/>
      <c r="Q19" s="1"/>
    </row>
    <row r="20" spans="1:18" ht="28.5" customHeight="1">
      <c r="A20" s="30">
        <v>6</v>
      </c>
      <c r="B20" s="15" t="s">
        <v>187</v>
      </c>
      <c r="C20" s="16"/>
      <c r="D20" s="14" t="s">
        <v>23</v>
      </c>
      <c r="E20" s="14">
        <v>200</v>
      </c>
      <c r="F20" s="77"/>
      <c r="G20" s="17">
        <f t="shared" si="0"/>
        <v>0</v>
      </c>
      <c r="H20" s="14">
        <v>8</v>
      </c>
      <c r="I20" s="78">
        <f t="shared" si="1"/>
        <v>0</v>
      </c>
      <c r="J20" s="1"/>
      <c r="K20" s="1"/>
      <c r="L20"/>
      <c r="N20" s="1"/>
      <c r="O20" s="1"/>
      <c r="P20" s="1"/>
      <c r="Q20" s="1"/>
      <c r="R20" s="1"/>
    </row>
    <row r="21" spans="1:17" ht="177" customHeight="1">
      <c r="A21" s="240">
        <v>7</v>
      </c>
      <c r="B21" s="27" t="s">
        <v>518</v>
      </c>
      <c r="C21" s="245"/>
      <c r="D21" s="231" t="s">
        <v>19</v>
      </c>
      <c r="E21" s="24">
        <v>900</v>
      </c>
      <c r="F21" s="25"/>
      <c r="G21" s="17">
        <f t="shared" si="0"/>
        <v>0</v>
      </c>
      <c r="H21" s="242">
        <v>8</v>
      </c>
      <c r="I21" s="78">
        <f t="shared" si="1"/>
        <v>0</v>
      </c>
      <c r="J21" s="1"/>
      <c r="K21" s="1"/>
      <c r="L21"/>
      <c r="N21" s="1"/>
      <c r="O21" s="1"/>
      <c r="P21" s="1"/>
      <c r="Q21" s="1"/>
    </row>
    <row r="22" spans="1:17" ht="132.75" customHeight="1">
      <c r="A22" s="24">
        <v>8</v>
      </c>
      <c r="B22" s="27" t="s">
        <v>519</v>
      </c>
      <c r="C22" s="251"/>
      <c r="D22" s="24" t="s">
        <v>19</v>
      </c>
      <c r="E22" s="24">
        <v>27375</v>
      </c>
      <c r="F22" s="25"/>
      <c r="G22" s="17">
        <f t="shared" si="0"/>
        <v>0</v>
      </c>
      <c r="H22" s="242">
        <v>8</v>
      </c>
      <c r="I22" s="78">
        <f t="shared" si="1"/>
        <v>0</v>
      </c>
      <c r="J22" s="1"/>
      <c r="K22" s="1"/>
      <c r="L22"/>
      <c r="N22" s="1"/>
      <c r="O22" s="1"/>
      <c r="P22" s="1"/>
      <c r="Q22" s="1"/>
    </row>
    <row r="23" spans="1:18" ht="114" customHeight="1">
      <c r="A23" s="30">
        <v>9</v>
      </c>
      <c r="B23" s="27" t="s">
        <v>520</v>
      </c>
      <c r="C23" s="16"/>
      <c r="D23" s="14" t="s">
        <v>19</v>
      </c>
      <c r="E23" s="14">
        <v>200</v>
      </c>
      <c r="F23" s="77"/>
      <c r="G23" s="17">
        <f t="shared" si="0"/>
        <v>0</v>
      </c>
      <c r="H23" s="14">
        <v>8</v>
      </c>
      <c r="I23" s="78">
        <f t="shared" si="1"/>
        <v>0</v>
      </c>
      <c r="J23" s="1"/>
      <c r="K23" s="1"/>
      <c r="L23"/>
      <c r="N23" s="1"/>
      <c r="O23" s="1"/>
      <c r="P23" s="1"/>
      <c r="Q23" s="1"/>
      <c r="R23" s="1"/>
    </row>
    <row r="24" spans="1:18" ht="25.5" customHeight="1">
      <c r="A24" s="70">
        <v>10</v>
      </c>
      <c r="B24" s="20" t="s">
        <v>206</v>
      </c>
      <c r="C24" s="98"/>
      <c r="D24" s="14" t="s">
        <v>131</v>
      </c>
      <c r="E24" s="14" t="s">
        <v>131</v>
      </c>
      <c r="F24" s="78" t="s">
        <v>131</v>
      </c>
      <c r="G24" s="17" t="s">
        <v>131</v>
      </c>
      <c r="H24" s="14"/>
      <c r="I24" s="78" t="s">
        <v>131</v>
      </c>
      <c r="J24" s="1"/>
      <c r="K24" s="1"/>
      <c r="L24"/>
      <c r="N24" s="1"/>
      <c r="O24" s="1"/>
      <c r="P24" s="1"/>
      <c r="Q24" s="1"/>
      <c r="R24" s="1"/>
    </row>
    <row r="25" spans="1:18" ht="12.75" customHeight="1">
      <c r="A25" s="70" t="s">
        <v>34</v>
      </c>
      <c r="B25" s="20" t="s">
        <v>204</v>
      </c>
      <c r="C25" s="98"/>
      <c r="D25" s="67" t="s">
        <v>521</v>
      </c>
      <c r="E25" s="252">
        <v>50</v>
      </c>
      <c r="F25" s="77"/>
      <c r="G25" s="17">
        <f>E25*F25</f>
        <v>0</v>
      </c>
      <c r="H25" s="14">
        <v>8</v>
      </c>
      <c r="I25" s="78">
        <f>G25*1.08</f>
        <v>0</v>
      </c>
      <c r="J25" s="1"/>
      <c r="K25" s="1"/>
      <c r="L25"/>
      <c r="N25" s="1"/>
      <c r="O25" s="1"/>
      <c r="P25" s="1"/>
      <c r="Q25" s="1"/>
      <c r="R25" s="1"/>
    </row>
    <row r="26" spans="1:18" ht="12.75" customHeight="1">
      <c r="A26" s="70" t="s">
        <v>37</v>
      </c>
      <c r="B26" s="20" t="s">
        <v>203</v>
      </c>
      <c r="C26" s="20"/>
      <c r="D26" s="67" t="s">
        <v>150</v>
      </c>
      <c r="E26" s="252">
        <v>50</v>
      </c>
      <c r="F26" s="77"/>
      <c r="G26" s="17">
        <f>E26*F26</f>
        <v>0</v>
      </c>
      <c r="H26" s="14">
        <v>8</v>
      </c>
      <c r="I26" s="78">
        <f>G26*1.08</f>
        <v>0</v>
      </c>
      <c r="J26" s="1"/>
      <c r="K26" s="1"/>
      <c r="L26"/>
      <c r="N26" s="1"/>
      <c r="O26" s="1"/>
      <c r="P26" s="1"/>
      <c r="Q26" s="1"/>
      <c r="R26" s="1"/>
    </row>
    <row r="27" spans="1:18" ht="14.25" customHeight="1">
      <c r="A27" s="99" t="s">
        <v>39</v>
      </c>
      <c r="B27" s="20" t="s">
        <v>202</v>
      </c>
      <c r="C27" s="20"/>
      <c r="D27" s="67" t="s">
        <v>150</v>
      </c>
      <c r="E27" s="252">
        <v>50</v>
      </c>
      <c r="F27" s="77"/>
      <c r="G27" s="17">
        <f>E27*F27</f>
        <v>0</v>
      </c>
      <c r="H27" s="14">
        <v>8</v>
      </c>
      <c r="I27" s="78">
        <f>G27*1.08</f>
        <v>0</v>
      </c>
      <c r="J27" s="1"/>
      <c r="K27" s="1"/>
      <c r="L27"/>
      <c r="N27" s="1"/>
      <c r="O27" s="1"/>
      <c r="P27" s="1"/>
      <c r="Q27" s="1"/>
      <c r="R27" s="1"/>
    </row>
    <row r="28" spans="1:18" ht="14.25" customHeight="1">
      <c r="A28" s="99" t="s">
        <v>41</v>
      </c>
      <c r="B28" s="20" t="s">
        <v>522</v>
      </c>
      <c r="C28" s="20"/>
      <c r="D28" s="67" t="s">
        <v>150</v>
      </c>
      <c r="E28" s="252">
        <v>50</v>
      </c>
      <c r="F28" s="77"/>
      <c r="G28" s="17">
        <f>E28*F28</f>
        <v>0</v>
      </c>
      <c r="H28" s="14">
        <v>8</v>
      </c>
      <c r="I28" s="78">
        <f>G28*1.08</f>
        <v>0</v>
      </c>
      <c r="J28" s="1"/>
      <c r="K28" s="1"/>
      <c r="L28"/>
      <c r="N28" s="1"/>
      <c r="O28" s="1"/>
      <c r="P28" s="1"/>
      <c r="Q28" s="1"/>
      <c r="R28" s="1"/>
    </row>
    <row r="29" spans="1:18" ht="186.75" customHeight="1">
      <c r="A29" s="30">
        <v>11</v>
      </c>
      <c r="B29" s="27" t="s">
        <v>523</v>
      </c>
      <c r="C29" s="15"/>
      <c r="D29" s="14" t="s">
        <v>19</v>
      </c>
      <c r="E29" s="14">
        <v>25</v>
      </c>
      <c r="F29" s="77"/>
      <c r="G29" s="17">
        <f>E29*F29</f>
        <v>0</v>
      </c>
      <c r="H29" s="14">
        <v>8</v>
      </c>
      <c r="I29" s="78">
        <f>G29*1.08</f>
        <v>0</v>
      </c>
      <c r="J29" s="1"/>
      <c r="K29" s="1"/>
      <c r="L29"/>
      <c r="N29" s="1"/>
      <c r="O29" s="1"/>
      <c r="P29" s="1"/>
      <c r="Q29" s="1"/>
      <c r="R29" s="1"/>
    </row>
    <row r="30" spans="1:17" ht="15" customHeight="1">
      <c r="A30" s="364" t="s">
        <v>508</v>
      </c>
      <c r="B30" s="364"/>
      <c r="C30" s="364"/>
      <c r="D30" s="364"/>
      <c r="E30" s="364"/>
      <c r="F30" s="364"/>
      <c r="G30" s="53">
        <f>SUM(G11:G29)</f>
        <v>0</v>
      </c>
      <c r="H30" s="53"/>
      <c r="I30" s="53">
        <f>SUM(I11:I29)</f>
        <v>0</v>
      </c>
      <c r="J30" s="1"/>
      <c r="K30" s="1"/>
      <c r="N30" s="1"/>
      <c r="O30" s="1"/>
      <c r="P30" s="1"/>
      <c r="Q30" s="1"/>
    </row>
    <row r="31" spans="1:17" ht="12.75" customHeight="1">
      <c r="A31" s="1"/>
      <c r="B31" s="1"/>
      <c r="C31" s="1"/>
      <c r="D31" s="1"/>
      <c r="E31" s="1"/>
      <c r="F31" s="1"/>
      <c r="G31" s="1"/>
      <c r="H31" s="1"/>
      <c r="I31" s="1"/>
      <c r="J31" s="1"/>
      <c r="K31" s="1"/>
      <c r="N31" s="1"/>
      <c r="O31" s="1"/>
      <c r="P31" s="1"/>
      <c r="Q31" s="1"/>
    </row>
    <row r="32" spans="1:17" ht="12.75" customHeight="1">
      <c r="A32" s="1"/>
      <c r="B32" s="1"/>
      <c r="C32" s="1"/>
      <c r="D32" s="1"/>
      <c r="E32" s="1"/>
      <c r="F32" s="1"/>
      <c r="G32" s="1"/>
      <c r="H32" s="1"/>
      <c r="I32" s="1"/>
      <c r="J32" s="1"/>
      <c r="K32" s="1"/>
      <c r="N32" s="1"/>
      <c r="O32" s="1"/>
      <c r="P32" s="1"/>
      <c r="Q32" s="1"/>
    </row>
    <row r="33" spans="1:17" ht="12.75" customHeight="1">
      <c r="A33" s="1"/>
      <c r="B33" s="1"/>
      <c r="C33" s="1"/>
      <c r="D33" s="1"/>
      <c r="E33" s="1"/>
      <c r="F33" s="1"/>
      <c r="G33" s="1"/>
      <c r="H33" s="1"/>
      <c r="I33" s="1"/>
      <c r="J33" s="1"/>
      <c r="K33" s="1"/>
      <c r="N33" s="1"/>
      <c r="O33" s="1"/>
      <c r="P33" s="1"/>
      <c r="Q33" s="1"/>
    </row>
    <row r="34" spans="1:17" ht="12.75" customHeight="1">
      <c r="A34" s="1"/>
      <c r="B34" s="1"/>
      <c r="C34" s="1"/>
      <c r="D34" s="1"/>
      <c r="E34" s="1"/>
      <c r="F34" s="350" t="s">
        <v>126</v>
      </c>
      <c r="G34" s="350"/>
      <c r="H34" s="350"/>
      <c r="I34" s="350"/>
      <c r="J34" s="1"/>
      <c r="K34" s="1"/>
      <c r="N34" s="1"/>
      <c r="O34" s="1"/>
      <c r="P34" s="1"/>
      <c r="Q34" s="1"/>
    </row>
    <row r="35" spans="1:17" ht="12.75" customHeight="1">
      <c r="A35" s="1"/>
      <c r="B35" s="1"/>
      <c r="C35" s="1"/>
      <c r="D35" s="1"/>
      <c r="E35" s="1"/>
      <c r="F35" s="1" t="s">
        <v>127</v>
      </c>
      <c r="G35" s="1"/>
      <c r="H35" s="1"/>
      <c r="I35" s="1"/>
      <c r="J35" s="1"/>
      <c r="P35" s="1"/>
      <c r="Q35" s="1"/>
    </row>
  </sheetData>
  <sheetProtection selectLockedCells="1" selectUnlockedCells="1"/>
  <mergeCells count="4">
    <mergeCell ref="A6:I6"/>
    <mergeCell ref="A8:I8"/>
    <mergeCell ref="A30:F30"/>
    <mergeCell ref="F34:I3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L67"/>
  <sheetViews>
    <sheetView zoomScale="82" zoomScaleNormal="82" zoomScalePageLayoutView="0" workbookViewId="0" topLeftCell="A25">
      <selection activeCell="F61" sqref="F61"/>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846</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48" t="s">
        <v>5</v>
      </c>
      <c r="B6" s="348"/>
      <c r="C6" s="348"/>
      <c r="D6" s="348"/>
      <c r="E6" s="348"/>
      <c r="F6" s="348"/>
      <c r="G6" s="348"/>
      <c r="H6" s="348"/>
      <c r="I6" s="348"/>
    </row>
    <row r="7" spans="1:9" ht="12.75" customHeight="1">
      <c r="A7" s="5"/>
      <c r="B7" s="5"/>
      <c r="C7" s="5"/>
      <c r="D7" s="5"/>
      <c r="E7" s="5"/>
      <c r="F7" s="5"/>
      <c r="G7" s="5"/>
      <c r="H7" s="5"/>
      <c r="I7" s="5"/>
    </row>
    <row r="8" spans="1:9" ht="12.75" customHeight="1">
      <c r="A8" s="348" t="s">
        <v>524</v>
      </c>
      <c r="B8" s="348"/>
      <c r="C8" s="348"/>
      <c r="D8" s="348"/>
      <c r="E8" s="348"/>
      <c r="F8" s="348"/>
      <c r="G8" s="348"/>
      <c r="H8" s="348"/>
      <c r="I8" s="348"/>
    </row>
    <row r="9" spans="1:12" ht="78.75" customHeight="1">
      <c r="A9" s="6" t="s">
        <v>7</v>
      </c>
      <c r="B9" s="6" t="s">
        <v>8</v>
      </c>
      <c r="C9" s="6" t="s">
        <v>9</v>
      </c>
      <c r="D9" s="6" t="s">
        <v>246</v>
      </c>
      <c r="E9" s="6" t="s">
        <v>11</v>
      </c>
      <c r="F9" s="7" t="s">
        <v>12</v>
      </c>
      <c r="G9" s="7" t="s">
        <v>13</v>
      </c>
      <c r="H9" s="7" t="s">
        <v>14</v>
      </c>
      <c r="I9" s="7" t="s">
        <v>15</v>
      </c>
      <c r="K9" s="253"/>
      <c r="L9" s="253"/>
    </row>
    <row r="10" spans="1:9" ht="15.75" customHeight="1">
      <c r="A10" s="6">
        <v>1</v>
      </c>
      <c r="B10" s="6">
        <v>2</v>
      </c>
      <c r="C10" s="6">
        <v>3</v>
      </c>
      <c r="D10" s="6">
        <v>4</v>
      </c>
      <c r="E10" s="7">
        <v>5</v>
      </c>
      <c r="F10" s="7">
        <v>6</v>
      </c>
      <c r="G10" s="7">
        <v>7</v>
      </c>
      <c r="H10" s="7">
        <v>8</v>
      </c>
      <c r="I10" s="7">
        <v>9</v>
      </c>
    </row>
    <row r="11" spans="1:9" ht="29.25" customHeight="1">
      <c r="A11" s="115">
        <v>1</v>
      </c>
      <c r="B11" s="254" t="s">
        <v>525</v>
      </c>
      <c r="C11" s="6"/>
      <c r="D11" s="24" t="s">
        <v>19</v>
      </c>
      <c r="E11" s="14">
        <v>540</v>
      </c>
      <c r="F11" s="17"/>
      <c r="G11" s="17">
        <f>E11*F11</f>
        <v>0</v>
      </c>
      <c r="H11" s="14">
        <v>8</v>
      </c>
      <c r="I11" s="17">
        <f>G11*1.08</f>
        <v>0</v>
      </c>
    </row>
    <row r="12" spans="1:9" ht="84" customHeight="1">
      <c r="A12" s="115">
        <v>2</v>
      </c>
      <c r="B12" s="254" t="s">
        <v>526</v>
      </c>
      <c r="C12" s="6"/>
      <c r="D12" s="24" t="s">
        <v>19</v>
      </c>
      <c r="E12" s="14">
        <v>20</v>
      </c>
      <c r="F12" s="17"/>
      <c r="G12" s="17">
        <f>E12*F12</f>
        <v>0</v>
      </c>
      <c r="H12" s="14">
        <v>8</v>
      </c>
      <c r="I12" s="17">
        <f>G12*1.08</f>
        <v>0</v>
      </c>
    </row>
    <row r="13" spans="1:9" ht="90.75" customHeight="1">
      <c r="A13" s="115">
        <v>3</v>
      </c>
      <c r="B13" s="255" t="s">
        <v>527</v>
      </c>
      <c r="C13" s="256"/>
      <c r="D13" s="24" t="s">
        <v>46</v>
      </c>
      <c r="E13" s="14">
        <v>1584</v>
      </c>
      <c r="F13" s="17"/>
      <c r="G13" s="17">
        <f>E13*F13</f>
        <v>0</v>
      </c>
      <c r="H13" s="14">
        <v>8</v>
      </c>
      <c r="I13" s="17">
        <f>G13*1.08</f>
        <v>0</v>
      </c>
    </row>
    <row r="14" spans="1:9" ht="25.5" customHeight="1">
      <c r="A14" s="216">
        <v>4</v>
      </c>
      <c r="B14" s="257" t="s">
        <v>528</v>
      </c>
      <c r="C14" s="366"/>
      <c r="D14" s="366" t="s">
        <v>46</v>
      </c>
      <c r="E14" s="366">
        <v>108</v>
      </c>
      <c r="F14" s="365"/>
      <c r="G14" s="368">
        <f>E14*F14</f>
        <v>0</v>
      </c>
      <c r="H14" s="366">
        <v>8</v>
      </c>
      <c r="I14" s="365">
        <f>G14*1.08</f>
        <v>0</v>
      </c>
    </row>
    <row r="15" spans="1:9" ht="12.75" customHeight="1">
      <c r="A15" s="35" t="s">
        <v>34</v>
      </c>
      <c r="B15" s="32" t="s">
        <v>529</v>
      </c>
      <c r="C15" s="366"/>
      <c r="D15" s="366"/>
      <c r="E15" s="366"/>
      <c r="F15" s="365"/>
      <c r="G15" s="368"/>
      <c r="H15" s="366"/>
      <c r="I15" s="365"/>
    </row>
    <row r="16" spans="1:9" ht="12.75" customHeight="1">
      <c r="A16" s="35" t="s">
        <v>37</v>
      </c>
      <c r="B16" s="32" t="s">
        <v>530</v>
      </c>
      <c r="C16" s="366"/>
      <c r="D16" s="366"/>
      <c r="E16" s="366"/>
      <c r="F16" s="365"/>
      <c r="G16" s="368"/>
      <c r="H16" s="366"/>
      <c r="I16" s="365"/>
    </row>
    <row r="17" spans="1:9" ht="12.75" customHeight="1">
      <c r="A17" s="35" t="s">
        <v>39</v>
      </c>
      <c r="B17" s="32" t="s">
        <v>531</v>
      </c>
      <c r="C17" s="366"/>
      <c r="D17" s="366"/>
      <c r="E17" s="366"/>
      <c r="F17" s="365"/>
      <c r="G17" s="368"/>
      <c r="H17" s="366"/>
      <c r="I17" s="365"/>
    </row>
    <row r="18" spans="1:9" ht="12.75" customHeight="1">
      <c r="A18" s="35" t="s">
        <v>41</v>
      </c>
      <c r="B18" s="32" t="s">
        <v>532</v>
      </c>
      <c r="C18" s="366"/>
      <c r="D18" s="366"/>
      <c r="E18" s="366"/>
      <c r="F18" s="365"/>
      <c r="G18" s="368"/>
      <c r="H18" s="366"/>
      <c r="I18" s="365"/>
    </row>
    <row r="19" spans="1:9" ht="12.75" customHeight="1">
      <c r="A19" s="35" t="s">
        <v>43</v>
      </c>
      <c r="B19" s="32" t="s">
        <v>533</v>
      </c>
      <c r="C19" s="366"/>
      <c r="D19" s="366"/>
      <c r="E19" s="366"/>
      <c r="F19" s="365"/>
      <c r="G19" s="368"/>
      <c r="H19" s="366"/>
      <c r="I19" s="365"/>
    </row>
    <row r="20" spans="1:9" ht="27.75" customHeight="1">
      <c r="A20" s="35" t="s">
        <v>52</v>
      </c>
      <c r="B20" s="32" t="s">
        <v>534</v>
      </c>
      <c r="C20" s="366"/>
      <c r="D20" s="366"/>
      <c r="E20" s="366"/>
      <c r="F20" s="365"/>
      <c r="G20" s="368"/>
      <c r="H20" s="366"/>
      <c r="I20" s="365"/>
    </row>
    <row r="21" spans="1:9" ht="12.75" customHeight="1">
      <c r="A21" s="35" t="s">
        <v>54</v>
      </c>
      <c r="B21" s="32" t="s">
        <v>535</v>
      </c>
      <c r="C21" s="366"/>
      <c r="D21" s="366"/>
      <c r="E21" s="366"/>
      <c r="F21" s="365"/>
      <c r="G21" s="368"/>
      <c r="H21" s="366"/>
      <c r="I21" s="365"/>
    </row>
    <row r="22" spans="1:9" ht="14.25" customHeight="1">
      <c r="A22" s="35" t="s">
        <v>68</v>
      </c>
      <c r="B22" s="32" t="s">
        <v>536</v>
      </c>
      <c r="C22" s="366"/>
      <c r="D22" s="366"/>
      <c r="E22" s="366"/>
      <c r="F22" s="365"/>
      <c r="G22" s="368"/>
      <c r="H22" s="366"/>
      <c r="I22" s="365"/>
    </row>
    <row r="23" spans="1:9" ht="12.75" customHeight="1">
      <c r="A23" s="35" t="s">
        <v>79</v>
      </c>
      <c r="B23" s="32" t="s">
        <v>537</v>
      </c>
      <c r="C23" s="366"/>
      <c r="D23" s="366"/>
      <c r="E23" s="366"/>
      <c r="F23" s="365"/>
      <c r="G23" s="368"/>
      <c r="H23" s="366"/>
      <c r="I23" s="365"/>
    </row>
    <row r="24" spans="1:9" ht="12.75" customHeight="1">
      <c r="A24" s="35" t="s">
        <v>80</v>
      </c>
      <c r="B24" s="32" t="s">
        <v>538</v>
      </c>
      <c r="C24" s="366"/>
      <c r="D24" s="366"/>
      <c r="E24" s="366"/>
      <c r="F24" s="365"/>
      <c r="G24" s="368"/>
      <c r="H24" s="366"/>
      <c r="I24" s="365"/>
    </row>
    <row r="25" spans="1:9" ht="25.5" customHeight="1">
      <c r="A25" s="35" t="s">
        <v>539</v>
      </c>
      <c r="B25" s="32" t="s">
        <v>540</v>
      </c>
      <c r="C25" s="366"/>
      <c r="D25" s="366"/>
      <c r="E25" s="366"/>
      <c r="F25" s="365"/>
      <c r="G25" s="368"/>
      <c r="H25" s="366"/>
      <c r="I25" s="365"/>
    </row>
    <row r="26" spans="1:9" ht="25.5" customHeight="1">
      <c r="A26" s="216">
        <v>5</v>
      </c>
      <c r="B26" s="258" t="s">
        <v>541</v>
      </c>
      <c r="C26" s="366"/>
      <c r="D26" s="366" t="s">
        <v>46</v>
      </c>
      <c r="E26" s="366">
        <v>900</v>
      </c>
      <c r="F26" s="365"/>
      <c r="G26" s="365">
        <f aca="true" t="shared" si="0" ref="G26:G38">E26*F26</f>
        <v>0</v>
      </c>
      <c r="H26" s="366">
        <v>8</v>
      </c>
      <c r="I26" s="365">
        <f>G26*1.08</f>
        <v>0</v>
      </c>
    </row>
    <row r="27" spans="1:9" ht="12.75" customHeight="1">
      <c r="A27" s="35" t="s">
        <v>34</v>
      </c>
      <c r="B27" s="27" t="s">
        <v>542</v>
      </c>
      <c r="C27" s="366"/>
      <c r="D27" s="366"/>
      <c r="E27" s="366"/>
      <c r="F27" s="365"/>
      <c r="G27" s="365">
        <f t="shared" si="0"/>
        <v>0</v>
      </c>
      <c r="H27" s="366"/>
      <c r="I27" s="365"/>
    </row>
    <row r="28" spans="1:9" ht="12.75" customHeight="1">
      <c r="A28" s="35" t="s">
        <v>37</v>
      </c>
      <c r="B28" s="27" t="s">
        <v>543</v>
      </c>
      <c r="C28" s="366"/>
      <c r="D28" s="366"/>
      <c r="E28" s="366"/>
      <c r="F28" s="365"/>
      <c r="G28" s="365">
        <f t="shared" si="0"/>
        <v>0</v>
      </c>
      <c r="H28" s="366"/>
      <c r="I28" s="365"/>
    </row>
    <row r="29" spans="1:9" ht="12.75" customHeight="1">
      <c r="A29" s="35" t="s">
        <v>39</v>
      </c>
      <c r="B29" s="27" t="s">
        <v>544</v>
      </c>
      <c r="C29" s="366"/>
      <c r="D29" s="366"/>
      <c r="E29" s="366"/>
      <c r="F29" s="365"/>
      <c r="G29" s="365">
        <f t="shared" si="0"/>
        <v>0</v>
      </c>
      <c r="H29" s="366"/>
      <c r="I29" s="365"/>
    </row>
    <row r="30" spans="1:9" ht="12.75" customHeight="1">
      <c r="A30" s="35" t="s">
        <v>41</v>
      </c>
      <c r="B30" s="27" t="s">
        <v>545</v>
      </c>
      <c r="C30" s="366"/>
      <c r="D30" s="366"/>
      <c r="E30" s="366"/>
      <c r="F30" s="365"/>
      <c r="G30" s="365">
        <f t="shared" si="0"/>
        <v>0</v>
      </c>
      <c r="H30" s="366"/>
      <c r="I30" s="365"/>
    </row>
    <row r="31" spans="1:9" ht="12.75" customHeight="1">
      <c r="A31" s="35" t="s">
        <v>43</v>
      </c>
      <c r="B31" s="27" t="s">
        <v>546</v>
      </c>
      <c r="C31" s="366"/>
      <c r="D31" s="366"/>
      <c r="E31" s="366"/>
      <c r="F31" s="365"/>
      <c r="G31" s="365">
        <f t="shared" si="0"/>
        <v>0</v>
      </c>
      <c r="H31" s="366"/>
      <c r="I31" s="365"/>
    </row>
    <row r="32" spans="1:9" ht="25.5" customHeight="1">
      <c r="A32" s="35" t="s">
        <v>52</v>
      </c>
      <c r="B32" s="27" t="s">
        <v>547</v>
      </c>
      <c r="C32" s="366"/>
      <c r="D32" s="366"/>
      <c r="E32" s="366"/>
      <c r="F32" s="365"/>
      <c r="G32" s="365">
        <f t="shared" si="0"/>
        <v>0</v>
      </c>
      <c r="H32" s="366"/>
      <c r="I32" s="365"/>
    </row>
    <row r="33" spans="1:9" ht="12.75" customHeight="1">
      <c r="A33" s="35" t="s">
        <v>54</v>
      </c>
      <c r="B33" s="27" t="s">
        <v>548</v>
      </c>
      <c r="C33" s="366"/>
      <c r="D33" s="366"/>
      <c r="E33" s="366"/>
      <c r="F33" s="365"/>
      <c r="G33" s="365">
        <f t="shared" si="0"/>
        <v>0</v>
      </c>
      <c r="H33" s="366"/>
      <c r="I33" s="365"/>
    </row>
    <row r="34" spans="1:9" ht="17.25" customHeight="1">
      <c r="A34" s="35" t="s">
        <v>68</v>
      </c>
      <c r="B34" s="27" t="s">
        <v>549</v>
      </c>
      <c r="C34" s="366"/>
      <c r="D34" s="366"/>
      <c r="E34" s="366"/>
      <c r="F34" s="365"/>
      <c r="G34" s="365">
        <f t="shared" si="0"/>
        <v>0</v>
      </c>
      <c r="H34" s="366"/>
      <c r="I34" s="365"/>
    </row>
    <row r="35" spans="1:9" ht="12.75" customHeight="1">
      <c r="A35" s="35" t="s">
        <v>79</v>
      </c>
      <c r="B35" s="27" t="s">
        <v>550</v>
      </c>
      <c r="C35" s="366"/>
      <c r="D35" s="366"/>
      <c r="E35" s="366"/>
      <c r="F35" s="365"/>
      <c r="G35" s="365">
        <f t="shared" si="0"/>
        <v>0</v>
      </c>
      <c r="H35" s="366"/>
      <c r="I35" s="365"/>
    </row>
    <row r="36" spans="1:9" ht="12.75" customHeight="1">
      <c r="A36" s="35" t="s">
        <v>80</v>
      </c>
      <c r="B36" s="257" t="s">
        <v>551</v>
      </c>
      <c r="C36" s="366"/>
      <c r="D36" s="366"/>
      <c r="E36" s="366"/>
      <c r="F36" s="365"/>
      <c r="G36" s="365">
        <f t="shared" si="0"/>
        <v>0</v>
      </c>
      <c r="H36" s="366"/>
      <c r="I36" s="365"/>
    </row>
    <row r="37" spans="1:9" ht="25.5" customHeight="1">
      <c r="A37" s="35" t="s">
        <v>539</v>
      </c>
      <c r="B37" s="32" t="s">
        <v>552</v>
      </c>
      <c r="C37" s="366"/>
      <c r="D37" s="366"/>
      <c r="E37" s="366"/>
      <c r="F37" s="365"/>
      <c r="G37" s="365">
        <f t="shared" si="0"/>
        <v>0</v>
      </c>
      <c r="H37" s="366"/>
      <c r="I37" s="365"/>
    </row>
    <row r="38" spans="1:9" ht="15" customHeight="1">
      <c r="A38" s="216">
        <v>6</v>
      </c>
      <c r="B38" s="258" t="s">
        <v>553</v>
      </c>
      <c r="C38" s="366"/>
      <c r="D38" s="366" t="s">
        <v>46</v>
      </c>
      <c r="E38" s="366">
        <v>1053</v>
      </c>
      <c r="F38" s="365"/>
      <c r="G38" s="365">
        <f t="shared" si="0"/>
        <v>0</v>
      </c>
      <c r="H38" s="366">
        <v>8</v>
      </c>
      <c r="I38" s="365">
        <f>G38*1.08</f>
        <v>0</v>
      </c>
    </row>
    <row r="39" spans="1:9" ht="12.75" customHeight="1">
      <c r="A39" s="35" t="s">
        <v>34</v>
      </c>
      <c r="B39" s="27" t="s">
        <v>554</v>
      </c>
      <c r="C39" s="366"/>
      <c r="D39" s="366"/>
      <c r="E39" s="366"/>
      <c r="F39" s="365"/>
      <c r="G39" s="365"/>
      <c r="H39" s="366"/>
      <c r="I39" s="365"/>
    </row>
    <row r="40" spans="1:9" ht="12.75" customHeight="1">
      <c r="A40" s="35" t="s">
        <v>37</v>
      </c>
      <c r="B40" s="27" t="s">
        <v>555</v>
      </c>
      <c r="C40" s="366"/>
      <c r="D40" s="366"/>
      <c r="E40" s="366"/>
      <c r="F40" s="365"/>
      <c r="G40" s="365"/>
      <c r="H40" s="366"/>
      <c r="I40" s="365"/>
    </row>
    <row r="41" spans="1:9" ht="12.75" customHeight="1">
      <c r="A41" s="35" t="s">
        <v>39</v>
      </c>
      <c r="B41" s="27" t="s">
        <v>556</v>
      </c>
      <c r="C41" s="366"/>
      <c r="D41" s="366"/>
      <c r="E41" s="366"/>
      <c r="F41" s="365"/>
      <c r="G41" s="365"/>
      <c r="H41" s="366"/>
      <c r="I41" s="365"/>
    </row>
    <row r="42" spans="1:9" ht="12.75" customHeight="1">
      <c r="A42" s="35" t="s">
        <v>41</v>
      </c>
      <c r="B42" s="27" t="s">
        <v>557</v>
      </c>
      <c r="C42" s="366"/>
      <c r="D42" s="366"/>
      <c r="E42" s="366"/>
      <c r="F42" s="365"/>
      <c r="G42" s="365"/>
      <c r="H42" s="366"/>
      <c r="I42" s="365"/>
    </row>
    <row r="43" spans="1:9" ht="12.75" customHeight="1">
      <c r="A43" s="35" t="s">
        <v>43</v>
      </c>
      <c r="B43" s="27" t="s">
        <v>558</v>
      </c>
      <c r="C43" s="366"/>
      <c r="D43" s="366"/>
      <c r="E43" s="366"/>
      <c r="F43" s="365"/>
      <c r="G43" s="365"/>
      <c r="H43" s="366"/>
      <c r="I43" s="365"/>
    </row>
    <row r="44" spans="1:9" ht="12.75" customHeight="1">
      <c r="A44" s="35" t="s">
        <v>52</v>
      </c>
      <c r="B44" s="27" t="s">
        <v>559</v>
      </c>
      <c r="C44" s="366"/>
      <c r="D44" s="366"/>
      <c r="E44" s="366"/>
      <c r="F44" s="365"/>
      <c r="G44" s="365"/>
      <c r="H44" s="366"/>
      <c r="I44" s="365"/>
    </row>
    <row r="45" spans="1:9" ht="25.5" customHeight="1">
      <c r="A45" s="35" t="s">
        <v>54</v>
      </c>
      <c r="B45" s="27" t="s">
        <v>560</v>
      </c>
      <c r="C45" s="366"/>
      <c r="D45" s="366"/>
      <c r="E45" s="366"/>
      <c r="F45" s="365"/>
      <c r="G45" s="365"/>
      <c r="H45" s="366"/>
      <c r="I45" s="365"/>
    </row>
    <row r="46" spans="1:9" ht="25.5" customHeight="1">
      <c r="A46" s="35" t="s">
        <v>68</v>
      </c>
      <c r="B46" s="27" t="s">
        <v>561</v>
      </c>
      <c r="C46" s="366"/>
      <c r="D46" s="366"/>
      <c r="E46" s="366"/>
      <c r="F46" s="365"/>
      <c r="G46" s="365"/>
      <c r="H46" s="366"/>
      <c r="I46" s="365"/>
    </row>
    <row r="47" spans="1:9" ht="25.5" customHeight="1">
      <c r="A47" s="35" t="s">
        <v>79</v>
      </c>
      <c r="B47" s="27" t="s">
        <v>562</v>
      </c>
      <c r="C47" s="366"/>
      <c r="D47" s="366"/>
      <c r="E47" s="366"/>
      <c r="F47" s="365"/>
      <c r="G47" s="365"/>
      <c r="H47" s="366"/>
      <c r="I47" s="365"/>
    </row>
    <row r="48" spans="1:9" ht="12.75" customHeight="1">
      <c r="A48" s="35" t="s">
        <v>80</v>
      </c>
      <c r="B48" s="27" t="s">
        <v>563</v>
      </c>
      <c r="C48" s="366"/>
      <c r="D48" s="366"/>
      <c r="E48" s="366"/>
      <c r="F48" s="365"/>
      <c r="G48" s="365"/>
      <c r="H48" s="366"/>
      <c r="I48" s="365"/>
    </row>
    <row r="49" spans="1:9" ht="25.5" customHeight="1">
      <c r="A49" s="216">
        <v>7</v>
      </c>
      <c r="B49" s="258" t="s">
        <v>564</v>
      </c>
      <c r="C49" s="366"/>
      <c r="D49" s="367" t="s">
        <v>46</v>
      </c>
      <c r="E49" s="367">
        <v>288</v>
      </c>
      <c r="F49" s="368"/>
      <c r="G49" s="365">
        <f>E49*F49</f>
        <v>0</v>
      </c>
      <c r="H49" s="366">
        <v>8</v>
      </c>
      <c r="I49" s="365">
        <f>G49*1.08</f>
        <v>0</v>
      </c>
    </row>
    <row r="50" spans="1:9" ht="12.75" customHeight="1">
      <c r="A50" s="35" t="s">
        <v>34</v>
      </c>
      <c r="B50" s="27" t="s">
        <v>565</v>
      </c>
      <c r="C50" s="366"/>
      <c r="D50" s="366"/>
      <c r="E50" s="366"/>
      <c r="F50" s="368"/>
      <c r="G50" s="365"/>
      <c r="H50" s="366"/>
      <c r="I50" s="365"/>
    </row>
    <row r="51" spans="1:9" ht="12.75" customHeight="1">
      <c r="A51" s="35" t="s">
        <v>37</v>
      </c>
      <c r="B51" s="27" t="s">
        <v>566</v>
      </c>
      <c r="C51" s="366"/>
      <c r="D51" s="366"/>
      <c r="E51" s="366"/>
      <c r="F51" s="368"/>
      <c r="G51" s="365"/>
      <c r="H51" s="366"/>
      <c r="I51" s="365"/>
    </row>
    <row r="52" spans="1:9" ht="12.75" customHeight="1">
      <c r="A52" s="35" t="s">
        <v>39</v>
      </c>
      <c r="B52" s="27" t="s">
        <v>567</v>
      </c>
      <c r="C52" s="366"/>
      <c r="D52" s="366"/>
      <c r="E52" s="366"/>
      <c r="F52" s="368"/>
      <c r="G52" s="365"/>
      <c r="H52" s="366"/>
      <c r="I52" s="365"/>
    </row>
    <row r="53" spans="1:9" ht="14.25" customHeight="1">
      <c r="A53" s="35" t="s">
        <v>41</v>
      </c>
      <c r="B53" s="27" t="s">
        <v>568</v>
      </c>
      <c r="C53" s="366"/>
      <c r="D53" s="366"/>
      <c r="E53" s="366"/>
      <c r="F53" s="368"/>
      <c r="G53" s="365"/>
      <c r="H53" s="366"/>
      <c r="I53" s="365"/>
    </row>
    <row r="54" spans="1:9" ht="25.5" customHeight="1">
      <c r="A54" s="216">
        <v>8</v>
      </c>
      <c r="B54" s="258" t="s">
        <v>569</v>
      </c>
      <c r="C54" s="366"/>
      <c r="D54" s="367" t="s">
        <v>19</v>
      </c>
      <c r="E54" s="367">
        <v>284</v>
      </c>
      <c r="F54" s="368"/>
      <c r="G54" s="365">
        <f aca="true" t="shared" si="1" ref="G54:G61">E54*F54</f>
        <v>0</v>
      </c>
      <c r="H54" s="366">
        <v>8</v>
      </c>
      <c r="I54" s="365">
        <f>G54*1.08</f>
        <v>0</v>
      </c>
    </row>
    <row r="55" spans="1:9" ht="12.75" customHeight="1">
      <c r="A55" s="35" t="s">
        <v>34</v>
      </c>
      <c r="B55" s="27" t="s">
        <v>570</v>
      </c>
      <c r="C55" s="366"/>
      <c r="D55" s="366"/>
      <c r="E55" s="367"/>
      <c r="F55" s="368"/>
      <c r="G55" s="365">
        <f t="shared" si="1"/>
        <v>0</v>
      </c>
      <c r="H55" s="366"/>
      <c r="I55" s="365"/>
    </row>
    <row r="56" spans="1:9" ht="12.75" customHeight="1">
      <c r="A56" s="35" t="s">
        <v>37</v>
      </c>
      <c r="B56" s="27" t="s">
        <v>571</v>
      </c>
      <c r="C56" s="366"/>
      <c r="D56" s="366"/>
      <c r="E56" s="367"/>
      <c r="F56" s="368"/>
      <c r="G56" s="365">
        <f t="shared" si="1"/>
        <v>0</v>
      </c>
      <c r="H56" s="366"/>
      <c r="I56" s="365"/>
    </row>
    <row r="57" spans="1:9" ht="12.75" customHeight="1">
      <c r="A57" s="35" t="s">
        <v>39</v>
      </c>
      <c r="B57" s="27" t="s">
        <v>572</v>
      </c>
      <c r="C57" s="366"/>
      <c r="D57" s="366"/>
      <c r="E57" s="367"/>
      <c r="F57" s="368"/>
      <c r="G57" s="365">
        <f t="shared" si="1"/>
        <v>0</v>
      </c>
      <c r="H57" s="366"/>
      <c r="I57" s="365"/>
    </row>
    <row r="58" spans="1:9" ht="12.75" customHeight="1">
      <c r="A58" s="35" t="s">
        <v>41</v>
      </c>
      <c r="B58" s="27" t="s">
        <v>573</v>
      </c>
      <c r="C58" s="366"/>
      <c r="D58" s="366"/>
      <c r="E58" s="367"/>
      <c r="F58" s="368"/>
      <c r="G58" s="365">
        <f t="shared" si="1"/>
        <v>0</v>
      </c>
      <c r="H58" s="366"/>
      <c r="I58" s="365"/>
    </row>
    <row r="59" spans="1:9" ht="12.75" customHeight="1">
      <c r="A59" s="35" t="s">
        <v>43</v>
      </c>
      <c r="B59" s="27" t="s">
        <v>574</v>
      </c>
      <c r="C59" s="366"/>
      <c r="D59" s="366"/>
      <c r="E59" s="367"/>
      <c r="F59" s="368"/>
      <c r="G59" s="365">
        <f t="shared" si="1"/>
        <v>0</v>
      </c>
      <c r="H59" s="366"/>
      <c r="I59" s="365"/>
    </row>
    <row r="60" spans="1:9" s="93" customFormat="1" ht="32.25" customHeight="1">
      <c r="A60" s="115">
        <v>9</v>
      </c>
      <c r="B60" s="27" t="s">
        <v>575</v>
      </c>
      <c r="C60" s="94"/>
      <c r="D60" s="94" t="s">
        <v>19</v>
      </c>
      <c r="E60" s="94">
        <v>100</v>
      </c>
      <c r="F60" s="183"/>
      <c r="G60" s="134">
        <f t="shared" si="1"/>
        <v>0</v>
      </c>
      <c r="H60" s="94">
        <v>8</v>
      </c>
      <c r="I60" s="183">
        <f>G60*1.08</f>
        <v>0</v>
      </c>
    </row>
    <row r="61" spans="1:9" s="93" customFormat="1" ht="77.25" customHeight="1">
      <c r="A61" s="115">
        <v>11</v>
      </c>
      <c r="B61" s="32" t="s">
        <v>576</v>
      </c>
      <c r="C61" s="94"/>
      <c r="D61" s="94" t="s">
        <v>19</v>
      </c>
      <c r="E61" s="94">
        <v>20</v>
      </c>
      <c r="F61" s="183"/>
      <c r="G61" s="134">
        <f t="shared" si="1"/>
        <v>0</v>
      </c>
      <c r="H61" s="94">
        <v>8</v>
      </c>
      <c r="I61" s="183">
        <f>G61*1.08</f>
        <v>0</v>
      </c>
    </row>
    <row r="62" spans="1:9" s="93" customFormat="1" ht="15" customHeight="1">
      <c r="A62" s="349" t="s">
        <v>125</v>
      </c>
      <c r="B62" s="349"/>
      <c r="C62" s="349"/>
      <c r="D62" s="349"/>
      <c r="E62" s="349"/>
      <c r="F62" s="349"/>
      <c r="G62" s="259">
        <f>SUM(G11:G61)</f>
        <v>0</v>
      </c>
      <c r="H62" s="259"/>
      <c r="I62" s="260">
        <f>SUM(I11:I61)</f>
        <v>0</v>
      </c>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1"/>
      <c r="G65" s="1"/>
      <c r="H65" s="1"/>
      <c r="I65" s="1"/>
    </row>
    <row r="66" spans="1:9" ht="12.75" customHeight="1">
      <c r="A66" s="1"/>
      <c r="B66" s="1"/>
      <c r="C66" s="1"/>
      <c r="D66" s="1"/>
      <c r="E66" s="1"/>
      <c r="F66" s="350" t="s">
        <v>126</v>
      </c>
      <c r="G66" s="350"/>
      <c r="H66" s="350"/>
      <c r="I66" s="350"/>
    </row>
    <row r="67" spans="1:9" ht="12.75" customHeight="1">
      <c r="A67" s="1"/>
      <c r="B67" s="1"/>
      <c r="C67" s="1"/>
      <c r="D67" s="1"/>
      <c r="E67" s="1"/>
      <c r="F67" s="1" t="s">
        <v>127</v>
      </c>
      <c r="G67" s="1"/>
      <c r="H67" s="1"/>
      <c r="I67" s="1"/>
    </row>
  </sheetData>
  <sheetProtection selectLockedCells="1" selectUnlockedCells="1"/>
  <mergeCells count="39">
    <mergeCell ref="F14:F25"/>
    <mergeCell ref="G14:G25"/>
    <mergeCell ref="H14:H25"/>
    <mergeCell ref="I14:I25"/>
    <mergeCell ref="E26:E37"/>
    <mergeCell ref="F26:F37"/>
    <mergeCell ref="G26:G37"/>
    <mergeCell ref="H26:H37"/>
    <mergeCell ref="I26:I37"/>
    <mergeCell ref="D38:D48"/>
    <mergeCell ref="E38:E48"/>
    <mergeCell ref="F38:F48"/>
    <mergeCell ref="G38:G48"/>
    <mergeCell ref="H38:H48"/>
    <mergeCell ref="A6:I6"/>
    <mergeCell ref="A8:I8"/>
    <mergeCell ref="C14:C25"/>
    <mergeCell ref="D14:D25"/>
    <mergeCell ref="E14:E25"/>
    <mergeCell ref="I38:I48"/>
    <mergeCell ref="C26:C37"/>
    <mergeCell ref="D26:D37"/>
    <mergeCell ref="C49:C53"/>
    <mergeCell ref="D49:D53"/>
    <mergeCell ref="E49:E53"/>
    <mergeCell ref="F49:F53"/>
    <mergeCell ref="G49:G53"/>
    <mergeCell ref="H49:H53"/>
    <mergeCell ref="C38:C48"/>
    <mergeCell ref="A62:F62"/>
    <mergeCell ref="F66:I66"/>
    <mergeCell ref="I49:I53"/>
    <mergeCell ref="C54:C59"/>
    <mergeCell ref="D54:D59"/>
    <mergeCell ref="E54:E59"/>
    <mergeCell ref="F54:F59"/>
    <mergeCell ref="G54:G59"/>
    <mergeCell ref="H54:H59"/>
    <mergeCell ref="I54:I59"/>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K25"/>
  <sheetViews>
    <sheetView zoomScale="82" zoomScaleNormal="82" zoomScalePageLayoutView="0" workbookViewId="0" topLeftCell="A19">
      <selection activeCell="F18" sqref="F18:F20"/>
    </sheetView>
  </sheetViews>
  <sheetFormatPr defaultColWidth="11.57421875" defaultRowHeight="15" customHeight="1"/>
  <cols>
    <col min="1" max="1" width="4.8515625" style="0" customWidth="1"/>
    <col min="2" max="2" width="55.7109375" style="0" customWidth="1"/>
    <col min="3" max="3" width="20.8515625" style="0" customWidth="1"/>
    <col min="4" max="4" width="8.00390625" style="0" customWidth="1"/>
    <col min="5" max="5" width="8.7109375" style="0" customWidth="1"/>
    <col min="6" max="6" width="10.140625" style="0" customWidth="1"/>
    <col min="7" max="7" width="14.00390625" style="0" customWidth="1"/>
    <col min="8" max="8" width="6.28125" style="0" customWidth="1"/>
    <col min="9" max="9" width="12.8515625" style="0" customWidth="1"/>
    <col min="10" max="10" width="12.421875" style="0" customWidth="1"/>
    <col min="11" max="11" width="17.28125" style="74" customWidth="1"/>
    <col min="12" max="254" width="17.28125" style="0" customWidth="1"/>
  </cols>
  <sheetData>
    <row r="1" spans="1:9" ht="12.75" customHeight="1">
      <c r="A1" s="1"/>
      <c r="B1" s="2" t="s">
        <v>846</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48" t="s">
        <v>5</v>
      </c>
      <c r="B6" s="348"/>
      <c r="C6" s="348"/>
      <c r="D6" s="348"/>
      <c r="E6" s="348"/>
      <c r="F6" s="348"/>
      <c r="G6" s="348"/>
      <c r="H6" s="348"/>
      <c r="I6" s="348"/>
    </row>
    <row r="7" spans="1:9" ht="12.75" customHeight="1">
      <c r="A7" s="5"/>
      <c r="B7" s="5"/>
      <c r="C7" s="5"/>
      <c r="D7" s="5"/>
      <c r="E7" s="5"/>
      <c r="F7" s="5"/>
      <c r="G7" s="5"/>
      <c r="H7" s="5"/>
      <c r="I7" s="5"/>
    </row>
    <row r="8" spans="1:9" ht="12.75" customHeight="1">
      <c r="A8" s="348" t="s">
        <v>577</v>
      </c>
      <c r="B8" s="348"/>
      <c r="C8" s="348"/>
      <c r="D8" s="348"/>
      <c r="E8" s="348"/>
      <c r="F8" s="348"/>
      <c r="G8" s="348"/>
      <c r="H8" s="348"/>
      <c r="I8" s="348"/>
    </row>
    <row r="9" spans="1:9" ht="78.75" customHeight="1">
      <c r="A9" s="6" t="s">
        <v>7</v>
      </c>
      <c r="B9" s="6" t="s">
        <v>8</v>
      </c>
      <c r="C9" s="6" t="s">
        <v>9</v>
      </c>
      <c r="D9" s="6" t="s">
        <v>246</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1" ht="155.25" customHeight="1">
      <c r="A11" s="24">
        <v>1</v>
      </c>
      <c r="B11" s="261" t="s">
        <v>578</v>
      </c>
      <c r="C11" s="6"/>
      <c r="D11" s="24" t="s">
        <v>19</v>
      </c>
      <c r="E11" s="14">
        <v>50</v>
      </c>
      <c r="F11" s="17"/>
      <c r="G11" s="17">
        <f aca="true" t="shared" si="0" ref="G11:G20">E11*F11</f>
        <v>0</v>
      </c>
      <c r="H11" s="148">
        <v>8</v>
      </c>
      <c r="I11" s="17">
        <f aca="true" t="shared" si="1" ref="I11:I20">G11*1.08</f>
        <v>0</v>
      </c>
      <c r="K11"/>
    </row>
    <row r="12" spans="1:11" ht="58.5" customHeight="1">
      <c r="A12" s="24">
        <v>2</v>
      </c>
      <c r="B12" s="64" t="s">
        <v>579</v>
      </c>
      <c r="C12" s="6"/>
      <c r="D12" s="24" t="s">
        <v>19</v>
      </c>
      <c r="E12" s="24">
        <v>1</v>
      </c>
      <c r="F12" s="17"/>
      <c r="G12" s="17">
        <f t="shared" si="0"/>
        <v>0</v>
      </c>
      <c r="H12" s="148">
        <v>8</v>
      </c>
      <c r="I12" s="17">
        <f t="shared" si="1"/>
        <v>0</v>
      </c>
      <c r="K12"/>
    </row>
    <row r="13" spans="1:11" ht="78.75" customHeight="1">
      <c r="A13" s="24">
        <v>3</v>
      </c>
      <c r="B13" s="261" t="s">
        <v>580</v>
      </c>
      <c r="C13" s="6"/>
      <c r="D13" s="24" t="s">
        <v>19</v>
      </c>
      <c r="E13" s="14">
        <v>1</v>
      </c>
      <c r="F13" s="17"/>
      <c r="G13" s="17">
        <f t="shared" si="0"/>
        <v>0</v>
      </c>
      <c r="H13" s="148">
        <v>8</v>
      </c>
      <c r="I13" s="17">
        <f t="shared" si="1"/>
        <v>0</v>
      </c>
      <c r="K13"/>
    </row>
    <row r="14" spans="1:11" ht="195" customHeight="1">
      <c r="A14" s="24">
        <v>4</v>
      </c>
      <c r="B14" s="261" t="s">
        <v>581</v>
      </c>
      <c r="C14" s="6"/>
      <c r="D14" s="24" t="s">
        <v>19</v>
      </c>
      <c r="E14" s="14">
        <v>1</v>
      </c>
      <c r="F14" s="17"/>
      <c r="G14" s="17">
        <f t="shared" si="0"/>
        <v>0</v>
      </c>
      <c r="H14" s="148">
        <v>8</v>
      </c>
      <c r="I14" s="17">
        <f t="shared" si="1"/>
        <v>0</v>
      </c>
      <c r="K14"/>
    </row>
    <row r="15" spans="1:11" ht="197.25" customHeight="1">
      <c r="A15" s="24">
        <v>5</v>
      </c>
      <c r="B15" s="261" t="s">
        <v>582</v>
      </c>
      <c r="C15" s="6"/>
      <c r="D15" s="24" t="s">
        <v>19</v>
      </c>
      <c r="E15" s="14">
        <v>1</v>
      </c>
      <c r="F15" s="17"/>
      <c r="G15" s="17">
        <f t="shared" si="0"/>
        <v>0</v>
      </c>
      <c r="H15" s="148">
        <v>8</v>
      </c>
      <c r="I15" s="17">
        <f t="shared" si="1"/>
        <v>0</v>
      </c>
      <c r="K15"/>
    </row>
    <row r="16" spans="1:11" ht="42.75" customHeight="1">
      <c r="A16" s="24">
        <v>6</v>
      </c>
      <c r="B16" s="64" t="s">
        <v>583</v>
      </c>
      <c r="C16" s="6"/>
      <c r="D16" s="24" t="s">
        <v>19</v>
      </c>
      <c r="E16" s="14">
        <v>1</v>
      </c>
      <c r="F16" s="17"/>
      <c r="G16" s="17">
        <f t="shared" si="0"/>
        <v>0</v>
      </c>
      <c r="H16" s="148">
        <v>8</v>
      </c>
      <c r="I16" s="17">
        <f t="shared" si="1"/>
        <v>0</v>
      </c>
      <c r="K16"/>
    </row>
    <row r="17" spans="1:11" ht="153" customHeight="1">
      <c r="A17" s="24">
        <v>7</v>
      </c>
      <c r="B17" s="261" t="s">
        <v>584</v>
      </c>
      <c r="C17" s="6"/>
      <c r="D17" s="24" t="s">
        <v>19</v>
      </c>
      <c r="E17" s="14">
        <v>1</v>
      </c>
      <c r="F17" s="17"/>
      <c r="G17" s="17">
        <f t="shared" si="0"/>
        <v>0</v>
      </c>
      <c r="H17" s="148">
        <v>8</v>
      </c>
      <c r="I17" s="17">
        <f t="shared" si="1"/>
        <v>0</v>
      </c>
      <c r="K17"/>
    </row>
    <row r="18" spans="1:11" ht="279.75" customHeight="1">
      <c r="A18" s="24">
        <v>8</v>
      </c>
      <c r="B18" s="261" t="s">
        <v>585</v>
      </c>
      <c r="C18" s="6"/>
      <c r="D18" s="24" t="s">
        <v>19</v>
      </c>
      <c r="E18" s="14">
        <v>12</v>
      </c>
      <c r="F18" s="17"/>
      <c r="G18" s="17">
        <f t="shared" si="0"/>
        <v>0</v>
      </c>
      <c r="H18" s="148">
        <v>8</v>
      </c>
      <c r="I18" s="17">
        <f t="shared" si="1"/>
        <v>0</v>
      </c>
      <c r="K18"/>
    </row>
    <row r="19" spans="1:11" ht="168" customHeight="1">
      <c r="A19" s="24">
        <v>9</v>
      </c>
      <c r="B19" s="261" t="s">
        <v>586</v>
      </c>
      <c r="C19" s="6"/>
      <c r="D19" s="24" t="s">
        <v>19</v>
      </c>
      <c r="E19" s="14">
        <v>1</v>
      </c>
      <c r="F19" s="17"/>
      <c r="G19" s="17">
        <f t="shared" si="0"/>
        <v>0</v>
      </c>
      <c r="H19" s="148"/>
      <c r="I19" s="17">
        <f t="shared" si="1"/>
        <v>0</v>
      </c>
      <c r="K19"/>
    </row>
    <row r="20" spans="1:11" ht="119.25" customHeight="1">
      <c r="A20" s="24">
        <v>10</v>
      </c>
      <c r="B20" s="261" t="s">
        <v>587</v>
      </c>
      <c r="C20" s="6"/>
      <c r="D20" s="24" t="s">
        <v>19</v>
      </c>
      <c r="E20" s="14">
        <v>1</v>
      </c>
      <c r="F20" s="17"/>
      <c r="G20" s="17">
        <f t="shared" si="0"/>
        <v>0</v>
      </c>
      <c r="H20" s="148">
        <v>8</v>
      </c>
      <c r="I20" s="17">
        <f t="shared" si="1"/>
        <v>0</v>
      </c>
      <c r="K20"/>
    </row>
    <row r="21" spans="1:9" ht="15" customHeight="1">
      <c r="A21" s="349"/>
      <c r="B21" s="349"/>
      <c r="C21" s="349"/>
      <c r="D21" s="349"/>
      <c r="E21" s="349"/>
      <c r="F21" s="349"/>
      <c r="G21" s="104">
        <f>SUM(G11:G20)</f>
        <v>0</v>
      </c>
      <c r="H21" s="104"/>
      <c r="I21" s="53">
        <f>SUM(I11:I20)</f>
        <v>0</v>
      </c>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350" t="s">
        <v>126</v>
      </c>
      <c r="G24" s="350"/>
      <c r="H24" s="350"/>
      <c r="I24" s="350"/>
    </row>
    <row r="25" spans="1:9" ht="12.75" customHeight="1">
      <c r="A25" s="1"/>
      <c r="B25" s="1"/>
      <c r="C25" s="1"/>
      <c r="D25" s="1"/>
      <c r="E25" s="1"/>
      <c r="F25" s="1" t="s">
        <v>127</v>
      </c>
      <c r="G25" s="1"/>
      <c r="H25" s="1"/>
      <c r="I25" s="1"/>
    </row>
  </sheetData>
  <sheetProtection selectLockedCells="1" selectUnlockedCells="1"/>
  <mergeCells count="4">
    <mergeCell ref="A6:I6"/>
    <mergeCell ref="A8:I8"/>
    <mergeCell ref="A21:F21"/>
    <mergeCell ref="F24:I2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IV65"/>
  <sheetViews>
    <sheetView zoomScale="82" zoomScaleNormal="82" zoomScalePageLayoutView="0" workbookViewId="0" topLeftCell="A58">
      <selection activeCell="K59" sqref="K59"/>
    </sheetView>
  </sheetViews>
  <sheetFormatPr defaultColWidth="11.5742187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6.140625" style="0" customWidth="1"/>
    <col min="8" max="8" width="6.8515625" style="0" customWidth="1"/>
    <col min="9" max="9" width="12.8515625" style="0" customWidth="1"/>
    <col min="10" max="254" width="17.28125" style="0" customWidth="1"/>
  </cols>
  <sheetData>
    <row r="1" spans="1:9" ht="12.75" customHeight="1">
      <c r="A1" s="1"/>
      <c r="B1" s="2" t="s">
        <v>846</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48" t="s">
        <v>5</v>
      </c>
      <c r="B6" s="348"/>
      <c r="C6" s="348"/>
      <c r="D6" s="348"/>
      <c r="E6" s="348"/>
      <c r="F6" s="348"/>
      <c r="G6" s="348"/>
      <c r="H6" s="348"/>
      <c r="I6" s="348"/>
    </row>
    <row r="7" spans="1:9" ht="12.75" customHeight="1">
      <c r="A7" s="5"/>
      <c r="B7" s="5"/>
      <c r="C7" s="5"/>
      <c r="D7" s="5"/>
      <c r="E7" s="5"/>
      <c r="F7" s="5"/>
      <c r="G7" s="5"/>
      <c r="H7" s="5"/>
      <c r="I7" s="5"/>
    </row>
    <row r="8" spans="1:9" ht="12.75" customHeight="1">
      <c r="A8" s="348" t="s">
        <v>588</v>
      </c>
      <c r="B8" s="348"/>
      <c r="C8" s="348"/>
      <c r="D8" s="348"/>
      <c r="E8" s="348"/>
      <c r="F8" s="348"/>
      <c r="G8" s="348"/>
      <c r="H8" s="348"/>
      <c r="I8" s="348"/>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75.5" customHeight="1">
      <c r="A11" s="24">
        <v>1</v>
      </c>
      <c r="B11" s="64" t="s">
        <v>589</v>
      </c>
      <c r="C11" s="6"/>
      <c r="D11" s="24" t="s">
        <v>19</v>
      </c>
      <c r="E11" s="14">
        <v>5</v>
      </c>
      <c r="F11" s="17"/>
      <c r="G11" s="17">
        <f>E11*F11</f>
        <v>0</v>
      </c>
      <c r="H11" s="14">
        <v>8</v>
      </c>
      <c r="I11" s="17">
        <f>G11*1.08</f>
        <v>0</v>
      </c>
    </row>
    <row r="12" spans="1:9" ht="83.25" customHeight="1">
      <c r="A12" s="24">
        <v>2</v>
      </c>
      <c r="B12" s="64" t="s">
        <v>590</v>
      </c>
      <c r="C12" s="6"/>
      <c r="D12" s="24" t="s">
        <v>19</v>
      </c>
      <c r="E12" s="14">
        <v>5</v>
      </c>
      <c r="F12" s="17"/>
      <c r="G12" s="17">
        <f>E12*F12</f>
        <v>0</v>
      </c>
      <c r="H12" s="14">
        <v>8</v>
      </c>
      <c r="I12" s="17">
        <f>G12*1.08</f>
        <v>0</v>
      </c>
    </row>
    <row r="13" spans="1:17" ht="96.75" customHeight="1">
      <c r="A13" s="85">
        <v>3</v>
      </c>
      <c r="B13" s="114" t="s">
        <v>591</v>
      </c>
      <c r="C13" s="14"/>
      <c r="D13" s="24" t="s">
        <v>19</v>
      </c>
      <c r="E13" s="152">
        <v>8</v>
      </c>
      <c r="F13" s="17"/>
      <c r="G13" s="78">
        <f>E13*F13</f>
        <v>0</v>
      </c>
      <c r="H13" s="14">
        <v>8</v>
      </c>
      <c r="I13" s="78">
        <f>G13*1.08</f>
        <v>0</v>
      </c>
      <c r="J13" s="1"/>
      <c r="L13" s="1"/>
      <c r="M13" s="1"/>
      <c r="N13" s="1"/>
      <c r="O13" s="1"/>
      <c r="P13" s="1"/>
      <c r="Q13" s="1"/>
    </row>
    <row r="14" spans="1:17" ht="96" customHeight="1">
      <c r="A14" s="85">
        <v>4</v>
      </c>
      <c r="B14" s="76" t="s">
        <v>592</v>
      </c>
      <c r="C14" s="86"/>
      <c r="D14" s="21" t="s">
        <v>131</v>
      </c>
      <c r="E14" s="21" t="s">
        <v>131</v>
      </c>
      <c r="F14" s="77" t="s">
        <v>131</v>
      </c>
      <c r="G14" s="77" t="s">
        <v>131</v>
      </c>
      <c r="H14" s="21" t="s">
        <v>144</v>
      </c>
      <c r="I14" s="77" t="s">
        <v>131</v>
      </c>
      <c r="J14" s="172"/>
      <c r="K14" s="173"/>
      <c r="L14" s="172"/>
      <c r="M14" s="1"/>
      <c r="N14" s="1"/>
      <c r="O14" s="1"/>
      <c r="P14" s="1"/>
      <c r="Q14" s="1"/>
    </row>
    <row r="15" spans="1:17" ht="21.75" customHeight="1">
      <c r="A15" s="85" t="s">
        <v>34</v>
      </c>
      <c r="B15" s="76" t="s">
        <v>593</v>
      </c>
      <c r="C15" s="86"/>
      <c r="D15" s="21" t="s">
        <v>19</v>
      </c>
      <c r="E15" s="21">
        <v>2</v>
      </c>
      <c r="F15" s="77"/>
      <c r="G15" s="77">
        <f>E15*F15</f>
        <v>0</v>
      </c>
      <c r="H15" s="21">
        <v>8</v>
      </c>
      <c r="I15" s="77">
        <f>G15*1.08</f>
        <v>0</v>
      </c>
      <c r="J15" s="172"/>
      <c r="K15" s="173"/>
      <c r="L15" s="172"/>
      <c r="M15" s="1"/>
      <c r="N15" s="1"/>
      <c r="O15" s="1"/>
      <c r="P15" s="1"/>
      <c r="Q15" s="1"/>
    </row>
    <row r="16" spans="1:256" s="173" customFormat="1" ht="24" customHeight="1">
      <c r="A16" s="85" t="s">
        <v>37</v>
      </c>
      <c r="B16" s="76" t="s">
        <v>594</v>
      </c>
      <c r="C16" s="86"/>
      <c r="D16" s="21" t="s">
        <v>19</v>
      </c>
      <c r="E16" s="21">
        <v>2</v>
      </c>
      <c r="F16" s="77"/>
      <c r="G16" s="77">
        <f>E16*F16</f>
        <v>0</v>
      </c>
      <c r="H16" s="21">
        <v>8</v>
      </c>
      <c r="I16" s="77">
        <f>G16*1.08</f>
        <v>0</v>
      </c>
      <c r="J16" s="172"/>
      <c r="L16" s="172"/>
      <c r="M16" s="172"/>
      <c r="N16" s="172"/>
      <c r="O16" s="172"/>
      <c r="P16" s="172"/>
      <c r="Q16" s="172"/>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73" customFormat="1" ht="19.5" customHeight="1">
      <c r="A17" s="85">
        <v>5</v>
      </c>
      <c r="B17" s="76" t="s">
        <v>595</v>
      </c>
      <c r="C17" s="86"/>
      <c r="D17" s="21" t="s">
        <v>19</v>
      </c>
      <c r="E17" s="21">
        <v>2</v>
      </c>
      <c r="F17" s="77"/>
      <c r="G17" s="77">
        <f>E17*F17</f>
        <v>0</v>
      </c>
      <c r="H17" s="21">
        <v>8</v>
      </c>
      <c r="I17" s="77">
        <f>G17*1.08</f>
        <v>0</v>
      </c>
      <c r="J17" s="172"/>
      <c r="L17" s="172"/>
      <c r="M17" s="172"/>
      <c r="N17" s="172"/>
      <c r="O17" s="172"/>
      <c r="P17" s="172"/>
      <c r="Q17" s="172"/>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73" customFormat="1" ht="14.25" customHeight="1">
      <c r="A18" s="116">
        <v>6</v>
      </c>
      <c r="B18" s="76" t="s">
        <v>596</v>
      </c>
      <c r="C18" s="76"/>
      <c r="D18" s="21" t="s">
        <v>19</v>
      </c>
      <c r="E18" s="21">
        <v>5</v>
      </c>
      <c r="F18" s="77"/>
      <c r="G18" s="77">
        <f>E18*F18</f>
        <v>0</v>
      </c>
      <c r="H18" s="21">
        <v>8</v>
      </c>
      <c r="I18" s="77">
        <f>G18*1.08</f>
        <v>0</v>
      </c>
      <c r="J18" s="172"/>
      <c r="M18" s="172"/>
      <c r="N18" s="172"/>
      <c r="O18" s="172"/>
      <c r="P18" s="172"/>
      <c r="Q18" s="172"/>
      <c r="R18" s="172"/>
      <c r="FB18" s="262"/>
      <c r="FC18" s="262"/>
      <c r="FD18" s="262"/>
      <c r="FE18" s="262"/>
      <c r="FF18" s="262"/>
      <c r="FG18" s="262"/>
      <c r="FH18" s="262"/>
      <c r="FI18" s="262"/>
      <c r="FJ18" s="262"/>
      <c r="FK18" s="262"/>
      <c r="FL18" s="262"/>
      <c r="FM18" s="262"/>
      <c r="FN18" s="262"/>
      <c r="FO18" s="262"/>
      <c r="FP18" s="262"/>
      <c r="FQ18" s="262"/>
      <c r="FR18" s="262"/>
      <c r="FS18" s="262"/>
      <c r="FT18" s="262"/>
      <c r="FU18" s="262"/>
      <c r="FV18" s="262"/>
      <c r="FW18" s="262"/>
      <c r="FX18" s="262"/>
      <c r="FY18" s="262"/>
      <c r="FZ18" s="262"/>
      <c r="GA18" s="262"/>
      <c r="GB18" s="262"/>
      <c r="GC18" s="262"/>
      <c r="GD18" s="262"/>
      <c r="GE18" s="262"/>
      <c r="GF18" s="262"/>
      <c r="GG18" s="262"/>
      <c r="GH18" s="262"/>
      <c r="GI18" s="262"/>
      <c r="GJ18" s="262"/>
      <c r="GK18" s="262"/>
      <c r="GL18" s="262"/>
      <c r="GM18" s="262"/>
      <c r="GN18" s="262"/>
      <c r="GO18" s="262"/>
      <c r="GP18" s="262"/>
      <c r="GQ18" s="262"/>
      <c r="GR18" s="262"/>
      <c r="GS18" s="262"/>
      <c r="GT18" s="262"/>
      <c r="GU18" s="262"/>
      <c r="GV18" s="262"/>
      <c r="GW18" s="262"/>
      <c r="GX18" s="262"/>
      <c r="GY18" s="262"/>
      <c r="GZ18" s="262"/>
      <c r="HA18" s="262"/>
      <c r="HB18" s="262"/>
      <c r="HC18" s="262"/>
      <c r="HD18" s="262"/>
      <c r="HE18" s="262"/>
      <c r="HF18" s="262"/>
      <c r="HG18" s="262"/>
      <c r="HH18" s="262"/>
      <c r="HI18" s="262"/>
      <c r="HJ18" s="262"/>
      <c r="HK18" s="262"/>
      <c r="HL18" s="262"/>
      <c r="HM18" s="262"/>
      <c r="HN18" s="262"/>
      <c r="HO18" s="262"/>
      <c r="HP18" s="262"/>
      <c r="HQ18" s="262"/>
      <c r="HR18" s="262"/>
      <c r="HS18" s="262"/>
      <c r="HT18" s="262"/>
      <c r="HU18" s="262"/>
      <c r="HV18" s="262"/>
      <c r="HW18" s="262"/>
      <c r="HX18" s="262"/>
      <c r="HY18" s="262"/>
      <c r="HZ18" s="262"/>
      <c r="IA18" s="262"/>
      <c r="IB18" s="262"/>
      <c r="IC18" s="262"/>
      <c r="ID18" s="262"/>
      <c r="IE18" s="262"/>
      <c r="IF18" s="262"/>
      <c r="IG18" s="262"/>
      <c r="IH18" s="262"/>
      <c r="II18" s="262"/>
      <c r="IJ18" s="262"/>
      <c r="IK18" s="262"/>
      <c r="IL18" s="262"/>
      <c r="IM18" s="262"/>
      <c r="IN18" s="262"/>
      <c r="IO18" s="262"/>
      <c r="IP18" s="262"/>
      <c r="IQ18" s="262"/>
      <c r="IR18" s="262"/>
      <c r="IS18" s="262"/>
      <c r="IT18" s="262"/>
      <c r="IU18" s="262"/>
      <c r="IV18" s="262"/>
    </row>
    <row r="19" spans="1:256" s="173" customFormat="1" ht="30" customHeight="1">
      <c r="A19" s="116">
        <v>7</v>
      </c>
      <c r="B19" s="76" t="s">
        <v>597</v>
      </c>
      <c r="C19" s="76"/>
      <c r="D19" s="21" t="s">
        <v>33</v>
      </c>
      <c r="E19" s="21" t="s">
        <v>33</v>
      </c>
      <c r="F19" s="77" t="s">
        <v>131</v>
      </c>
      <c r="G19" s="77" t="s">
        <v>33</v>
      </c>
      <c r="H19" s="21">
        <v>8</v>
      </c>
      <c r="I19" s="77" t="s">
        <v>33</v>
      </c>
      <c r="J19" s="172"/>
      <c r="M19" s="172"/>
      <c r="N19" s="172"/>
      <c r="O19" s="172"/>
      <c r="P19" s="172"/>
      <c r="Q19" s="172"/>
      <c r="R19" s="172"/>
      <c r="FB19" s="262"/>
      <c r="FC19" s="262"/>
      <c r="FD19" s="262"/>
      <c r="FE19" s="262"/>
      <c r="FF19" s="262"/>
      <c r="FG19" s="262"/>
      <c r="FH19" s="262"/>
      <c r="FI19" s="262"/>
      <c r="FJ19" s="262"/>
      <c r="FK19" s="262"/>
      <c r="FL19" s="262"/>
      <c r="FM19" s="262"/>
      <c r="FN19" s="262"/>
      <c r="FO19" s="262"/>
      <c r="FP19" s="262"/>
      <c r="FQ19" s="262"/>
      <c r="FR19" s="262"/>
      <c r="FS19" s="262"/>
      <c r="FT19" s="262"/>
      <c r="FU19" s="262"/>
      <c r="FV19" s="262"/>
      <c r="FW19" s="262"/>
      <c r="FX19" s="262"/>
      <c r="FY19" s="262"/>
      <c r="FZ19" s="262"/>
      <c r="GA19" s="262"/>
      <c r="GB19" s="262"/>
      <c r="GC19" s="262"/>
      <c r="GD19" s="262"/>
      <c r="GE19" s="262"/>
      <c r="GF19" s="262"/>
      <c r="GG19" s="262"/>
      <c r="GH19" s="262"/>
      <c r="GI19" s="262"/>
      <c r="GJ19" s="262"/>
      <c r="GK19" s="262"/>
      <c r="GL19" s="262"/>
      <c r="GM19" s="262"/>
      <c r="GN19" s="262"/>
      <c r="GO19" s="262"/>
      <c r="GP19" s="262"/>
      <c r="GQ19" s="262"/>
      <c r="GR19" s="262"/>
      <c r="GS19" s="262"/>
      <c r="GT19" s="262"/>
      <c r="GU19" s="262"/>
      <c r="GV19" s="262"/>
      <c r="GW19" s="262"/>
      <c r="GX19" s="262"/>
      <c r="GY19" s="262"/>
      <c r="GZ19" s="262"/>
      <c r="HA19" s="262"/>
      <c r="HB19" s="262"/>
      <c r="HC19" s="262"/>
      <c r="HD19" s="262"/>
      <c r="HE19" s="262"/>
      <c r="HF19" s="262"/>
      <c r="HG19" s="262"/>
      <c r="HH19" s="262"/>
      <c r="HI19" s="262"/>
      <c r="HJ19" s="262"/>
      <c r="HK19" s="262"/>
      <c r="HL19" s="262"/>
      <c r="HM19" s="262"/>
      <c r="HN19" s="262"/>
      <c r="HO19" s="262"/>
      <c r="HP19" s="262"/>
      <c r="HQ19" s="262"/>
      <c r="HR19" s="262"/>
      <c r="HS19" s="262"/>
      <c r="HT19" s="262"/>
      <c r="HU19" s="262"/>
      <c r="HV19" s="262"/>
      <c r="HW19" s="262"/>
      <c r="HX19" s="262"/>
      <c r="HY19" s="262"/>
      <c r="HZ19" s="262"/>
      <c r="IA19" s="262"/>
      <c r="IB19" s="262"/>
      <c r="IC19" s="262"/>
      <c r="ID19" s="262"/>
      <c r="IE19" s="262"/>
      <c r="IF19" s="262"/>
      <c r="IG19" s="262"/>
      <c r="IH19" s="262"/>
      <c r="II19" s="262"/>
      <c r="IJ19" s="262"/>
      <c r="IK19" s="262"/>
      <c r="IL19" s="262"/>
      <c r="IM19" s="262"/>
      <c r="IN19" s="262"/>
      <c r="IO19" s="262"/>
      <c r="IP19" s="262"/>
      <c r="IQ19" s="262"/>
      <c r="IR19" s="262"/>
      <c r="IS19" s="262"/>
      <c r="IT19" s="262"/>
      <c r="IU19" s="262"/>
      <c r="IV19" s="262"/>
    </row>
    <row r="20" spans="1:256" s="173" customFormat="1" ht="22.5" customHeight="1">
      <c r="A20" s="116" t="s">
        <v>34</v>
      </c>
      <c r="B20" s="76" t="s">
        <v>598</v>
      </c>
      <c r="C20" s="76"/>
      <c r="D20" s="21" t="s">
        <v>19</v>
      </c>
      <c r="E20" s="21">
        <v>10</v>
      </c>
      <c r="F20" s="77"/>
      <c r="G20" s="77">
        <f aca="true" t="shared" si="0" ref="G20:G37">E20*F20</f>
        <v>0</v>
      </c>
      <c r="H20" s="21">
        <v>8</v>
      </c>
      <c r="I20" s="77">
        <f aca="true" t="shared" si="1" ref="I20:I32">G20*1.08</f>
        <v>0</v>
      </c>
      <c r="J20" s="172"/>
      <c r="M20" s="172"/>
      <c r="N20" s="172"/>
      <c r="O20" s="172"/>
      <c r="P20" s="172"/>
      <c r="Q20" s="172"/>
      <c r="R20" s="172"/>
      <c r="FB20" s="262"/>
      <c r="FC20" s="262"/>
      <c r="FD20" s="262"/>
      <c r="FE20" s="262"/>
      <c r="FF20" s="262"/>
      <c r="FG20" s="262"/>
      <c r="FH20" s="262"/>
      <c r="FI20" s="262"/>
      <c r="FJ20" s="262"/>
      <c r="FK20" s="262"/>
      <c r="FL20" s="262"/>
      <c r="FM20" s="262"/>
      <c r="FN20" s="262"/>
      <c r="FO20" s="262"/>
      <c r="FP20" s="262"/>
      <c r="FQ20" s="262"/>
      <c r="FR20" s="262"/>
      <c r="FS20" s="262"/>
      <c r="FT20" s="262"/>
      <c r="FU20" s="262"/>
      <c r="FV20" s="262"/>
      <c r="FW20" s="262"/>
      <c r="FX20" s="262"/>
      <c r="FY20" s="262"/>
      <c r="FZ20" s="262"/>
      <c r="GA20" s="262"/>
      <c r="GB20" s="262"/>
      <c r="GC20" s="262"/>
      <c r="GD20" s="262"/>
      <c r="GE20" s="262"/>
      <c r="GF20" s="262"/>
      <c r="GG20" s="262"/>
      <c r="GH20" s="262"/>
      <c r="GI20" s="262"/>
      <c r="GJ20" s="262"/>
      <c r="GK20" s="262"/>
      <c r="GL20" s="262"/>
      <c r="GM20" s="262"/>
      <c r="GN20" s="262"/>
      <c r="GO20" s="262"/>
      <c r="GP20" s="262"/>
      <c r="GQ20" s="262"/>
      <c r="GR20" s="262"/>
      <c r="GS20" s="262"/>
      <c r="GT20" s="262"/>
      <c r="GU20" s="262"/>
      <c r="GV20" s="262"/>
      <c r="GW20" s="262"/>
      <c r="GX20" s="262"/>
      <c r="GY20" s="262"/>
      <c r="GZ20" s="262"/>
      <c r="HA20" s="262"/>
      <c r="HB20" s="262"/>
      <c r="HC20" s="262"/>
      <c r="HD20" s="262"/>
      <c r="HE20" s="262"/>
      <c r="HF20" s="262"/>
      <c r="HG20" s="262"/>
      <c r="HH20" s="262"/>
      <c r="HI20" s="262"/>
      <c r="HJ20" s="262"/>
      <c r="HK20" s="262"/>
      <c r="HL20" s="262"/>
      <c r="HM20" s="262"/>
      <c r="HN20" s="262"/>
      <c r="HO20" s="262"/>
      <c r="HP20" s="262"/>
      <c r="HQ20" s="262"/>
      <c r="HR20" s="262"/>
      <c r="HS20" s="262"/>
      <c r="HT20" s="262"/>
      <c r="HU20" s="262"/>
      <c r="HV20" s="262"/>
      <c r="HW20" s="262"/>
      <c r="HX20" s="262"/>
      <c r="HY20" s="262"/>
      <c r="HZ20" s="262"/>
      <c r="IA20" s="262"/>
      <c r="IB20" s="262"/>
      <c r="IC20" s="262"/>
      <c r="ID20" s="262"/>
      <c r="IE20" s="262"/>
      <c r="IF20" s="262"/>
      <c r="IG20" s="262"/>
      <c r="IH20" s="262"/>
      <c r="II20" s="262"/>
      <c r="IJ20" s="262"/>
      <c r="IK20" s="262"/>
      <c r="IL20" s="262"/>
      <c r="IM20" s="262"/>
      <c r="IN20" s="262"/>
      <c r="IO20" s="262"/>
      <c r="IP20" s="262"/>
      <c r="IQ20" s="262"/>
      <c r="IR20" s="262"/>
      <c r="IS20" s="262"/>
      <c r="IT20" s="262"/>
      <c r="IU20" s="262"/>
      <c r="IV20" s="262"/>
    </row>
    <row r="21" spans="1:256" s="173" customFormat="1" ht="24" customHeight="1">
      <c r="A21" s="116" t="s">
        <v>37</v>
      </c>
      <c r="B21" s="76" t="s">
        <v>599</v>
      </c>
      <c r="C21" s="76"/>
      <c r="D21" s="21" t="s">
        <v>19</v>
      </c>
      <c r="E21" s="21">
        <v>10</v>
      </c>
      <c r="F21" s="77"/>
      <c r="G21" s="77">
        <f t="shared" si="0"/>
        <v>0</v>
      </c>
      <c r="H21" s="21">
        <v>8</v>
      </c>
      <c r="I21" s="77">
        <f t="shared" si="1"/>
        <v>0</v>
      </c>
      <c r="J21" s="172"/>
      <c r="M21" s="172"/>
      <c r="N21" s="172"/>
      <c r="O21" s="172"/>
      <c r="P21" s="172"/>
      <c r="Q21" s="172"/>
      <c r="R21" s="172"/>
      <c r="FB21" s="262"/>
      <c r="FC21" s="262"/>
      <c r="FD21" s="262"/>
      <c r="FE21" s="262"/>
      <c r="FF21" s="262"/>
      <c r="FG21" s="262"/>
      <c r="FH21" s="262"/>
      <c r="FI21" s="262"/>
      <c r="FJ21" s="262"/>
      <c r="FK21" s="262"/>
      <c r="FL21" s="262"/>
      <c r="FM21" s="262"/>
      <c r="FN21" s="262"/>
      <c r="FO21" s="262"/>
      <c r="FP21" s="262"/>
      <c r="FQ21" s="262"/>
      <c r="FR21" s="262"/>
      <c r="FS21" s="262"/>
      <c r="FT21" s="262"/>
      <c r="FU21" s="262"/>
      <c r="FV21" s="262"/>
      <c r="FW21" s="262"/>
      <c r="FX21" s="262"/>
      <c r="FY21" s="262"/>
      <c r="FZ21" s="262"/>
      <c r="GA21" s="262"/>
      <c r="GB21" s="262"/>
      <c r="GC21" s="262"/>
      <c r="GD21" s="262"/>
      <c r="GE21" s="262"/>
      <c r="GF21" s="262"/>
      <c r="GG21" s="262"/>
      <c r="GH21" s="262"/>
      <c r="GI21" s="262"/>
      <c r="GJ21" s="262"/>
      <c r="GK21" s="262"/>
      <c r="GL21" s="262"/>
      <c r="GM21" s="262"/>
      <c r="GN21" s="262"/>
      <c r="GO21" s="262"/>
      <c r="GP21" s="262"/>
      <c r="GQ21" s="262"/>
      <c r="GR21" s="262"/>
      <c r="GS21" s="262"/>
      <c r="GT21" s="262"/>
      <c r="GU21" s="262"/>
      <c r="GV21" s="262"/>
      <c r="GW21" s="262"/>
      <c r="GX21" s="262"/>
      <c r="GY21" s="262"/>
      <c r="GZ21" s="262"/>
      <c r="HA21" s="262"/>
      <c r="HB21" s="262"/>
      <c r="HC21" s="262"/>
      <c r="HD21" s="262"/>
      <c r="HE21" s="262"/>
      <c r="HF21" s="262"/>
      <c r="HG21" s="262"/>
      <c r="HH21" s="262"/>
      <c r="HI21" s="262"/>
      <c r="HJ21" s="262"/>
      <c r="HK21" s="262"/>
      <c r="HL21" s="262"/>
      <c r="HM21" s="262"/>
      <c r="HN21" s="262"/>
      <c r="HO21" s="262"/>
      <c r="HP21" s="262"/>
      <c r="HQ21" s="262"/>
      <c r="HR21" s="262"/>
      <c r="HS21" s="262"/>
      <c r="HT21" s="262"/>
      <c r="HU21" s="262"/>
      <c r="HV21" s="262"/>
      <c r="HW21" s="262"/>
      <c r="HX21" s="262"/>
      <c r="HY21" s="262"/>
      <c r="HZ21" s="262"/>
      <c r="IA21" s="262"/>
      <c r="IB21" s="262"/>
      <c r="IC21" s="262"/>
      <c r="ID21" s="262"/>
      <c r="IE21" s="262"/>
      <c r="IF21" s="262"/>
      <c r="IG21" s="262"/>
      <c r="IH21" s="262"/>
      <c r="II21" s="262"/>
      <c r="IJ21" s="262"/>
      <c r="IK21" s="262"/>
      <c r="IL21" s="262"/>
      <c r="IM21" s="262"/>
      <c r="IN21" s="262"/>
      <c r="IO21" s="262"/>
      <c r="IP21" s="262"/>
      <c r="IQ21" s="262"/>
      <c r="IR21" s="262"/>
      <c r="IS21" s="262"/>
      <c r="IT21" s="262"/>
      <c r="IU21" s="262"/>
      <c r="IV21" s="262"/>
    </row>
    <row r="22" spans="1:17" ht="30" customHeight="1">
      <c r="A22" s="30">
        <v>8</v>
      </c>
      <c r="B22" s="164" t="s">
        <v>600</v>
      </c>
      <c r="C22" s="21"/>
      <c r="D22" s="152" t="s">
        <v>19</v>
      </c>
      <c r="E22" s="152">
        <v>5</v>
      </c>
      <c r="F22" s="77"/>
      <c r="G22" s="77">
        <f t="shared" si="0"/>
        <v>0</v>
      </c>
      <c r="H22" s="21">
        <v>8</v>
      </c>
      <c r="I22" s="77">
        <f t="shared" si="1"/>
        <v>0</v>
      </c>
      <c r="J22" s="172"/>
      <c r="K22" s="173"/>
      <c r="L22" s="172"/>
      <c r="M22" s="1"/>
      <c r="N22" s="1"/>
      <c r="O22" s="1"/>
      <c r="P22" s="1"/>
      <c r="Q22" s="1"/>
    </row>
    <row r="23" spans="1:17" ht="117" customHeight="1">
      <c r="A23" s="14">
        <v>9</v>
      </c>
      <c r="B23" s="15" t="s">
        <v>601</v>
      </c>
      <c r="C23" s="15"/>
      <c r="D23" s="14" t="s">
        <v>19</v>
      </c>
      <c r="E23" s="14">
        <v>5</v>
      </c>
      <c r="F23" s="17"/>
      <c r="G23" s="78">
        <f t="shared" si="0"/>
        <v>0</v>
      </c>
      <c r="H23" s="14">
        <v>8</v>
      </c>
      <c r="I23" s="78">
        <f t="shared" si="1"/>
        <v>0</v>
      </c>
      <c r="J23" s="1"/>
      <c r="L23" s="1"/>
      <c r="M23" s="1"/>
      <c r="N23" s="1"/>
      <c r="O23" s="1"/>
      <c r="P23" s="1"/>
      <c r="Q23" s="1"/>
    </row>
    <row r="24" spans="1:18" s="173" customFormat="1" ht="25.5" customHeight="1">
      <c r="A24" s="85">
        <v>10</v>
      </c>
      <c r="B24" s="179" t="s">
        <v>602</v>
      </c>
      <c r="C24" s="263"/>
      <c r="D24" s="21" t="s">
        <v>23</v>
      </c>
      <c r="E24" s="21">
        <v>50</v>
      </c>
      <c r="F24" s="77"/>
      <c r="G24" s="77">
        <f t="shared" si="0"/>
        <v>0</v>
      </c>
      <c r="H24" s="21">
        <v>8</v>
      </c>
      <c r="I24" s="77">
        <f t="shared" si="1"/>
        <v>0</v>
      </c>
      <c r="J24" s="172"/>
      <c r="M24" s="172"/>
      <c r="N24" s="172"/>
      <c r="O24" s="172"/>
      <c r="P24" s="172"/>
      <c r="Q24" s="172"/>
      <c r="R24" s="172"/>
    </row>
    <row r="25" spans="1:17" ht="117" customHeight="1">
      <c r="A25" s="14">
        <v>11</v>
      </c>
      <c r="B25" s="15" t="s">
        <v>603</v>
      </c>
      <c r="C25" s="15"/>
      <c r="D25" s="14" t="s">
        <v>19</v>
      </c>
      <c r="E25" s="14">
        <v>2</v>
      </c>
      <c r="F25" s="17"/>
      <c r="G25" s="78">
        <f t="shared" si="0"/>
        <v>0</v>
      </c>
      <c r="H25" s="14">
        <v>8</v>
      </c>
      <c r="I25" s="78">
        <f t="shared" si="1"/>
        <v>0</v>
      </c>
      <c r="J25" s="1"/>
      <c r="L25" s="1"/>
      <c r="M25" s="1"/>
      <c r="N25" s="1"/>
      <c r="O25" s="1"/>
      <c r="P25" s="1"/>
      <c r="Q25" s="1"/>
    </row>
    <row r="26" spans="1:17" s="13" customFormat="1" ht="119.25" customHeight="1">
      <c r="A26" s="240">
        <v>12</v>
      </c>
      <c r="B26" s="27" t="s">
        <v>604</v>
      </c>
      <c r="C26" s="9"/>
      <c r="D26" s="231" t="s">
        <v>27</v>
      </c>
      <c r="E26" s="152">
        <v>5</v>
      </c>
      <c r="F26" s="17"/>
      <c r="G26" s="78">
        <f t="shared" si="0"/>
        <v>0</v>
      </c>
      <c r="H26" s="14">
        <v>8</v>
      </c>
      <c r="I26" s="17">
        <f t="shared" si="1"/>
        <v>0</v>
      </c>
      <c r="J26" s="12"/>
      <c r="K26"/>
      <c r="L26" s="12"/>
      <c r="M26" s="12"/>
      <c r="N26" s="12"/>
      <c r="O26" s="12"/>
      <c r="P26" s="12"/>
      <c r="Q26" s="12"/>
    </row>
    <row r="27" spans="1:17" ht="53.25" customHeight="1">
      <c r="A27" s="30">
        <v>13</v>
      </c>
      <c r="B27" s="32" t="s">
        <v>605</v>
      </c>
      <c r="C27" s="79"/>
      <c r="D27" s="14" t="s">
        <v>19</v>
      </c>
      <c r="E27" s="21">
        <v>400</v>
      </c>
      <c r="F27" s="17"/>
      <c r="G27" s="78">
        <f t="shared" si="0"/>
        <v>0</v>
      </c>
      <c r="H27" s="14">
        <v>8</v>
      </c>
      <c r="I27" s="78">
        <f t="shared" si="1"/>
        <v>0</v>
      </c>
      <c r="J27" s="1"/>
      <c r="L27" s="1"/>
      <c r="M27" s="1"/>
      <c r="N27" s="1"/>
      <c r="O27" s="1"/>
      <c r="P27" s="1"/>
      <c r="Q27" s="1"/>
    </row>
    <row r="28" spans="1:17" ht="53.25" customHeight="1">
      <c r="A28" s="30">
        <v>14</v>
      </c>
      <c r="B28" s="32" t="s">
        <v>606</v>
      </c>
      <c r="C28" s="188"/>
      <c r="D28" s="24" t="s">
        <v>19</v>
      </c>
      <c r="E28" s="152">
        <v>2</v>
      </c>
      <c r="F28" s="17"/>
      <c r="G28" s="78">
        <f t="shared" si="0"/>
        <v>0</v>
      </c>
      <c r="H28" s="14">
        <v>8</v>
      </c>
      <c r="I28" s="78">
        <f t="shared" si="1"/>
        <v>0</v>
      </c>
      <c r="J28" s="1"/>
      <c r="L28" s="1"/>
      <c r="M28" s="1"/>
      <c r="N28" s="1"/>
      <c r="O28" s="1"/>
      <c r="P28" s="1"/>
      <c r="Q28" s="1"/>
    </row>
    <row r="29" spans="1:17" ht="53.25" customHeight="1">
      <c r="A29" s="30">
        <v>15</v>
      </c>
      <c r="B29" s="39" t="s">
        <v>607</v>
      </c>
      <c r="C29" s="188"/>
      <c r="D29" s="24" t="s">
        <v>19</v>
      </c>
      <c r="E29" s="152">
        <v>2</v>
      </c>
      <c r="F29" s="17"/>
      <c r="G29" s="78">
        <f t="shared" si="0"/>
        <v>0</v>
      </c>
      <c r="H29" s="14">
        <v>8</v>
      </c>
      <c r="I29" s="78">
        <f t="shared" si="1"/>
        <v>0</v>
      </c>
      <c r="J29" s="1"/>
      <c r="L29" s="1"/>
      <c r="M29" s="1"/>
      <c r="N29" s="1"/>
      <c r="O29" s="1"/>
      <c r="P29" s="1"/>
      <c r="Q29" s="1"/>
    </row>
    <row r="30" spans="1:17" ht="95.25" customHeight="1">
      <c r="A30" s="264">
        <v>16</v>
      </c>
      <c r="B30" s="32" t="s">
        <v>608</v>
      </c>
      <c r="C30" s="236"/>
      <c r="D30" s="24" t="s">
        <v>19</v>
      </c>
      <c r="E30" s="152">
        <v>50</v>
      </c>
      <c r="F30" s="17"/>
      <c r="G30" s="78">
        <f t="shared" si="0"/>
        <v>0</v>
      </c>
      <c r="H30" s="14">
        <v>8</v>
      </c>
      <c r="I30" s="78">
        <f t="shared" si="1"/>
        <v>0</v>
      </c>
      <c r="J30" s="1"/>
      <c r="L30" s="1"/>
      <c r="M30" s="1"/>
      <c r="N30" s="1"/>
      <c r="O30" s="1"/>
      <c r="P30" s="1"/>
      <c r="Q30" s="1"/>
    </row>
    <row r="31" spans="1:17" ht="41.25" customHeight="1">
      <c r="A31" s="264">
        <v>17</v>
      </c>
      <c r="B31" s="32" t="s">
        <v>609</v>
      </c>
      <c r="C31" s="236"/>
      <c r="D31" s="24" t="s">
        <v>19</v>
      </c>
      <c r="E31" s="152">
        <v>100</v>
      </c>
      <c r="F31" s="17"/>
      <c r="G31" s="78">
        <f t="shared" si="0"/>
        <v>0</v>
      </c>
      <c r="H31" s="14">
        <v>8</v>
      </c>
      <c r="I31" s="78">
        <f t="shared" si="1"/>
        <v>0</v>
      </c>
      <c r="J31" s="1"/>
      <c r="L31" s="1"/>
      <c r="M31" s="1"/>
      <c r="N31" s="1"/>
      <c r="O31" s="1"/>
      <c r="P31" s="1"/>
      <c r="Q31" s="1"/>
    </row>
    <row r="32" spans="1:17" ht="57" customHeight="1">
      <c r="A32" s="264">
        <v>18</v>
      </c>
      <c r="B32" s="32" t="s">
        <v>610</v>
      </c>
      <c r="C32" s="236"/>
      <c r="D32" s="24" t="s">
        <v>19</v>
      </c>
      <c r="E32" s="152">
        <v>2</v>
      </c>
      <c r="F32" s="17"/>
      <c r="G32" s="78">
        <f t="shared" si="0"/>
        <v>0</v>
      </c>
      <c r="H32" s="14">
        <v>8</v>
      </c>
      <c r="I32" s="78">
        <f t="shared" si="1"/>
        <v>0</v>
      </c>
      <c r="J32" s="1"/>
      <c r="L32" s="1"/>
      <c r="M32" s="1"/>
      <c r="N32" s="1"/>
      <c r="O32" s="1"/>
      <c r="P32" s="1"/>
      <c r="Q32" s="1"/>
    </row>
    <row r="33" spans="1:9" ht="39" customHeight="1">
      <c r="A33" s="264">
        <v>19</v>
      </c>
      <c r="B33" s="32" t="s">
        <v>611</v>
      </c>
      <c r="C33" s="265"/>
      <c r="D33" s="14" t="s">
        <v>19</v>
      </c>
      <c r="E33" s="14">
        <v>12</v>
      </c>
      <c r="F33" s="17"/>
      <c r="G33" s="78">
        <f t="shared" si="0"/>
        <v>0</v>
      </c>
      <c r="H33" s="14">
        <v>8</v>
      </c>
      <c r="I33" s="78">
        <f>G33*1.23</f>
        <v>0</v>
      </c>
    </row>
    <row r="34" spans="1:9" ht="183.75" customHeight="1">
      <c r="A34" s="30">
        <v>20</v>
      </c>
      <c r="B34" s="266" t="s">
        <v>612</v>
      </c>
      <c r="C34" s="15"/>
      <c r="D34" s="14" t="s">
        <v>19</v>
      </c>
      <c r="E34" s="14">
        <v>5</v>
      </c>
      <c r="F34" s="17"/>
      <c r="G34" s="78">
        <f t="shared" si="0"/>
        <v>0</v>
      </c>
      <c r="H34" s="14">
        <v>8</v>
      </c>
      <c r="I34" s="78">
        <f>G34*1.08</f>
        <v>0</v>
      </c>
    </row>
    <row r="35" spans="1:9" ht="193.5" customHeight="1">
      <c r="A35" s="30">
        <v>21</v>
      </c>
      <c r="B35" s="192" t="s">
        <v>613</v>
      </c>
      <c r="C35" s="15"/>
      <c r="D35" s="14" t="s">
        <v>19</v>
      </c>
      <c r="E35" s="14">
        <v>5</v>
      </c>
      <c r="F35" s="17"/>
      <c r="G35" s="78">
        <f t="shared" si="0"/>
        <v>0</v>
      </c>
      <c r="H35" s="14">
        <v>8</v>
      </c>
      <c r="I35" s="78">
        <f>G35*1.08</f>
        <v>0</v>
      </c>
    </row>
    <row r="36" spans="1:9" ht="17.25" customHeight="1">
      <c r="A36" s="30">
        <v>22</v>
      </c>
      <c r="B36" s="32" t="s">
        <v>614</v>
      </c>
      <c r="C36" s="15"/>
      <c r="D36" s="14" t="s">
        <v>19</v>
      </c>
      <c r="E36" s="14">
        <v>150</v>
      </c>
      <c r="F36" s="17"/>
      <c r="G36" s="78">
        <f t="shared" si="0"/>
        <v>0</v>
      </c>
      <c r="H36" s="14">
        <v>8</v>
      </c>
      <c r="I36" s="78">
        <f>G36*1.08</f>
        <v>0</v>
      </c>
    </row>
    <row r="37" spans="1:9" ht="17.25" customHeight="1">
      <c r="A37" s="30">
        <v>23</v>
      </c>
      <c r="B37" s="32" t="s">
        <v>615</v>
      </c>
      <c r="C37" s="15"/>
      <c r="D37" s="14" t="s">
        <v>19</v>
      </c>
      <c r="E37" s="14">
        <v>10</v>
      </c>
      <c r="F37" s="17"/>
      <c r="G37" s="78">
        <f t="shared" si="0"/>
        <v>0</v>
      </c>
      <c r="H37" s="14">
        <v>8</v>
      </c>
      <c r="I37" s="78">
        <f>G37*1.08</f>
        <v>0</v>
      </c>
    </row>
    <row r="38" spans="1:9" ht="90" customHeight="1">
      <c r="A38" s="30">
        <v>24</v>
      </c>
      <c r="B38" s="32" t="s">
        <v>616</v>
      </c>
      <c r="C38" s="15"/>
      <c r="D38" s="14" t="s">
        <v>33</v>
      </c>
      <c r="E38" s="14" t="s">
        <v>33</v>
      </c>
      <c r="F38" s="14" t="s">
        <v>33</v>
      </c>
      <c r="G38" s="78" t="s">
        <v>33</v>
      </c>
      <c r="H38" s="14" t="s">
        <v>33</v>
      </c>
      <c r="I38" s="78" t="s">
        <v>33</v>
      </c>
    </row>
    <row r="39" spans="1:9" ht="17.25" customHeight="1">
      <c r="A39" s="30" t="s">
        <v>34</v>
      </c>
      <c r="B39" s="32" t="s">
        <v>617</v>
      </c>
      <c r="C39" s="15"/>
      <c r="D39" s="14" t="s">
        <v>19</v>
      </c>
      <c r="E39" s="14">
        <v>1</v>
      </c>
      <c r="F39" s="17"/>
      <c r="G39" s="78">
        <f aca="true" t="shared" si="2" ref="G39:G58">E39*F39</f>
        <v>0</v>
      </c>
      <c r="H39" s="174">
        <v>8</v>
      </c>
      <c r="I39" s="78">
        <f aca="true" t="shared" si="3" ref="I39:I44">G39*1.08</f>
        <v>0</v>
      </c>
    </row>
    <row r="40" spans="1:9" ht="15.75" customHeight="1">
      <c r="A40" s="30" t="s">
        <v>37</v>
      </c>
      <c r="B40" s="32" t="s">
        <v>618</v>
      </c>
      <c r="C40" s="15"/>
      <c r="D40" s="14" t="s">
        <v>19</v>
      </c>
      <c r="E40" s="14">
        <v>1</v>
      </c>
      <c r="F40" s="17"/>
      <c r="G40" s="78">
        <f t="shared" si="2"/>
        <v>0</v>
      </c>
      <c r="H40" s="174">
        <v>8</v>
      </c>
      <c r="I40" s="78">
        <f t="shared" si="3"/>
        <v>0</v>
      </c>
    </row>
    <row r="41" spans="1:9" ht="14.25" customHeight="1">
      <c r="A41" s="30" t="s">
        <v>39</v>
      </c>
      <c r="B41" s="32" t="s">
        <v>619</v>
      </c>
      <c r="C41" s="15"/>
      <c r="D41" s="14" t="s">
        <v>19</v>
      </c>
      <c r="E41" s="14">
        <v>1</v>
      </c>
      <c r="F41" s="17"/>
      <c r="G41" s="78">
        <f t="shared" si="2"/>
        <v>0</v>
      </c>
      <c r="H41" s="174">
        <v>8</v>
      </c>
      <c r="I41" s="78">
        <f t="shared" si="3"/>
        <v>0</v>
      </c>
    </row>
    <row r="42" spans="1:9" ht="71.25" customHeight="1">
      <c r="A42" s="30">
        <v>25</v>
      </c>
      <c r="B42" s="126" t="s">
        <v>620</v>
      </c>
      <c r="C42" s="15"/>
      <c r="D42" s="14" t="s">
        <v>19</v>
      </c>
      <c r="E42" s="14">
        <v>5</v>
      </c>
      <c r="F42" s="17"/>
      <c r="G42" s="78">
        <f t="shared" si="2"/>
        <v>0</v>
      </c>
      <c r="H42" s="174">
        <v>8</v>
      </c>
      <c r="I42" s="78">
        <f t="shared" si="3"/>
        <v>0</v>
      </c>
    </row>
    <row r="43" spans="1:9" ht="187.5" customHeight="1">
      <c r="A43" s="30">
        <v>26</v>
      </c>
      <c r="B43" s="126" t="s">
        <v>621</v>
      </c>
      <c r="C43" s="15"/>
      <c r="D43" s="14" t="s">
        <v>19</v>
      </c>
      <c r="E43" s="14">
        <v>10</v>
      </c>
      <c r="F43" s="17"/>
      <c r="G43" s="78">
        <f t="shared" si="2"/>
        <v>0</v>
      </c>
      <c r="H43" s="174">
        <v>8</v>
      </c>
      <c r="I43" s="78">
        <f t="shared" si="3"/>
        <v>0</v>
      </c>
    </row>
    <row r="44" spans="1:9" ht="17.25" customHeight="1">
      <c r="A44" s="30">
        <v>27</v>
      </c>
      <c r="B44" s="126" t="s">
        <v>622</v>
      </c>
      <c r="C44" s="15"/>
      <c r="D44" s="14" t="s">
        <v>19</v>
      </c>
      <c r="E44" s="14">
        <v>10</v>
      </c>
      <c r="F44" s="17"/>
      <c r="G44" s="78">
        <f t="shared" si="2"/>
        <v>0</v>
      </c>
      <c r="H44" s="174">
        <v>8</v>
      </c>
      <c r="I44" s="78">
        <f t="shared" si="3"/>
        <v>0</v>
      </c>
    </row>
    <row r="45" spans="1:17" ht="12.75" customHeight="1">
      <c r="A45" s="30">
        <v>28</v>
      </c>
      <c r="B45" s="267" t="s">
        <v>623</v>
      </c>
      <c r="C45" s="268"/>
      <c r="D45" s="70" t="s">
        <v>19</v>
      </c>
      <c r="E45" s="99">
        <v>1200</v>
      </c>
      <c r="F45" s="124"/>
      <c r="G45" s="78">
        <f t="shared" si="2"/>
        <v>0</v>
      </c>
      <c r="H45" s="30">
        <v>23</v>
      </c>
      <c r="I45" s="113">
        <f>G45*1.23</f>
        <v>0</v>
      </c>
      <c r="J45" s="1"/>
      <c r="L45" s="1"/>
      <c r="M45" s="1"/>
      <c r="N45" s="1"/>
      <c r="O45" s="1"/>
      <c r="P45" s="1"/>
      <c r="Q45" s="1"/>
    </row>
    <row r="46" spans="1:17" ht="28.5" customHeight="1">
      <c r="A46" s="30">
        <v>29</v>
      </c>
      <c r="B46" s="267" t="s">
        <v>624</v>
      </c>
      <c r="C46" s="268"/>
      <c r="D46" s="70" t="s">
        <v>27</v>
      </c>
      <c r="E46" s="99">
        <v>1</v>
      </c>
      <c r="F46" s="124"/>
      <c r="G46" s="78">
        <f t="shared" si="2"/>
        <v>0</v>
      </c>
      <c r="H46" s="30">
        <v>8</v>
      </c>
      <c r="I46" s="113">
        <f aca="true" t="shared" si="4" ref="I46:I60">G46*1.08</f>
        <v>0</v>
      </c>
      <c r="J46" s="1"/>
      <c r="L46" s="1"/>
      <c r="M46" s="1"/>
      <c r="N46" s="1"/>
      <c r="O46" s="1"/>
      <c r="P46" s="1"/>
      <c r="Q46" s="1"/>
    </row>
    <row r="47" spans="1:9" ht="14.25" customHeight="1">
      <c r="A47" s="30">
        <v>30</v>
      </c>
      <c r="B47" s="111" t="s">
        <v>625</v>
      </c>
      <c r="C47" s="15"/>
      <c r="D47" s="14" t="s">
        <v>19</v>
      </c>
      <c r="E47" s="14">
        <v>10</v>
      </c>
      <c r="F47" s="17"/>
      <c r="G47" s="78">
        <f t="shared" si="2"/>
        <v>0</v>
      </c>
      <c r="H47" s="174">
        <v>8</v>
      </c>
      <c r="I47" s="78">
        <f t="shared" si="4"/>
        <v>0</v>
      </c>
    </row>
    <row r="48" spans="1:9" ht="43.5" customHeight="1">
      <c r="A48" s="30">
        <v>31</v>
      </c>
      <c r="B48" s="269" t="s">
        <v>626</v>
      </c>
      <c r="C48" s="153"/>
      <c r="D48" s="14" t="s">
        <v>19</v>
      </c>
      <c r="E48" s="14">
        <v>10</v>
      </c>
      <c r="F48" s="17"/>
      <c r="G48" s="78">
        <f t="shared" si="2"/>
        <v>0</v>
      </c>
      <c r="H48" s="174">
        <v>8</v>
      </c>
      <c r="I48" s="78">
        <f t="shared" si="4"/>
        <v>0</v>
      </c>
    </row>
    <row r="49" spans="1:9" ht="19.5" customHeight="1">
      <c r="A49" s="30">
        <v>32</v>
      </c>
      <c r="B49" s="269" t="s">
        <v>627</v>
      </c>
      <c r="C49" s="153"/>
      <c r="D49" s="14" t="s">
        <v>19</v>
      </c>
      <c r="E49" s="14">
        <v>1125</v>
      </c>
      <c r="F49" s="17"/>
      <c r="G49" s="78">
        <f t="shared" si="2"/>
        <v>0</v>
      </c>
      <c r="H49" s="174">
        <v>8</v>
      </c>
      <c r="I49" s="78">
        <f t="shared" si="4"/>
        <v>0</v>
      </c>
    </row>
    <row r="50" spans="1:9" ht="73.5" customHeight="1">
      <c r="A50" s="30">
        <v>33</v>
      </c>
      <c r="B50" s="269" t="s">
        <v>628</v>
      </c>
      <c r="C50" s="153"/>
      <c r="D50" s="14" t="s">
        <v>19</v>
      </c>
      <c r="E50" s="14">
        <v>5</v>
      </c>
      <c r="F50" s="17"/>
      <c r="G50" s="78">
        <f t="shared" si="2"/>
        <v>0</v>
      </c>
      <c r="H50" s="174">
        <v>8</v>
      </c>
      <c r="I50" s="78">
        <f t="shared" si="4"/>
        <v>0</v>
      </c>
    </row>
    <row r="51" spans="1:9" ht="39.75" customHeight="1">
      <c r="A51" s="30">
        <v>34</v>
      </c>
      <c r="B51" s="32" t="s">
        <v>629</v>
      </c>
      <c r="C51" s="15"/>
      <c r="D51" s="14" t="s">
        <v>19</v>
      </c>
      <c r="E51" s="14">
        <v>100</v>
      </c>
      <c r="F51" s="17"/>
      <c r="G51" s="78">
        <f t="shared" si="2"/>
        <v>0</v>
      </c>
      <c r="H51" s="174">
        <v>8</v>
      </c>
      <c r="I51" s="78">
        <f t="shared" si="4"/>
        <v>0</v>
      </c>
    </row>
    <row r="52" spans="1:17" ht="63.75" customHeight="1">
      <c r="A52" s="30">
        <v>35</v>
      </c>
      <c r="B52" s="64" t="s">
        <v>630</v>
      </c>
      <c r="C52" s="14"/>
      <c r="D52" s="24" t="s">
        <v>19</v>
      </c>
      <c r="E52" s="24">
        <v>4</v>
      </c>
      <c r="F52" s="17"/>
      <c r="G52" s="78">
        <f t="shared" si="2"/>
        <v>0</v>
      </c>
      <c r="H52" s="14">
        <v>8</v>
      </c>
      <c r="I52" s="78">
        <f t="shared" si="4"/>
        <v>0</v>
      </c>
      <c r="J52" s="1"/>
      <c r="L52" s="1"/>
      <c r="M52" s="1"/>
      <c r="N52" s="1"/>
      <c r="O52" s="1"/>
      <c r="P52" s="1"/>
      <c r="Q52" s="1"/>
    </row>
    <row r="53" spans="1:17" ht="63.75" customHeight="1">
      <c r="A53" s="30">
        <v>36</v>
      </c>
      <c r="B53" s="64" t="s">
        <v>631</v>
      </c>
      <c r="C53" s="14"/>
      <c r="D53" s="24" t="s">
        <v>19</v>
      </c>
      <c r="E53" s="24">
        <v>3</v>
      </c>
      <c r="F53" s="17"/>
      <c r="G53" s="78">
        <f t="shared" si="2"/>
        <v>0</v>
      </c>
      <c r="H53" s="14">
        <v>8</v>
      </c>
      <c r="I53" s="78">
        <f t="shared" si="4"/>
        <v>0</v>
      </c>
      <c r="J53" s="1"/>
      <c r="L53" s="1"/>
      <c r="M53" s="1"/>
      <c r="N53" s="1"/>
      <c r="O53" s="1"/>
      <c r="P53" s="1"/>
      <c r="Q53" s="1"/>
    </row>
    <row r="54" spans="1:17" ht="63.75" customHeight="1">
      <c r="A54" s="30">
        <v>37</v>
      </c>
      <c r="B54" s="32" t="s">
        <v>632</v>
      </c>
      <c r="C54" s="14"/>
      <c r="D54" s="24" t="s">
        <v>19</v>
      </c>
      <c r="E54" s="24">
        <v>3</v>
      </c>
      <c r="F54" s="17"/>
      <c r="G54" s="78">
        <f t="shared" si="2"/>
        <v>0</v>
      </c>
      <c r="H54" s="14">
        <v>8</v>
      </c>
      <c r="I54" s="78">
        <f t="shared" si="4"/>
        <v>0</v>
      </c>
      <c r="J54" s="1"/>
      <c r="L54" s="1"/>
      <c r="M54" s="1"/>
      <c r="N54" s="1"/>
      <c r="O54" s="1"/>
      <c r="P54" s="1"/>
      <c r="Q54" s="1"/>
    </row>
    <row r="55" spans="1:17" ht="66.75" customHeight="1">
      <c r="A55" s="30">
        <v>38</v>
      </c>
      <c r="B55" s="32" t="s">
        <v>633</v>
      </c>
      <c r="C55" s="14"/>
      <c r="D55" s="24" t="s">
        <v>19</v>
      </c>
      <c r="E55" s="24">
        <v>61</v>
      </c>
      <c r="F55" s="17"/>
      <c r="G55" s="78">
        <f t="shared" si="2"/>
        <v>0</v>
      </c>
      <c r="H55" s="14">
        <v>8</v>
      </c>
      <c r="I55" s="78">
        <f t="shared" si="4"/>
        <v>0</v>
      </c>
      <c r="J55" s="1"/>
      <c r="L55" s="1"/>
      <c r="M55" s="1"/>
      <c r="N55" s="1"/>
      <c r="O55" s="1"/>
      <c r="P55" s="1"/>
      <c r="Q55" s="1"/>
    </row>
    <row r="56" spans="1:17" ht="63.75" customHeight="1">
      <c r="A56" s="30">
        <v>39</v>
      </c>
      <c r="B56" s="114" t="s">
        <v>634</v>
      </c>
      <c r="C56" s="14"/>
      <c r="D56" s="24" t="s">
        <v>19</v>
      </c>
      <c r="E56" s="24">
        <v>45</v>
      </c>
      <c r="F56" s="17"/>
      <c r="G56" s="78">
        <f t="shared" si="2"/>
        <v>0</v>
      </c>
      <c r="H56" s="14">
        <v>8</v>
      </c>
      <c r="I56" s="78">
        <f t="shared" si="4"/>
        <v>0</v>
      </c>
      <c r="J56" s="1"/>
      <c r="L56" s="1"/>
      <c r="M56" s="1"/>
      <c r="N56" s="1"/>
      <c r="O56" s="1"/>
      <c r="P56" s="1"/>
      <c r="Q56" s="1"/>
    </row>
    <row r="57" spans="1:17" ht="51.75" customHeight="1">
      <c r="A57" s="30">
        <v>40</v>
      </c>
      <c r="B57" s="114" t="s">
        <v>635</v>
      </c>
      <c r="C57" s="14"/>
      <c r="D57" s="24" t="s">
        <v>19</v>
      </c>
      <c r="E57" s="24">
        <v>1</v>
      </c>
      <c r="F57" s="17"/>
      <c r="G57" s="78">
        <f t="shared" si="2"/>
        <v>0</v>
      </c>
      <c r="H57" s="14">
        <v>8</v>
      </c>
      <c r="I57" s="78">
        <f t="shared" si="4"/>
        <v>0</v>
      </c>
      <c r="J57" s="1"/>
      <c r="L57" s="1"/>
      <c r="M57" s="1"/>
      <c r="N57" s="1"/>
      <c r="O57" s="1"/>
      <c r="P57" s="1"/>
      <c r="Q57" s="1"/>
    </row>
    <row r="58" spans="1:17" ht="219.75" customHeight="1">
      <c r="A58" s="30">
        <v>41</v>
      </c>
      <c r="B58" s="114" t="s">
        <v>636</v>
      </c>
      <c r="C58" s="14"/>
      <c r="D58" s="24" t="s">
        <v>19</v>
      </c>
      <c r="E58" s="21">
        <v>15</v>
      </c>
      <c r="F58" s="17"/>
      <c r="G58" s="78">
        <f t="shared" si="2"/>
        <v>0</v>
      </c>
      <c r="H58" s="14">
        <v>8</v>
      </c>
      <c r="I58" s="78">
        <f t="shared" si="4"/>
        <v>0</v>
      </c>
      <c r="J58" s="1"/>
      <c r="K58" s="81"/>
      <c r="L58" s="1"/>
      <c r="M58" s="1"/>
      <c r="N58" s="1"/>
      <c r="O58" s="1"/>
      <c r="P58" s="1"/>
      <c r="Q58" s="1"/>
    </row>
    <row r="59" spans="1:17" ht="184.5" customHeight="1">
      <c r="A59" s="30">
        <v>42</v>
      </c>
      <c r="B59" s="114" t="s">
        <v>637</v>
      </c>
      <c r="C59" s="14"/>
      <c r="D59" s="24" t="s">
        <v>19</v>
      </c>
      <c r="E59" s="24">
        <v>2</v>
      </c>
      <c r="F59" s="17"/>
      <c r="G59" s="78">
        <f>E59*F59</f>
        <v>0</v>
      </c>
      <c r="H59" s="14">
        <v>8</v>
      </c>
      <c r="I59" s="78">
        <f t="shared" si="4"/>
        <v>0</v>
      </c>
      <c r="J59" s="1"/>
      <c r="L59" s="1"/>
      <c r="M59" s="1"/>
      <c r="N59" s="1"/>
      <c r="O59" s="1"/>
      <c r="P59" s="1"/>
      <c r="Q59" s="1"/>
    </row>
    <row r="60" spans="1:9" ht="15" customHeight="1">
      <c r="A60" s="349" t="s">
        <v>508</v>
      </c>
      <c r="B60" s="349"/>
      <c r="C60" s="349"/>
      <c r="D60" s="349"/>
      <c r="E60" s="349"/>
      <c r="F60" s="349"/>
      <c r="G60" s="104">
        <f>SUM(G11:G59)</f>
        <v>0</v>
      </c>
      <c r="H60" s="104"/>
      <c r="I60" s="53">
        <f t="shared" si="4"/>
        <v>0</v>
      </c>
    </row>
    <row r="61" spans="1:9" ht="12.75" customHeight="1">
      <c r="A61" s="1"/>
      <c r="B61" s="1"/>
      <c r="C61" s="1"/>
      <c r="D61" s="1"/>
      <c r="E61" s="1"/>
      <c r="F61" s="1"/>
      <c r="G61" s="1"/>
      <c r="H61" s="1"/>
      <c r="I61" s="1"/>
    </row>
    <row r="62" spans="1:9" ht="12.75" customHeight="1">
      <c r="A62" s="1"/>
      <c r="B62" s="1"/>
      <c r="C62" s="1"/>
      <c r="D62" s="1"/>
      <c r="E62" s="1"/>
      <c r="F62" s="1"/>
      <c r="G62" s="1"/>
      <c r="H62" s="1"/>
      <c r="I62" s="1"/>
    </row>
    <row r="63" spans="1:9" ht="12.75" customHeight="1">
      <c r="A63" s="1"/>
      <c r="B63" s="1"/>
      <c r="C63" s="1"/>
      <c r="D63" s="1"/>
      <c r="E63" s="1"/>
      <c r="F63" s="1"/>
      <c r="G63" s="1"/>
      <c r="H63" s="1"/>
      <c r="I63" s="1"/>
    </row>
    <row r="64" spans="1:9" ht="12.75" customHeight="1">
      <c r="A64" s="1"/>
      <c r="B64" s="1"/>
      <c r="C64" s="1"/>
      <c r="D64" s="1"/>
      <c r="E64" s="1"/>
      <c r="F64" s="350" t="s">
        <v>126</v>
      </c>
      <c r="G64" s="350"/>
      <c r="H64" s="350"/>
      <c r="I64" s="350"/>
    </row>
    <row r="65" spans="1:9" ht="12.75" customHeight="1">
      <c r="A65" s="1"/>
      <c r="B65" s="1"/>
      <c r="C65" s="1"/>
      <c r="D65" s="1"/>
      <c r="E65" s="1"/>
      <c r="F65" s="1" t="s">
        <v>127</v>
      </c>
      <c r="G65" s="1"/>
      <c r="H65" s="1"/>
      <c r="I65" s="1"/>
    </row>
  </sheetData>
  <sheetProtection selectLockedCells="1" selectUnlockedCells="1"/>
  <mergeCells count="4">
    <mergeCell ref="A6:I6"/>
    <mergeCell ref="A8:I8"/>
    <mergeCell ref="A60:F60"/>
    <mergeCell ref="F64:I64"/>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S22"/>
  <sheetViews>
    <sheetView zoomScale="82" zoomScaleNormal="82" zoomScalePageLayoutView="0" workbookViewId="0" topLeftCell="A7">
      <selection activeCell="K14" sqref="K14"/>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846</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48" t="s">
        <v>5</v>
      </c>
      <c r="B6" s="348"/>
      <c r="C6" s="348"/>
      <c r="D6" s="348"/>
      <c r="E6" s="348"/>
      <c r="F6" s="348"/>
      <c r="G6" s="348"/>
      <c r="H6" s="348"/>
      <c r="I6" s="348"/>
    </row>
    <row r="7" spans="1:9" ht="12.75" customHeight="1">
      <c r="A7" s="5"/>
      <c r="B7" s="5"/>
      <c r="C7" s="5"/>
      <c r="D7" s="5"/>
      <c r="E7" s="5"/>
      <c r="F7" s="5"/>
      <c r="G7" s="5"/>
      <c r="H7" s="5"/>
      <c r="I7" s="5"/>
    </row>
    <row r="8" spans="1:9" ht="12.75" customHeight="1">
      <c r="A8" s="369" t="s">
        <v>638</v>
      </c>
      <c r="B8" s="369"/>
      <c r="C8" s="369"/>
      <c r="D8" s="369"/>
      <c r="E8" s="369"/>
      <c r="F8" s="369"/>
      <c r="G8" s="369"/>
      <c r="H8" s="369"/>
      <c r="I8" s="369"/>
    </row>
    <row r="9" spans="1:9" ht="78.75" customHeight="1">
      <c r="A9" s="6" t="s">
        <v>7</v>
      </c>
      <c r="B9" s="6" t="s">
        <v>8</v>
      </c>
      <c r="C9" s="6" t="s">
        <v>9</v>
      </c>
      <c r="D9" s="6" t="s">
        <v>10</v>
      </c>
      <c r="E9" s="6"/>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1" s="127" customFormat="1" ht="15.75" customHeight="1">
      <c r="A11" s="64">
        <v>1</v>
      </c>
      <c r="B11" s="64" t="s">
        <v>639</v>
      </c>
      <c r="C11" s="64"/>
      <c r="D11" s="24" t="s">
        <v>19</v>
      </c>
      <c r="E11" s="14">
        <v>1</v>
      </c>
      <c r="F11" s="17"/>
      <c r="G11" s="78">
        <f aca="true" t="shared" si="0" ref="G11:G16">E11*F11</f>
        <v>0</v>
      </c>
      <c r="H11" s="14">
        <v>8</v>
      </c>
      <c r="I11" s="78">
        <f aca="true" t="shared" si="1" ref="I11:I16">G11*1.08</f>
        <v>0</v>
      </c>
      <c r="K11"/>
    </row>
    <row r="12" spans="1:19" ht="180.75" customHeight="1">
      <c r="A12" s="14">
        <v>2</v>
      </c>
      <c r="B12" s="114" t="s">
        <v>640</v>
      </c>
      <c r="C12" s="14"/>
      <c r="D12" s="24" t="s">
        <v>19</v>
      </c>
      <c r="E12" s="24">
        <v>1</v>
      </c>
      <c r="F12" s="17"/>
      <c r="G12" s="78">
        <f t="shared" si="0"/>
        <v>0</v>
      </c>
      <c r="H12" s="14">
        <v>8</v>
      </c>
      <c r="I12" s="78">
        <f t="shared" si="1"/>
        <v>0</v>
      </c>
      <c r="J12" s="1"/>
      <c r="L12" s="1"/>
      <c r="M12" s="1"/>
      <c r="N12" s="1"/>
      <c r="O12" s="1"/>
      <c r="P12" s="1"/>
      <c r="Q12" s="1"/>
      <c r="R12" s="1"/>
      <c r="S12" s="1"/>
    </row>
    <row r="13" spans="1:19" ht="192" customHeight="1">
      <c r="A13" s="14">
        <v>3</v>
      </c>
      <c r="B13" s="114" t="s">
        <v>641</v>
      </c>
      <c r="C13" s="188"/>
      <c r="D13" s="24" t="s">
        <v>19</v>
      </c>
      <c r="E13" s="24">
        <v>1500</v>
      </c>
      <c r="F13" s="17"/>
      <c r="G13" s="78">
        <f t="shared" si="0"/>
        <v>0</v>
      </c>
      <c r="H13" s="14">
        <v>8</v>
      </c>
      <c r="I13" s="78">
        <f t="shared" si="1"/>
        <v>0</v>
      </c>
      <c r="J13" s="1"/>
      <c r="L13" s="1"/>
      <c r="M13" s="1"/>
      <c r="N13" s="1"/>
      <c r="O13" s="1"/>
      <c r="P13" s="1"/>
      <c r="Q13" s="1"/>
      <c r="R13" s="1"/>
      <c r="S13" s="1"/>
    </row>
    <row r="14" spans="1:10" ht="102.75" customHeight="1">
      <c r="A14" s="14">
        <v>4</v>
      </c>
      <c r="B14" s="270" t="s">
        <v>642</v>
      </c>
      <c r="C14" s="15"/>
      <c r="D14" s="14" t="s">
        <v>19</v>
      </c>
      <c r="E14" s="14">
        <v>33</v>
      </c>
      <c r="F14" s="17"/>
      <c r="G14" s="78">
        <f t="shared" si="0"/>
        <v>0</v>
      </c>
      <c r="H14" s="174">
        <v>8</v>
      </c>
      <c r="I14" s="78">
        <f t="shared" si="1"/>
        <v>0</v>
      </c>
      <c r="J14" s="1"/>
    </row>
    <row r="15" spans="1:10" ht="27" customHeight="1">
      <c r="A15" s="14">
        <v>5</v>
      </c>
      <c r="B15" s="270" t="s">
        <v>643</v>
      </c>
      <c r="C15" s="15"/>
      <c r="D15" s="14" t="s">
        <v>19</v>
      </c>
      <c r="E15" s="14">
        <v>100</v>
      </c>
      <c r="F15" s="17"/>
      <c r="G15" s="78">
        <f t="shared" si="0"/>
        <v>0</v>
      </c>
      <c r="H15" s="174"/>
      <c r="I15" s="78">
        <f t="shared" si="1"/>
        <v>0</v>
      </c>
      <c r="J15" s="1"/>
    </row>
    <row r="16" spans="1:10" ht="42" customHeight="1">
      <c r="A16" s="14">
        <v>6</v>
      </c>
      <c r="B16" s="270" t="s">
        <v>644</v>
      </c>
      <c r="C16" s="15"/>
      <c r="D16" s="14" t="s">
        <v>19</v>
      </c>
      <c r="E16" s="21">
        <v>30</v>
      </c>
      <c r="F16" s="77"/>
      <c r="G16" s="78">
        <f t="shared" si="0"/>
        <v>0</v>
      </c>
      <c r="H16" s="174">
        <v>8</v>
      </c>
      <c r="I16" s="78">
        <f t="shared" si="1"/>
        <v>0</v>
      </c>
      <c r="J16" s="1"/>
    </row>
    <row r="17" spans="1:10" ht="15" customHeight="1">
      <c r="A17" s="370"/>
      <c r="B17" s="371"/>
      <c r="C17" s="371"/>
      <c r="D17" s="371"/>
      <c r="E17" s="371"/>
      <c r="F17" s="372"/>
      <c r="G17" s="104">
        <f>SUM(G11:G16)</f>
        <v>0</v>
      </c>
      <c r="H17" s="104"/>
      <c r="I17" s="53">
        <f>SUM(I11:I16)</f>
        <v>0</v>
      </c>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350" t="s">
        <v>126</v>
      </c>
      <c r="G21" s="350"/>
      <c r="H21" s="350"/>
      <c r="I21" s="350"/>
      <c r="J21" s="1"/>
    </row>
    <row r="22" spans="1:10" ht="12.75" customHeight="1">
      <c r="A22" s="1"/>
      <c r="B22" s="1"/>
      <c r="C22" s="1"/>
      <c r="D22" s="1"/>
      <c r="E22" s="1"/>
      <c r="F22" s="1" t="s">
        <v>127</v>
      </c>
      <c r="G22" s="1"/>
      <c r="H22" s="1"/>
      <c r="I22" s="1"/>
      <c r="J22" s="1"/>
    </row>
  </sheetData>
  <sheetProtection selectLockedCells="1" selectUnlockedCells="1"/>
  <mergeCells count="4">
    <mergeCell ref="A6:I6"/>
    <mergeCell ref="A8:I8"/>
    <mergeCell ref="A17:F17"/>
    <mergeCell ref="F21:I21"/>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K52"/>
  <sheetViews>
    <sheetView zoomScale="82" zoomScaleNormal="82" zoomScalePageLayoutView="0" workbookViewId="0" topLeftCell="A22">
      <selection activeCell="M42" sqref="M42"/>
    </sheetView>
  </sheetViews>
  <sheetFormatPr defaultColWidth="9.140625" defaultRowHeight="12.75"/>
  <cols>
    <col min="1" max="1" width="4.00390625" style="0" customWidth="1"/>
    <col min="2" max="2" width="57.140625" style="0" customWidth="1"/>
    <col min="3" max="3" width="19.7109375" style="0" customWidth="1"/>
    <col min="4" max="4" width="9.7109375" style="0" customWidth="1"/>
    <col min="5" max="5" width="8.28125" style="0" customWidth="1"/>
    <col min="6" max="6" width="9.140625" style="185" customWidth="1"/>
    <col min="7" max="7" width="13.140625" style="0" customWidth="1"/>
    <col min="8" max="8" width="6.00390625" style="0" customWidth="1"/>
    <col min="9" max="9" width="13.28125" style="0" customWidth="1"/>
    <col min="11" max="11" width="9.00390625" style="74" customWidth="1"/>
  </cols>
  <sheetData>
    <row r="1" spans="1:7" ht="12.75">
      <c r="A1" s="373" t="s">
        <v>853</v>
      </c>
      <c r="B1" s="373"/>
      <c r="C1" s="271"/>
      <c r="D1" s="271"/>
      <c r="E1" s="272"/>
      <c r="F1" s="273"/>
      <c r="G1" t="s">
        <v>1</v>
      </c>
    </row>
    <row r="2" spans="1:10" ht="12.75">
      <c r="A2" s="272"/>
      <c r="B2" s="272" t="s">
        <v>2</v>
      </c>
      <c r="C2" s="272"/>
      <c r="D2" s="272"/>
      <c r="E2" s="272"/>
      <c r="F2" s="273"/>
      <c r="J2" s="272"/>
    </row>
    <row r="3" spans="1:6" ht="12.75">
      <c r="A3" s="272"/>
      <c r="B3" s="272" t="s">
        <v>3</v>
      </c>
      <c r="C3" s="272"/>
      <c r="D3" s="272"/>
      <c r="E3" s="272"/>
      <c r="F3" s="273"/>
    </row>
    <row r="4" spans="1:6" ht="12.75">
      <c r="A4" s="272"/>
      <c r="B4" s="272" t="s">
        <v>4</v>
      </c>
      <c r="C4" s="272"/>
      <c r="D4" s="272"/>
      <c r="E4" s="272"/>
      <c r="F4" s="273"/>
    </row>
    <row r="5" spans="1:9" ht="14.25">
      <c r="A5" s="363" t="s">
        <v>486</v>
      </c>
      <c r="B5" s="363"/>
      <c r="C5" s="363"/>
      <c r="D5" s="363"/>
      <c r="E5" s="363"/>
      <c r="F5" s="363"/>
      <c r="G5" s="363"/>
      <c r="H5" s="363"/>
      <c r="I5" s="363"/>
    </row>
    <row r="7" spans="1:11" ht="18">
      <c r="A7" s="369" t="s">
        <v>645</v>
      </c>
      <c r="B7" s="369"/>
      <c r="C7" s="369"/>
      <c r="D7" s="369"/>
      <c r="E7" s="369"/>
      <c r="F7" s="369"/>
      <c r="G7" s="369"/>
      <c r="H7" s="369"/>
      <c r="I7" s="369"/>
      <c r="J7" s="274"/>
      <c r="K7" s="275"/>
    </row>
    <row r="8" spans="1:9" ht="75">
      <c r="A8" s="10" t="s">
        <v>7</v>
      </c>
      <c r="B8" s="10" t="s">
        <v>8</v>
      </c>
      <c r="C8" s="10" t="s">
        <v>9</v>
      </c>
      <c r="D8" s="10" t="s">
        <v>246</v>
      </c>
      <c r="E8" s="10" t="s">
        <v>11</v>
      </c>
      <c r="F8" s="276" t="s">
        <v>12</v>
      </c>
      <c r="G8" s="10" t="s">
        <v>13</v>
      </c>
      <c r="H8" s="10" t="s">
        <v>14</v>
      </c>
      <c r="I8" s="10" t="s">
        <v>487</v>
      </c>
    </row>
    <row r="9" spans="1:9" ht="12.75">
      <c r="A9" s="227">
        <v>1</v>
      </c>
      <c r="B9" s="227">
        <v>2</v>
      </c>
      <c r="C9" s="227">
        <v>3</v>
      </c>
      <c r="D9" s="227">
        <v>4</v>
      </c>
      <c r="E9" s="227">
        <v>5</v>
      </c>
      <c r="F9" s="277">
        <v>6</v>
      </c>
      <c r="G9" s="227">
        <v>7</v>
      </c>
      <c r="H9" s="227">
        <v>8</v>
      </c>
      <c r="I9" s="227">
        <v>9</v>
      </c>
    </row>
    <row r="10" spans="1:11" ht="42" customHeight="1">
      <c r="A10" s="32">
        <v>1</v>
      </c>
      <c r="B10" s="32" t="s">
        <v>646</v>
      </c>
      <c r="C10" s="32"/>
      <c r="D10" s="227" t="s">
        <v>647</v>
      </c>
      <c r="E10" s="24">
        <v>4</v>
      </c>
      <c r="F10" s="278"/>
      <c r="G10" s="220">
        <f aca="true" t="shared" si="0" ref="G10:G46">E10*F10</f>
        <v>0</v>
      </c>
      <c r="H10" s="227">
        <v>8</v>
      </c>
      <c r="I10" s="220">
        <f aca="true" t="shared" si="1" ref="I10:I32">G10*1.08</f>
        <v>0</v>
      </c>
      <c r="K10"/>
    </row>
    <row r="11" spans="1:11" ht="39.75" customHeight="1">
      <c r="A11" s="32">
        <v>2</v>
      </c>
      <c r="B11" s="32" t="s">
        <v>648</v>
      </c>
      <c r="C11" s="32"/>
      <c r="D11" s="227" t="s">
        <v>649</v>
      </c>
      <c r="E11" s="24">
        <v>270</v>
      </c>
      <c r="F11" s="278"/>
      <c r="G11" s="220">
        <f t="shared" si="0"/>
        <v>0</v>
      </c>
      <c r="H11" s="227">
        <v>8</v>
      </c>
      <c r="I11" s="220">
        <f t="shared" si="1"/>
        <v>0</v>
      </c>
      <c r="K11"/>
    </row>
    <row r="12" spans="1:11" ht="42.75" customHeight="1">
      <c r="A12" s="32">
        <v>3</v>
      </c>
      <c r="B12" s="32" t="s">
        <v>650</v>
      </c>
      <c r="C12" s="32"/>
      <c r="D12" s="227" t="s">
        <v>649</v>
      </c>
      <c r="E12" s="24">
        <v>787</v>
      </c>
      <c r="F12" s="278"/>
      <c r="G12" s="220">
        <f t="shared" si="0"/>
        <v>0</v>
      </c>
      <c r="H12" s="227">
        <v>8</v>
      </c>
      <c r="I12" s="220">
        <f t="shared" si="1"/>
        <v>0</v>
      </c>
      <c r="K12"/>
    </row>
    <row r="13" spans="1:11" ht="27.75" customHeight="1">
      <c r="A13" s="32">
        <v>4</v>
      </c>
      <c r="B13" s="32" t="s">
        <v>651</v>
      </c>
      <c r="C13" s="32"/>
      <c r="D13" s="227" t="s">
        <v>649</v>
      </c>
      <c r="E13" s="24">
        <v>2</v>
      </c>
      <c r="F13" s="278"/>
      <c r="G13" s="220">
        <f t="shared" si="0"/>
        <v>0</v>
      </c>
      <c r="H13" s="227">
        <v>8</v>
      </c>
      <c r="I13" s="220">
        <f t="shared" si="1"/>
        <v>0</v>
      </c>
      <c r="K13"/>
    </row>
    <row r="14" spans="1:11" ht="39" customHeight="1">
      <c r="A14" s="32">
        <v>5</v>
      </c>
      <c r="B14" s="32" t="s">
        <v>652</v>
      </c>
      <c r="C14" s="32"/>
      <c r="D14" s="227" t="s">
        <v>27</v>
      </c>
      <c r="E14" s="24">
        <v>4</v>
      </c>
      <c r="F14" s="278"/>
      <c r="G14" s="220">
        <f t="shared" si="0"/>
        <v>0</v>
      </c>
      <c r="H14" s="227">
        <v>8</v>
      </c>
      <c r="I14" s="220">
        <f t="shared" si="1"/>
        <v>0</v>
      </c>
      <c r="K14"/>
    </row>
    <row r="15" spans="1:11" ht="27.75" customHeight="1">
      <c r="A15" s="32">
        <v>6</v>
      </c>
      <c r="B15" s="32" t="s">
        <v>653</v>
      </c>
      <c r="C15" s="32"/>
      <c r="D15" s="227" t="s">
        <v>27</v>
      </c>
      <c r="E15" s="24">
        <v>4</v>
      </c>
      <c r="F15" s="278"/>
      <c r="G15" s="220">
        <f t="shared" si="0"/>
        <v>0</v>
      </c>
      <c r="H15" s="227">
        <v>8</v>
      </c>
      <c r="I15" s="220">
        <f t="shared" si="1"/>
        <v>0</v>
      </c>
      <c r="K15"/>
    </row>
    <row r="16" spans="1:11" ht="29.25" customHeight="1">
      <c r="A16" s="32">
        <v>7</v>
      </c>
      <c r="B16" s="32" t="s">
        <v>654</v>
      </c>
      <c r="C16" s="32"/>
      <c r="D16" s="227" t="s">
        <v>36</v>
      </c>
      <c r="E16" s="24">
        <v>75</v>
      </c>
      <c r="F16" s="278"/>
      <c r="G16" s="220">
        <f t="shared" si="0"/>
        <v>0</v>
      </c>
      <c r="H16" s="227">
        <v>8</v>
      </c>
      <c r="I16" s="220">
        <f t="shared" si="1"/>
        <v>0</v>
      </c>
      <c r="K16"/>
    </row>
    <row r="17" spans="1:11" ht="27.75" customHeight="1">
      <c r="A17" s="32">
        <v>8</v>
      </c>
      <c r="B17" s="32" t="s">
        <v>655</v>
      </c>
      <c r="C17" s="32"/>
      <c r="D17" s="227" t="s">
        <v>36</v>
      </c>
      <c r="E17" s="24">
        <v>3</v>
      </c>
      <c r="F17" s="278"/>
      <c r="G17" s="220">
        <f t="shared" si="0"/>
        <v>0</v>
      </c>
      <c r="H17" s="227">
        <v>8</v>
      </c>
      <c r="I17" s="220">
        <f t="shared" si="1"/>
        <v>0</v>
      </c>
      <c r="K17"/>
    </row>
    <row r="18" spans="1:11" ht="28.5" customHeight="1">
      <c r="A18" s="32">
        <v>9</v>
      </c>
      <c r="B18" s="32" t="s">
        <v>656</v>
      </c>
      <c r="C18" s="32"/>
      <c r="D18" s="227" t="s">
        <v>36</v>
      </c>
      <c r="E18" s="24">
        <v>5</v>
      </c>
      <c r="F18" s="278"/>
      <c r="G18" s="220">
        <f t="shared" si="0"/>
        <v>0</v>
      </c>
      <c r="H18" s="227">
        <v>8</v>
      </c>
      <c r="I18" s="220">
        <f t="shared" si="1"/>
        <v>0</v>
      </c>
      <c r="K18"/>
    </row>
    <row r="19" spans="1:11" ht="28.5" customHeight="1">
      <c r="A19" s="32">
        <v>10</v>
      </c>
      <c r="B19" s="32" t="s">
        <v>657</v>
      </c>
      <c r="C19" s="32"/>
      <c r="D19" s="227" t="s">
        <v>19</v>
      </c>
      <c r="E19" s="24">
        <v>10</v>
      </c>
      <c r="F19" s="278"/>
      <c r="G19" s="220">
        <f t="shared" si="0"/>
        <v>0</v>
      </c>
      <c r="H19" s="227">
        <v>8</v>
      </c>
      <c r="I19" s="220">
        <f t="shared" si="1"/>
        <v>0</v>
      </c>
      <c r="K19"/>
    </row>
    <row r="20" spans="1:11" ht="30" customHeight="1">
      <c r="A20" s="32">
        <v>11</v>
      </c>
      <c r="B20" s="32" t="s">
        <v>658</v>
      </c>
      <c r="C20" s="32"/>
      <c r="D20" s="227" t="s">
        <v>36</v>
      </c>
      <c r="E20" s="24">
        <v>2</v>
      </c>
      <c r="F20" s="278"/>
      <c r="G20" s="220">
        <f t="shared" si="0"/>
        <v>0</v>
      </c>
      <c r="H20" s="227">
        <v>8</v>
      </c>
      <c r="I20" s="220">
        <f t="shared" si="1"/>
        <v>0</v>
      </c>
      <c r="K20"/>
    </row>
    <row r="21" spans="1:11" ht="29.25" customHeight="1">
      <c r="A21" s="32">
        <v>12</v>
      </c>
      <c r="B21" s="32" t="s">
        <v>659</v>
      </c>
      <c r="C21" s="32"/>
      <c r="D21" s="227" t="s">
        <v>19</v>
      </c>
      <c r="E21" s="24">
        <v>2</v>
      </c>
      <c r="F21" s="278"/>
      <c r="G21" s="220">
        <f t="shared" si="0"/>
        <v>0</v>
      </c>
      <c r="H21" s="227">
        <v>8</v>
      </c>
      <c r="I21" s="220">
        <f t="shared" si="1"/>
        <v>0</v>
      </c>
      <c r="K21"/>
    </row>
    <row r="22" spans="1:11" ht="29.25" customHeight="1">
      <c r="A22" s="32">
        <v>13</v>
      </c>
      <c r="B22" s="32" t="s">
        <v>660</v>
      </c>
      <c r="C22" s="32"/>
      <c r="D22" s="227" t="s">
        <v>19</v>
      </c>
      <c r="E22" s="24">
        <v>120</v>
      </c>
      <c r="F22" s="278"/>
      <c r="G22" s="220">
        <f t="shared" si="0"/>
        <v>0</v>
      </c>
      <c r="H22" s="227">
        <v>8</v>
      </c>
      <c r="I22" s="220">
        <f t="shared" si="1"/>
        <v>0</v>
      </c>
      <c r="K22"/>
    </row>
    <row r="23" spans="1:11" ht="31.5" customHeight="1">
      <c r="A23" s="32">
        <v>14</v>
      </c>
      <c r="B23" s="32" t="s">
        <v>661</v>
      </c>
      <c r="C23" s="32"/>
      <c r="D23" s="227" t="s">
        <v>36</v>
      </c>
      <c r="E23" s="24">
        <v>91</v>
      </c>
      <c r="F23" s="278"/>
      <c r="G23" s="220">
        <f t="shared" si="0"/>
        <v>0</v>
      </c>
      <c r="H23" s="227">
        <v>8</v>
      </c>
      <c r="I23" s="220">
        <f t="shared" si="1"/>
        <v>0</v>
      </c>
      <c r="K23"/>
    </row>
    <row r="24" spans="1:11" ht="29.25" customHeight="1">
      <c r="A24" s="32">
        <v>15</v>
      </c>
      <c r="B24" s="32" t="s">
        <v>662</v>
      </c>
      <c r="C24" s="32"/>
      <c r="D24" s="227" t="s">
        <v>36</v>
      </c>
      <c r="E24" s="24">
        <v>135</v>
      </c>
      <c r="F24" s="278"/>
      <c r="G24" s="220">
        <f t="shared" si="0"/>
        <v>0</v>
      </c>
      <c r="H24" s="227">
        <v>8</v>
      </c>
      <c r="I24" s="220">
        <f t="shared" si="1"/>
        <v>0</v>
      </c>
      <c r="K24"/>
    </row>
    <row r="25" spans="1:11" ht="27" customHeight="1">
      <c r="A25" s="32">
        <v>16</v>
      </c>
      <c r="B25" s="32" t="s">
        <v>663</v>
      </c>
      <c r="C25" s="32"/>
      <c r="D25" s="227" t="s">
        <v>19</v>
      </c>
      <c r="E25" s="24">
        <v>21</v>
      </c>
      <c r="F25" s="278"/>
      <c r="G25" s="220">
        <f t="shared" si="0"/>
        <v>0</v>
      </c>
      <c r="H25" s="227">
        <v>8</v>
      </c>
      <c r="I25" s="220">
        <f t="shared" si="1"/>
        <v>0</v>
      </c>
      <c r="K25"/>
    </row>
    <row r="26" spans="1:11" ht="30" customHeight="1">
      <c r="A26" s="32">
        <v>17</v>
      </c>
      <c r="B26" s="32" t="s">
        <v>664</v>
      </c>
      <c r="C26" s="32"/>
      <c r="D26" s="227" t="s">
        <v>23</v>
      </c>
      <c r="E26" s="24">
        <v>3</v>
      </c>
      <c r="F26" s="278"/>
      <c r="G26" s="220">
        <f t="shared" si="0"/>
        <v>0</v>
      </c>
      <c r="H26" s="227">
        <v>8</v>
      </c>
      <c r="I26" s="220">
        <f t="shared" si="1"/>
        <v>0</v>
      </c>
      <c r="K26"/>
    </row>
    <row r="27" spans="1:11" ht="27.75" customHeight="1">
      <c r="A27" s="32">
        <v>18</v>
      </c>
      <c r="B27" s="32" t="s">
        <v>665</v>
      </c>
      <c r="C27" s="32"/>
      <c r="D27" s="227" t="s">
        <v>36</v>
      </c>
      <c r="E27" s="24">
        <v>15</v>
      </c>
      <c r="F27" s="278"/>
      <c r="G27" s="220">
        <f t="shared" si="0"/>
        <v>0</v>
      </c>
      <c r="H27" s="227">
        <v>8</v>
      </c>
      <c r="I27" s="220">
        <f t="shared" si="1"/>
        <v>0</v>
      </c>
      <c r="K27"/>
    </row>
    <row r="28" spans="1:11" ht="27.75" customHeight="1">
      <c r="A28" s="32">
        <v>19</v>
      </c>
      <c r="B28" s="32" t="s">
        <v>666</v>
      </c>
      <c r="C28" s="32"/>
      <c r="D28" s="227" t="s">
        <v>36</v>
      </c>
      <c r="E28" s="24">
        <v>120</v>
      </c>
      <c r="F28" s="278"/>
      <c r="G28" s="220">
        <f t="shared" si="0"/>
        <v>0</v>
      </c>
      <c r="H28" s="227">
        <v>8</v>
      </c>
      <c r="I28" s="220">
        <f t="shared" si="1"/>
        <v>0</v>
      </c>
      <c r="K28"/>
    </row>
    <row r="29" spans="1:11" ht="27" customHeight="1">
      <c r="A29" s="32">
        <v>20</v>
      </c>
      <c r="B29" s="32" t="s">
        <v>667</v>
      </c>
      <c r="C29" s="32"/>
      <c r="D29" s="227" t="s">
        <v>19</v>
      </c>
      <c r="E29" s="24">
        <v>1</v>
      </c>
      <c r="F29" s="278"/>
      <c r="G29" s="220">
        <f t="shared" si="0"/>
        <v>0</v>
      </c>
      <c r="H29" s="227">
        <v>8</v>
      </c>
      <c r="I29" s="220">
        <f t="shared" si="1"/>
        <v>0</v>
      </c>
      <c r="K29"/>
    </row>
    <row r="30" spans="1:11" ht="28.5" customHeight="1">
      <c r="A30" s="32">
        <v>21</v>
      </c>
      <c r="B30" s="32" t="s">
        <v>668</v>
      </c>
      <c r="C30" s="32"/>
      <c r="D30" s="227" t="s">
        <v>19</v>
      </c>
      <c r="E30" s="24">
        <v>1</v>
      </c>
      <c r="F30" s="278"/>
      <c r="G30" s="220">
        <f t="shared" si="0"/>
        <v>0</v>
      </c>
      <c r="H30" s="227">
        <v>8</v>
      </c>
      <c r="I30" s="220">
        <f t="shared" si="1"/>
        <v>0</v>
      </c>
      <c r="K30"/>
    </row>
    <row r="31" spans="1:11" ht="18" customHeight="1">
      <c r="A31" s="32">
        <v>22</v>
      </c>
      <c r="B31" s="32" t="s">
        <v>669</v>
      </c>
      <c r="C31" s="32"/>
      <c r="D31" s="227" t="s">
        <v>670</v>
      </c>
      <c r="E31" s="24">
        <v>5</v>
      </c>
      <c r="F31" s="278"/>
      <c r="G31" s="220">
        <f t="shared" si="0"/>
        <v>0</v>
      </c>
      <c r="H31" s="227">
        <v>8</v>
      </c>
      <c r="I31" s="220">
        <f t="shared" si="1"/>
        <v>0</v>
      </c>
      <c r="K31"/>
    </row>
    <row r="32" spans="1:11" ht="30" customHeight="1">
      <c r="A32" s="32">
        <v>23</v>
      </c>
      <c r="B32" s="32" t="s">
        <v>671</v>
      </c>
      <c r="C32" s="32"/>
      <c r="D32" s="227" t="s">
        <v>19</v>
      </c>
      <c r="E32" s="24">
        <v>1</v>
      </c>
      <c r="F32" s="278"/>
      <c r="G32" s="220">
        <f t="shared" si="0"/>
        <v>0</v>
      </c>
      <c r="H32" s="227">
        <v>8</v>
      </c>
      <c r="I32" s="220">
        <f t="shared" si="1"/>
        <v>0</v>
      </c>
      <c r="K32"/>
    </row>
    <row r="33" spans="1:11" ht="26.25" customHeight="1">
      <c r="A33" s="32">
        <v>24</v>
      </c>
      <c r="B33" s="32" t="s">
        <v>672</v>
      </c>
      <c r="C33" s="32"/>
      <c r="D33" s="227" t="s">
        <v>36</v>
      </c>
      <c r="E33" s="24">
        <v>5</v>
      </c>
      <c r="F33" s="278"/>
      <c r="G33" s="220">
        <f t="shared" si="0"/>
        <v>0</v>
      </c>
      <c r="H33" s="227">
        <v>23</v>
      </c>
      <c r="I33" s="220">
        <f>G33*1.23</f>
        <v>0</v>
      </c>
      <c r="K33"/>
    </row>
    <row r="34" spans="1:11" ht="16.5" customHeight="1">
      <c r="A34" s="32">
        <v>25</v>
      </c>
      <c r="B34" s="32" t="s">
        <v>673</v>
      </c>
      <c r="C34" s="32"/>
      <c r="D34" s="227" t="s">
        <v>19</v>
      </c>
      <c r="E34" s="24">
        <v>220</v>
      </c>
      <c r="F34" s="278"/>
      <c r="G34" s="220">
        <f t="shared" si="0"/>
        <v>0</v>
      </c>
      <c r="H34" s="227">
        <v>8</v>
      </c>
      <c r="I34" s="220">
        <f>G34*1.08</f>
        <v>0</v>
      </c>
      <c r="K34"/>
    </row>
    <row r="35" spans="1:11" ht="19.5" customHeight="1">
      <c r="A35" s="32">
        <v>26</v>
      </c>
      <c r="B35" s="32" t="s">
        <v>674</v>
      </c>
      <c r="C35" s="32"/>
      <c r="D35" s="227" t="s">
        <v>19</v>
      </c>
      <c r="E35" s="24">
        <v>5</v>
      </c>
      <c r="F35" s="278"/>
      <c r="G35" s="220">
        <f t="shared" si="0"/>
        <v>0</v>
      </c>
      <c r="H35" s="227">
        <v>8</v>
      </c>
      <c r="I35" s="220">
        <f>G35*1.08</f>
        <v>0</v>
      </c>
      <c r="K35"/>
    </row>
    <row r="36" spans="1:11" ht="80.25" customHeight="1">
      <c r="A36" s="32">
        <v>27</v>
      </c>
      <c r="B36" s="32" t="s">
        <v>675</v>
      </c>
      <c r="C36" s="32"/>
      <c r="D36" s="227" t="s">
        <v>36</v>
      </c>
      <c r="E36" s="24">
        <v>4</v>
      </c>
      <c r="F36" s="278"/>
      <c r="G36" s="220">
        <f t="shared" si="0"/>
        <v>0</v>
      </c>
      <c r="H36" s="227">
        <v>8</v>
      </c>
      <c r="I36" s="220">
        <f>G36*1.08</f>
        <v>0</v>
      </c>
      <c r="K36"/>
    </row>
    <row r="37" spans="1:11" ht="56.25" customHeight="1">
      <c r="A37" s="32">
        <v>28</v>
      </c>
      <c r="B37" s="175" t="s">
        <v>676</v>
      </c>
      <c r="C37" s="32"/>
      <c r="D37" s="227" t="s">
        <v>36</v>
      </c>
      <c r="E37" s="24">
        <v>5</v>
      </c>
      <c r="F37" s="278"/>
      <c r="G37" s="220">
        <f t="shared" si="0"/>
        <v>0</v>
      </c>
      <c r="H37" s="227">
        <v>23</v>
      </c>
      <c r="I37" s="220">
        <f>G37*1.23</f>
        <v>0</v>
      </c>
      <c r="K37"/>
    </row>
    <row r="38" spans="1:11" ht="43.5" customHeight="1">
      <c r="A38" s="32">
        <v>29</v>
      </c>
      <c r="B38" s="32" t="s">
        <v>677</v>
      </c>
      <c r="C38" s="32"/>
      <c r="D38" s="24" t="s">
        <v>27</v>
      </c>
      <c r="E38" s="24">
        <v>55</v>
      </c>
      <c r="F38" s="278"/>
      <c r="G38" s="220">
        <f t="shared" si="0"/>
        <v>0</v>
      </c>
      <c r="H38" s="227">
        <v>8</v>
      </c>
      <c r="I38" s="220">
        <f aca="true" t="shared" si="2" ref="I38:I46">G38*1.08</f>
        <v>0</v>
      </c>
      <c r="K38"/>
    </row>
    <row r="39" spans="1:11" ht="41.25" customHeight="1">
      <c r="A39" s="32">
        <v>30</v>
      </c>
      <c r="B39" s="32" t="s">
        <v>678</v>
      </c>
      <c r="C39" s="32"/>
      <c r="D39" s="24" t="s">
        <v>27</v>
      </c>
      <c r="E39" s="24">
        <v>5</v>
      </c>
      <c r="F39" s="278"/>
      <c r="G39" s="220">
        <f t="shared" si="0"/>
        <v>0</v>
      </c>
      <c r="H39" s="227"/>
      <c r="I39" s="220">
        <f t="shared" si="2"/>
        <v>0</v>
      </c>
      <c r="K39"/>
    </row>
    <row r="40" spans="1:11" ht="13.5" customHeight="1">
      <c r="A40" s="32">
        <v>31</v>
      </c>
      <c r="B40" s="32" t="s">
        <v>679</v>
      </c>
      <c r="C40" s="32"/>
      <c r="D40" s="227" t="s">
        <v>19</v>
      </c>
      <c r="E40" s="24">
        <v>2</v>
      </c>
      <c r="F40" s="278"/>
      <c r="G40" s="220">
        <f t="shared" si="0"/>
        <v>0</v>
      </c>
      <c r="H40" s="227">
        <v>8</v>
      </c>
      <c r="I40" s="220">
        <f t="shared" si="2"/>
        <v>0</v>
      </c>
      <c r="K40"/>
    </row>
    <row r="41" spans="1:11" ht="12.75">
      <c r="A41" s="32">
        <v>32</v>
      </c>
      <c r="B41" s="32" t="s">
        <v>680</v>
      </c>
      <c r="C41" s="32"/>
      <c r="D41" s="227" t="s">
        <v>23</v>
      </c>
      <c r="E41" s="24">
        <v>25</v>
      </c>
      <c r="F41" s="278"/>
      <c r="G41" s="220">
        <f t="shared" si="0"/>
        <v>0</v>
      </c>
      <c r="H41" s="227">
        <v>8</v>
      </c>
      <c r="I41" s="220">
        <f t="shared" si="2"/>
        <v>0</v>
      </c>
      <c r="K41"/>
    </row>
    <row r="42" spans="1:11" ht="12.75">
      <c r="A42" s="32">
        <v>33</v>
      </c>
      <c r="B42" s="32" t="s">
        <v>681</v>
      </c>
      <c r="C42" s="32"/>
      <c r="D42" s="227" t="s">
        <v>23</v>
      </c>
      <c r="E42" s="24">
        <v>2</v>
      </c>
      <c r="F42" s="278"/>
      <c r="G42" s="220">
        <f t="shared" si="0"/>
        <v>0</v>
      </c>
      <c r="H42" s="227">
        <v>8</v>
      </c>
      <c r="I42" s="220">
        <f t="shared" si="2"/>
        <v>0</v>
      </c>
      <c r="K42"/>
    </row>
    <row r="43" spans="1:11" ht="12.75">
      <c r="A43" s="32">
        <v>34</v>
      </c>
      <c r="B43" s="32" t="s">
        <v>682</v>
      </c>
      <c r="C43" s="32"/>
      <c r="D43" s="227" t="s">
        <v>23</v>
      </c>
      <c r="E43" s="24">
        <v>375</v>
      </c>
      <c r="F43" s="278"/>
      <c r="G43" s="220">
        <f t="shared" si="0"/>
        <v>0</v>
      </c>
      <c r="H43" s="227">
        <v>8</v>
      </c>
      <c r="I43" s="220">
        <f t="shared" si="2"/>
        <v>0</v>
      </c>
      <c r="K43"/>
    </row>
    <row r="44" spans="1:11" ht="12.75">
      <c r="A44" s="32">
        <v>35</v>
      </c>
      <c r="B44" s="32" t="s">
        <v>683</v>
      </c>
      <c r="C44" s="32"/>
      <c r="D44" s="227" t="s">
        <v>23</v>
      </c>
      <c r="E44" s="24">
        <v>1</v>
      </c>
      <c r="F44" s="278"/>
      <c r="G44" s="220">
        <f t="shared" si="0"/>
        <v>0</v>
      </c>
      <c r="H44" s="227">
        <v>8</v>
      </c>
      <c r="I44" s="220">
        <f t="shared" si="2"/>
        <v>0</v>
      </c>
      <c r="K44"/>
    </row>
    <row r="45" spans="1:11" ht="12.75">
      <c r="A45" s="32">
        <v>36</v>
      </c>
      <c r="B45" s="32" t="s">
        <v>684</v>
      </c>
      <c r="C45" s="32"/>
      <c r="D45" s="227" t="s">
        <v>19</v>
      </c>
      <c r="E45" s="24">
        <v>48</v>
      </c>
      <c r="F45" s="278"/>
      <c r="G45" s="220">
        <f t="shared" si="0"/>
        <v>0</v>
      </c>
      <c r="H45" s="227">
        <v>8</v>
      </c>
      <c r="I45" s="220">
        <f t="shared" si="2"/>
        <v>0</v>
      </c>
      <c r="K45"/>
    </row>
    <row r="46" spans="1:11" ht="16.5" customHeight="1">
      <c r="A46" s="32">
        <v>37</v>
      </c>
      <c r="B46" s="32" t="s">
        <v>685</v>
      </c>
      <c r="C46" s="32"/>
      <c r="D46" s="227" t="s">
        <v>19</v>
      </c>
      <c r="E46" s="24">
        <v>3</v>
      </c>
      <c r="F46" s="278"/>
      <c r="G46" s="220">
        <f t="shared" si="0"/>
        <v>0</v>
      </c>
      <c r="H46" s="227">
        <v>8</v>
      </c>
      <c r="I46" s="220">
        <f t="shared" si="2"/>
        <v>0</v>
      </c>
      <c r="K46"/>
    </row>
    <row r="47" spans="1:9" ht="18" customHeight="1">
      <c r="A47" s="356" t="s">
        <v>125</v>
      </c>
      <c r="B47" s="356"/>
      <c r="C47" s="356"/>
      <c r="D47" s="356"/>
      <c r="E47" s="356"/>
      <c r="F47" s="356"/>
      <c r="G47" s="237">
        <f>SUM(G10:G46)</f>
        <v>0</v>
      </c>
      <c r="H47" s="226"/>
      <c r="I47" s="237">
        <f>SUM(I10:I46)</f>
        <v>0</v>
      </c>
    </row>
    <row r="51" ht="12.75">
      <c r="F51" s="185" t="s">
        <v>347</v>
      </c>
    </row>
    <row r="52" ht="12.75">
      <c r="F52" s="185" t="s">
        <v>127</v>
      </c>
    </row>
  </sheetData>
  <sheetProtection selectLockedCells="1" selectUnlockedCells="1"/>
  <mergeCells count="4">
    <mergeCell ref="A1:B1"/>
    <mergeCell ref="A5:I5"/>
    <mergeCell ref="A7:I7"/>
    <mergeCell ref="A47:F47"/>
  </mergeCells>
  <printOptions/>
  <pageMargins left="0.25" right="0.25" top="0.75" bottom="0.75" header="0.5118055555555555" footer="0.5118055555555555"/>
  <pageSetup horizontalDpi="300" verticalDpi="300" orientation="landscape" paperSize="9"/>
  <ignoredErrors>
    <ignoredError sqref="I37" formula="1"/>
  </ignoredErrors>
</worksheet>
</file>

<file path=xl/worksheets/sheet28.xml><?xml version="1.0" encoding="utf-8"?>
<worksheet xmlns="http://schemas.openxmlformats.org/spreadsheetml/2006/main" xmlns:r="http://schemas.openxmlformats.org/officeDocument/2006/relationships">
  <dimension ref="A1:K18"/>
  <sheetViews>
    <sheetView zoomScale="82" zoomScaleNormal="82" zoomScalePageLayoutView="0" workbookViewId="0" topLeftCell="A1">
      <selection activeCell="F10" sqref="F10:F12"/>
    </sheetView>
  </sheetViews>
  <sheetFormatPr defaultColWidth="9.140625" defaultRowHeight="12.75"/>
  <cols>
    <col min="1" max="1" width="4.140625" style="0" customWidth="1"/>
    <col min="2" max="2" width="46.140625" style="0" customWidth="1"/>
    <col min="3" max="3" width="26.28125" style="0" customWidth="1"/>
    <col min="4" max="4" width="7.8515625" style="0" customWidth="1"/>
    <col min="5" max="5" width="7.7109375" style="0" customWidth="1"/>
    <col min="6" max="6" width="10.8515625" style="0" customWidth="1"/>
    <col min="7" max="7" width="13.00390625" style="0" customWidth="1"/>
    <col min="8" max="8" width="6.7109375" style="0" customWidth="1"/>
    <col min="9" max="9" width="15.00390625" style="0" customWidth="1"/>
    <col min="11" max="11" width="9.00390625" style="74" customWidth="1"/>
  </cols>
  <sheetData>
    <row r="1" spans="1:7" ht="12.75">
      <c r="A1" s="374" t="s">
        <v>846</v>
      </c>
      <c r="B1" s="374"/>
      <c r="C1" s="374"/>
      <c r="D1" s="374"/>
      <c r="G1" t="s">
        <v>1</v>
      </c>
    </row>
    <row r="2" ht="12.75">
      <c r="B2" t="s">
        <v>2</v>
      </c>
    </row>
    <row r="3" ht="12.75">
      <c r="B3" t="s">
        <v>3</v>
      </c>
    </row>
    <row r="4" ht="12.75">
      <c r="B4" t="s">
        <v>4</v>
      </c>
    </row>
    <row r="5" spans="1:9" ht="14.25">
      <c r="A5" s="363" t="s">
        <v>486</v>
      </c>
      <c r="B5" s="363"/>
      <c r="C5" s="363"/>
      <c r="D5" s="363"/>
      <c r="E5" s="363"/>
      <c r="F5" s="363"/>
      <c r="G5" s="363"/>
      <c r="H5" s="363"/>
      <c r="I5" s="363"/>
    </row>
    <row r="7" spans="1:9" ht="15.75">
      <c r="A7" s="348" t="s">
        <v>686</v>
      </c>
      <c r="B7" s="348"/>
      <c r="C7" s="348"/>
      <c r="D7" s="348"/>
      <c r="E7" s="348"/>
      <c r="F7" s="348"/>
      <c r="G7" s="348"/>
      <c r="H7" s="348"/>
      <c r="I7" s="348"/>
    </row>
    <row r="8" spans="1:9" ht="75">
      <c r="A8" s="10" t="s">
        <v>7</v>
      </c>
      <c r="B8" s="10" t="s">
        <v>8</v>
      </c>
      <c r="C8" s="10" t="s">
        <v>9</v>
      </c>
      <c r="D8" s="10" t="s">
        <v>217</v>
      </c>
      <c r="E8" s="10" t="s">
        <v>11</v>
      </c>
      <c r="F8" s="10" t="s">
        <v>12</v>
      </c>
      <c r="G8" s="10" t="s">
        <v>13</v>
      </c>
      <c r="H8" s="10" t="s">
        <v>14</v>
      </c>
      <c r="I8" s="10" t="s">
        <v>487</v>
      </c>
    </row>
    <row r="9" spans="1:9" ht="12.75">
      <c r="A9" s="227">
        <v>1</v>
      </c>
      <c r="B9" s="227">
        <v>2</v>
      </c>
      <c r="C9" s="227">
        <v>3</v>
      </c>
      <c r="D9" s="227">
        <v>4</v>
      </c>
      <c r="E9" s="227">
        <v>5</v>
      </c>
      <c r="F9" s="227">
        <v>6</v>
      </c>
      <c r="G9" s="227">
        <v>7</v>
      </c>
      <c r="H9" s="227">
        <v>8</v>
      </c>
      <c r="I9" s="227">
        <v>9</v>
      </c>
    </row>
    <row r="10" spans="1:11" ht="44.25" customHeight="1">
      <c r="A10" s="39">
        <v>1</v>
      </c>
      <c r="B10" s="39" t="s">
        <v>687</v>
      </c>
      <c r="C10" s="279"/>
      <c r="D10" s="228" t="s">
        <v>19</v>
      </c>
      <c r="E10" s="159">
        <v>50</v>
      </c>
      <c r="F10" s="280"/>
      <c r="G10" s="281">
        <f>E10*F10</f>
        <v>0</v>
      </c>
      <c r="H10" s="228">
        <v>8</v>
      </c>
      <c r="I10" s="281">
        <f>G10*1.08</f>
        <v>0</v>
      </c>
      <c r="K10"/>
    </row>
    <row r="11" spans="1:11" ht="54" customHeight="1">
      <c r="A11" s="32">
        <v>2</v>
      </c>
      <c r="B11" s="32" t="s">
        <v>688</v>
      </c>
      <c r="C11" s="32"/>
      <c r="D11" s="227" t="s">
        <v>133</v>
      </c>
      <c r="E11" s="24">
        <v>80</v>
      </c>
      <c r="F11" s="25"/>
      <c r="G11" s="220">
        <f>E11*F11</f>
        <v>0</v>
      </c>
      <c r="H11" s="227">
        <v>8</v>
      </c>
      <c r="I11" s="220">
        <f>G11*1.08</f>
        <v>0</v>
      </c>
      <c r="K11"/>
    </row>
    <row r="12" spans="1:11" ht="18.75" customHeight="1">
      <c r="A12" s="32">
        <v>3</v>
      </c>
      <c r="B12" s="141" t="s">
        <v>689</v>
      </c>
      <c r="C12" s="141"/>
      <c r="D12" s="35" t="s">
        <v>19</v>
      </c>
      <c r="E12" s="35">
        <v>1850</v>
      </c>
      <c r="F12" s="35"/>
      <c r="G12" s="220">
        <f>E12*F12</f>
        <v>0</v>
      </c>
      <c r="H12" s="35">
        <v>8</v>
      </c>
      <c r="I12" s="220">
        <f>G12*1.08</f>
        <v>0</v>
      </c>
      <c r="K12"/>
    </row>
    <row r="13" spans="1:9" ht="27.75" customHeight="1">
      <c r="A13" s="356" t="s">
        <v>690</v>
      </c>
      <c r="B13" s="356"/>
      <c r="C13" s="356"/>
      <c r="D13" s="356"/>
      <c r="E13" s="356"/>
      <c r="F13" s="356"/>
      <c r="G13" s="237">
        <f>SUM(G10:G12)</f>
        <v>0</v>
      </c>
      <c r="H13" s="226"/>
      <c r="I13" s="237">
        <f>SUM(I10:I12)</f>
        <v>0</v>
      </c>
    </row>
    <row r="17" spans="5:9" ht="12.75" customHeight="1">
      <c r="E17" s="353" t="s">
        <v>126</v>
      </c>
      <c r="F17" s="353"/>
      <c r="G17" s="353"/>
      <c r="H17" s="353"/>
      <c r="I17" s="353"/>
    </row>
    <row r="18" spans="5:9" ht="12.75" customHeight="1">
      <c r="E18" s="353" t="s">
        <v>127</v>
      </c>
      <c r="F18" s="353"/>
      <c r="G18" s="353"/>
      <c r="H18" s="353"/>
      <c r="I18" s="353"/>
    </row>
  </sheetData>
  <sheetProtection selectLockedCells="1" selectUnlockedCells="1"/>
  <mergeCells count="6">
    <mergeCell ref="A1:D1"/>
    <mergeCell ref="A5:I5"/>
    <mergeCell ref="A7:I7"/>
    <mergeCell ref="A13:F13"/>
    <mergeCell ref="E17:I17"/>
    <mergeCell ref="E18:I18"/>
  </mergeCells>
  <printOptions/>
  <pageMargins left="0.7" right="0.7" top="0.75" bottom="0.75"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2:K21"/>
  <sheetViews>
    <sheetView zoomScale="82" zoomScaleNormal="82" zoomScalePageLayoutView="0" workbookViewId="0" topLeftCell="A1">
      <selection activeCell="F12" sqref="F12:F15"/>
    </sheetView>
  </sheetViews>
  <sheetFormatPr defaultColWidth="9.140625" defaultRowHeight="12.75"/>
  <cols>
    <col min="1" max="1" width="4.140625" style="0" customWidth="1"/>
    <col min="2" max="2" width="40.421875" style="0" customWidth="1"/>
    <col min="3" max="3" width="25.28125" style="0" customWidth="1"/>
    <col min="5" max="5" width="7.28125" style="0" customWidth="1"/>
    <col min="6" max="6" width="10.140625" style="0" customWidth="1"/>
    <col min="7" max="7" width="15.140625" style="0" customWidth="1"/>
    <col min="8" max="8" width="6.28125" style="0" customWidth="1"/>
    <col min="9" max="9" width="14.7109375" style="0" customWidth="1"/>
    <col min="11" max="11" width="11.28125" style="74" customWidth="1"/>
  </cols>
  <sheetData>
    <row r="2" spans="2:7" ht="12.75">
      <c r="B2" t="s">
        <v>846</v>
      </c>
      <c r="G2" t="s">
        <v>1</v>
      </c>
    </row>
    <row r="3" ht="12.75">
      <c r="B3" t="s">
        <v>2</v>
      </c>
    </row>
    <row r="4" ht="12.75">
      <c r="B4" t="s">
        <v>3</v>
      </c>
    </row>
    <row r="5" ht="12.75">
      <c r="B5" t="s">
        <v>4</v>
      </c>
    </row>
    <row r="7" spans="1:9" ht="14.25">
      <c r="A7" s="363" t="s">
        <v>486</v>
      </c>
      <c r="B7" s="363"/>
      <c r="C7" s="363"/>
      <c r="D7" s="363"/>
      <c r="E7" s="363"/>
      <c r="F7" s="363"/>
      <c r="G7" s="363"/>
      <c r="H7" s="363"/>
      <c r="I7" s="363"/>
    </row>
    <row r="9" spans="1:9" ht="15.75" customHeight="1">
      <c r="A9" s="348" t="s">
        <v>691</v>
      </c>
      <c r="B9" s="348"/>
      <c r="C9" s="348"/>
      <c r="D9" s="348"/>
      <c r="E9" s="348"/>
      <c r="F9" s="348"/>
      <c r="G9" s="348"/>
      <c r="H9" s="348"/>
      <c r="I9" s="348"/>
    </row>
    <row r="10" spans="1:9" ht="75">
      <c r="A10" s="10" t="s">
        <v>7</v>
      </c>
      <c r="B10" s="10" t="s">
        <v>8</v>
      </c>
      <c r="C10" s="10" t="s">
        <v>9</v>
      </c>
      <c r="D10" s="10" t="s">
        <v>246</v>
      </c>
      <c r="E10" s="10" t="s">
        <v>11</v>
      </c>
      <c r="F10" s="10" t="s">
        <v>12</v>
      </c>
      <c r="G10" s="10" t="s">
        <v>13</v>
      </c>
      <c r="H10" s="10" t="s">
        <v>14</v>
      </c>
      <c r="I10" s="10" t="s">
        <v>487</v>
      </c>
    </row>
    <row r="11" spans="1:9" ht="12.75">
      <c r="A11" s="227">
        <v>1</v>
      </c>
      <c r="B11" s="227">
        <v>2</v>
      </c>
      <c r="C11" s="227">
        <v>3</v>
      </c>
      <c r="D11" s="227">
        <v>4</v>
      </c>
      <c r="E11" s="227">
        <v>5</v>
      </c>
      <c r="F11" s="227">
        <v>6</v>
      </c>
      <c r="G11" s="227">
        <v>7</v>
      </c>
      <c r="H11" s="227">
        <v>8</v>
      </c>
      <c r="I11" s="227">
        <v>9</v>
      </c>
    </row>
    <row r="12" spans="1:11" ht="52.5" customHeight="1">
      <c r="A12" s="32">
        <v>1</v>
      </c>
      <c r="B12" s="32" t="s">
        <v>692</v>
      </c>
      <c r="C12" s="32"/>
      <c r="D12" s="227" t="s">
        <v>19</v>
      </c>
      <c r="E12" s="24">
        <v>9</v>
      </c>
      <c r="F12" s="25"/>
      <c r="G12" s="220">
        <f>E12*F12</f>
        <v>0</v>
      </c>
      <c r="H12" s="227">
        <v>8</v>
      </c>
      <c r="I12" s="220">
        <f>G12*1.08</f>
        <v>0</v>
      </c>
      <c r="K12"/>
    </row>
    <row r="13" spans="1:11" ht="51" customHeight="1">
      <c r="A13" s="32">
        <v>2</v>
      </c>
      <c r="B13" s="32" t="s">
        <v>693</v>
      </c>
      <c r="C13" s="32"/>
      <c r="D13" s="227" t="s">
        <v>19</v>
      </c>
      <c r="E13" s="24">
        <v>8</v>
      </c>
      <c r="F13" s="25"/>
      <c r="G13" s="220">
        <f>E13*F13</f>
        <v>0</v>
      </c>
      <c r="H13" s="227">
        <v>8</v>
      </c>
      <c r="I13" s="220">
        <f>G13*1.08</f>
        <v>0</v>
      </c>
      <c r="K13"/>
    </row>
    <row r="14" spans="1:11" ht="49.5" customHeight="1">
      <c r="A14" s="32">
        <v>3</v>
      </c>
      <c r="B14" s="32" t="s">
        <v>694</v>
      </c>
      <c r="C14" s="32"/>
      <c r="D14" s="227" t="s">
        <v>19</v>
      </c>
      <c r="E14" s="24">
        <v>80</v>
      </c>
      <c r="F14" s="25"/>
      <c r="G14" s="220">
        <f>E14*F14</f>
        <v>0</v>
      </c>
      <c r="H14" s="227">
        <v>8</v>
      </c>
      <c r="I14" s="220">
        <f>G14*1.08</f>
        <v>0</v>
      </c>
      <c r="K14"/>
    </row>
    <row r="15" spans="1:11" ht="42" customHeight="1">
      <c r="A15" s="32">
        <v>4</v>
      </c>
      <c r="B15" s="32" t="s">
        <v>695</v>
      </c>
      <c r="C15" s="32"/>
      <c r="D15" s="227" t="s">
        <v>19</v>
      </c>
      <c r="E15" s="24">
        <v>3</v>
      </c>
      <c r="F15" s="25"/>
      <c r="G15" s="220">
        <f>E15*F15</f>
        <v>0</v>
      </c>
      <c r="H15" s="227">
        <v>8</v>
      </c>
      <c r="I15" s="220">
        <f>G15*1.08</f>
        <v>0</v>
      </c>
      <c r="K15"/>
    </row>
    <row r="16" spans="1:9" ht="18.75" customHeight="1">
      <c r="A16" s="356" t="s">
        <v>125</v>
      </c>
      <c r="B16" s="356"/>
      <c r="C16" s="356"/>
      <c r="D16" s="356"/>
      <c r="E16" s="356"/>
      <c r="F16" s="356"/>
      <c r="G16" s="237">
        <f>SUM(G12:G15)</f>
        <v>0</v>
      </c>
      <c r="H16" s="226"/>
      <c r="I16" s="237">
        <f>SUM(I12:I15)</f>
        <v>0</v>
      </c>
    </row>
    <row r="20" spans="6:10" ht="12.75" customHeight="1">
      <c r="F20" s="282" t="s">
        <v>696</v>
      </c>
      <c r="G20" s="282"/>
      <c r="H20" s="282"/>
      <c r="I20" s="282"/>
      <c r="J20" s="282"/>
    </row>
    <row r="21" spans="6:10" ht="12.75" customHeight="1">
      <c r="F21" s="282" t="s">
        <v>127</v>
      </c>
      <c r="G21" s="282"/>
      <c r="H21" s="282"/>
      <c r="I21" s="282"/>
      <c r="J21" s="282"/>
    </row>
  </sheetData>
  <sheetProtection selectLockedCells="1" selectUnlockedCells="1"/>
  <mergeCells count="3">
    <mergeCell ref="A7:I7"/>
    <mergeCell ref="A9:I9"/>
    <mergeCell ref="A16:F1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S25"/>
  <sheetViews>
    <sheetView zoomScale="82" zoomScaleNormal="82" zoomScalePageLayoutView="0" workbookViewId="0" topLeftCell="A1">
      <selection activeCell="F19" sqref="F19"/>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846</v>
      </c>
      <c r="C1" s="2"/>
      <c r="D1" s="54"/>
      <c r="E1" s="55"/>
      <c r="F1" s="56"/>
      <c r="G1" s="57" t="s">
        <v>1</v>
      </c>
      <c r="H1" s="57"/>
      <c r="I1" s="58"/>
      <c r="J1" s="1"/>
      <c r="K1" s="1"/>
      <c r="L1" s="1"/>
      <c r="M1" s="1"/>
      <c r="N1" s="1"/>
      <c r="O1" s="1"/>
      <c r="P1" s="1"/>
      <c r="Q1" s="1"/>
      <c r="R1" s="1"/>
      <c r="S1" s="1"/>
    </row>
    <row r="2" spans="1:19" ht="12.75" customHeight="1">
      <c r="A2" s="1"/>
      <c r="B2" s="2" t="s">
        <v>2</v>
      </c>
      <c r="C2" s="2"/>
      <c r="D2" s="54"/>
      <c r="E2" s="55"/>
      <c r="F2" s="56"/>
      <c r="G2" s="56"/>
      <c r="H2" s="58"/>
      <c r="I2" s="56"/>
      <c r="J2" s="56"/>
      <c r="K2" s="1"/>
      <c r="L2" s="1"/>
      <c r="M2" s="1"/>
      <c r="N2" s="1"/>
      <c r="O2" s="1"/>
      <c r="P2" s="1"/>
      <c r="Q2" s="1"/>
      <c r="R2" s="1"/>
      <c r="S2" s="1"/>
    </row>
    <row r="3" spans="1:19" ht="12.75" customHeight="1">
      <c r="A3" s="1"/>
      <c r="B3" s="2" t="s">
        <v>3</v>
      </c>
      <c r="C3" s="2"/>
      <c r="D3" s="54"/>
      <c r="E3" s="55"/>
      <c r="F3" s="56"/>
      <c r="G3" s="56"/>
      <c r="H3" s="58"/>
      <c r="I3" s="56"/>
      <c r="J3" s="56"/>
      <c r="K3" s="1"/>
      <c r="L3" s="1"/>
      <c r="M3" s="1"/>
      <c r="N3" s="1"/>
      <c r="O3" s="1"/>
      <c r="P3" s="1"/>
      <c r="Q3" s="1"/>
      <c r="R3" s="1"/>
      <c r="S3" s="1"/>
    </row>
    <row r="4" spans="1:19" ht="12.75" customHeight="1">
      <c r="A4" s="1"/>
      <c r="B4" s="2" t="s">
        <v>4</v>
      </c>
      <c r="C4" s="2"/>
      <c r="D4" s="54"/>
      <c r="E4" s="55"/>
      <c r="F4" s="56"/>
      <c r="G4" s="56"/>
      <c r="H4" s="58"/>
      <c r="I4" s="56"/>
      <c r="J4" s="56"/>
      <c r="K4" s="1"/>
      <c r="L4" s="1"/>
      <c r="M4" s="1"/>
      <c r="N4" s="1"/>
      <c r="O4" s="1"/>
      <c r="P4" s="1"/>
      <c r="Q4" s="1"/>
      <c r="R4" s="1"/>
      <c r="S4" s="1"/>
    </row>
    <row r="5" spans="1:19" ht="12.75" customHeight="1">
      <c r="A5" s="348" t="s">
        <v>5</v>
      </c>
      <c r="B5" s="348"/>
      <c r="C5" s="348"/>
      <c r="D5" s="348"/>
      <c r="E5" s="348"/>
      <c r="F5" s="348"/>
      <c r="G5" s="348"/>
      <c r="H5" s="348"/>
      <c r="I5" s="348"/>
      <c r="J5" s="5"/>
      <c r="K5" s="1"/>
      <c r="L5" s="1"/>
      <c r="M5" s="1"/>
      <c r="N5" s="1"/>
      <c r="O5" s="1"/>
      <c r="P5" s="1"/>
      <c r="Q5" s="1"/>
      <c r="R5" s="1"/>
      <c r="S5" s="1"/>
    </row>
    <row r="6" spans="1:19" ht="12.75" customHeight="1">
      <c r="A6" s="1"/>
      <c r="B6" s="2"/>
      <c r="C6" s="2"/>
      <c r="D6" s="54"/>
      <c r="E6" s="55"/>
      <c r="F6" s="56"/>
      <c r="G6" s="56"/>
      <c r="H6" s="58"/>
      <c r="I6" s="56"/>
      <c r="J6" s="56"/>
      <c r="K6" s="1"/>
      <c r="L6" s="1"/>
      <c r="M6" s="1"/>
      <c r="N6" s="1"/>
      <c r="O6" s="1"/>
      <c r="P6" s="1"/>
      <c r="Q6" s="1"/>
      <c r="R6" s="1"/>
      <c r="S6" s="1"/>
    </row>
    <row r="7" spans="1:19" ht="12.75" customHeight="1">
      <c r="A7" s="351" t="s">
        <v>128</v>
      </c>
      <c r="B7" s="351"/>
      <c r="C7" s="351"/>
      <c r="D7" s="351"/>
      <c r="E7" s="351"/>
      <c r="F7" s="351"/>
      <c r="G7" s="351"/>
      <c r="H7" s="351"/>
      <c r="I7" s="351"/>
      <c r="J7" s="59"/>
      <c r="K7" s="1"/>
      <c r="L7" s="1"/>
      <c r="M7" s="1"/>
      <c r="N7" s="1"/>
      <c r="O7" s="1"/>
      <c r="P7" s="1"/>
      <c r="Q7" s="1"/>
      <c r="R7" s="1"/>
      <c r="S7" s="1"/>
    </row>
    <row r="8" spans="1:19" ht="78.75" customHeight="1">
      <c r="A8" s="6" t="s">
        <v>7</v>
      </c>
      <c r="B8" s="6" t="s">
        <v>8</v>
      </c>
      <c r="C8" s="6" t="s">
        <v>9</v>
      </c>
      <c r="D8" s="6" t="s">
        <v>129</v>
      </c>
      <c r="E8" s="6" t="s">
        <v>11</v>
      </c>
      <c r="F8" s="7" t="s">
        <v>12</v>
      </c>
      <c r="G8" s="7" t="s">
        <v>13</v>
      </c>
      <c r="H8" s="7" t="s">
        <v>14</v>
      </c>
      <c r="I8" s="7" t="s">
        <v>15</v>
      </c>
      <c r="J8" s="8"/>
      <c r="K8" s="1"/>
      <c r="L8" s="1"/>
      <c r="M8" s="1"/>
      <c r="N8" s="1"/>
      <c r="O8" s="1"/>
      <c r="P8" s="1"/>
      <c r="Q8" s="1"/>
      <c r="R8" s="1"/>
      <c r="S8" s="1"/>
    </row>
    <row r="9" spans="1:19" ht="15.75" customHeight="1">
      <c r="A9" s="60">
        <v>1</v>
      </c>
      <c r="B9" s="61">
        <v>2</v>
      </c>
      <c r="C9" s="61">
        <v>3</v>
      </c>
      <c r="D9" s="61">
        <v>4</v>
      </c>
      <c r="E9" s="62">
        <v>5</v>
      </c>
      <c r="F9" s="62">
        <v>6</v>
      </c>
      <c r="G9" s="62">
        <v>7</v>
      </c>
      <c r="H9" s="62">
        <v>8</v>
      </c>
      <c r="I9" s="62">
        <v>9</v>
      </c>
      <c r="J9" s="8"/>
      <c r="K9" s="1"/>
      <c r="L9" s="1"/>
      <c r="M9" s="1"/>
      <c r="N9" s="1"/>
      <c r="O9" s="1"/>
      <c r="P9" s="1"/>
      <c r="Q9" s="1"/>
      <c r="R9" s="1"/>
      <c r="S9" s="1"/>
    </row>
    <row r="10" spans="1:19" ht="51" customHeight="1">
      <c r="A10" s="63">
        <v>1</v>
      </c>
      <c r="B10" s="64" t="s">
        <v>130</v>
      </c>
      <c r="C10" s="14"/>
      <c r="D10" s="14" t="s">
        <v>131</v>
      </c>
      <c r="E10" s="14" t="s">
        <v>131</v>
      </c>
      <c r="F10" s="14" t="s">
        <v>131</v>
      </c>
      <c r="G10" s="14" t="s">
        <v>131</v>
      </c>
      <c r="H10" s="14" t="s">
        <v>131</v>
      </c>
      <c r="I10" s="14" t="s">
        <v>131</v>
      </c>
      <c r="J10" s="1"/>
      <c r="K10" s="65"/>
      <c r="L10" s="1"/>
      <c r="M10" s="1"/>
      <c r="N10" s="1"/>
      <c r="O10" s="1"/>
      <c r="P10" s="1"/>
      <c r="Q10" s="1"/>
      <c r="R10" s="1"/>
      <c r="S10" s="1"/>
    </row>
    <row r="11" spans="1:19" ht="12.75" customHeight="1">
      <c r="A11" s="30" t="s">
        <v>34</v>
      </c>
      <c r="B11" s="15" t="s">
        <v>132</v>
      </c>
      <c r="C11" s="16"/>
      <c r="D11" s="14" t="s">
        <v>133</v>
      </c>
      <c r="E11" s="43">
        <v>10</v>
      </c>
      <c r="F11" s="17"/>
      <c r="G11" s="66">
        <f>E11*F11</f>
        <v>0</v>
      </c>
      <c r="H11" s="67">
        <v>8</v>
      </c>
      <c r="I11" s="66">
        <f>G11*1.08</f>
        <v>0</v>
      </c>
      <c r="J11" s="56"/>
      <c r="K11" s="65"/>
      <c r="L11" s="1"/>
      <c r="M11" s="1"/>
      <c r="N11" s="1"/>
      <c r="O11" s="1"/>
      <c r="P11" s="1"/>
      <c r="Q11" s="1"/>
      <c r="R11" s="1"/>
      <c r="S11" s="1"/>
    </row>
    <row r="12" spans="1:19" ht="12.75" customHeight="1">
      <c r="A12" s="30" t="s">
        <v>37</v>
      </c>
      <c r="B12" s="15" t="s">
        <v>134</v>
      </c>
      <c r="C12" s="16"/>
      <c r="D12" s="14" t="s">
        <v>133</v>
      </c>
      <c r="E12" s="43">
        <v>40</v>
      </c>
      <c r="F12" s="17"/>
      <c r="G12" s="66">
        <f>E12*F12</f>
        <v>0</v>
      </c>
      <c r="H12" s="67">
        <v>8</v>
      </c>
      <c r="I12" s="66">
        <f>G12*1.08</f>
        <v>0</v>
      </c>
      <c r="J12" s="56"/>
      <c r="L12" s="1"/>
      <c r="M12" s="1"/>
      <c r="N12" s="1"/>
      <c r="O12" s="1"/>
      <c r="P12" s="1"/>
      <c r="Q12" s="1"/>
      <c r="R12" s="1"/>
      <c r="S12" s="1"/>
    </row>
    <row r="13" spans="1:19" ht="12.75" customHeight="1">
      <c r="A13" s="30" t="s">
        <v>39</v>
      </c>
      <c r="B13" s="15" t="s">
        <v>135</v>
      </c>
      <c r="C13" s="16"/>
      <c r="D13" s="14" t="s">
        <v>133</v>
      </c>
      <c r="E13" s="43">
        <v>10</v>
      </c>
      <c r="F13" s="17"/>
      <c r="G13" s="66">
        <f>E13*F13</f>
        <v>0</v>
      </c>
      <c r="H13" s="67">
        <v>8</v>
      </c>
      <c r="I13" s="66">
        <f>G13*1.08</f>
        <v>0</v>
      </c>
      <c r="J13" s="56"/>
      <c r="L13" s="1"/>
      <c r="M13" s="1"/>
      <c r="N13" s="1"/>
      <c r="O13" s="1"/>
      <c r="P13" s="1"/>
      <c r="Q13" s="1"/>
      <c r="R13" s="1"/>
      <c r="S13" s="1"/>
    </row>
    <row r="14" spans="1:19" ht="41.25" customHeight="1">
      <c r="A14" s="63">
        <v>2</v>
      </c>
      <c r="B14" s="64" t="s">
        <v>136</v>
      </c>
      <c r="C14" s="14"/>
      <c r="D14" s="14" t="s">
        <v>131</v>
      </c>
      <c r="E14" s="43" t="s">
        <v>131</v>
      </c>
      <c r="F14" s="14" t="s">
        <v>131</v>
      </c>
      <c r="G14" s="66" t="s">
        <v>131</v>
      </c>
      <c r="H14" s="14" t="s">
        <v>131</v>
      </c>
      <c r="I14" s="66" t="s">
        <v>131</v>
      </c>
      <c r="J14" s="56"/>
      <c r="K14" s="65"/>
      <c r="L14" s="1"/>
      <c r="M14" s="1"/>
      <c r="N14" s="1"/>
      <c r="O14" s="1"/>
      <c r="P14" s="1"/>
      <c r="Q14" s="1"/>
      <c r="R14" s="1"/>
      <c r="S14" s="1"/>
    </row>
    <row r="15" spans="1:19" ht="12.75" customHeight="1">
      <c r="A15" s="30" t="s">
        <v>34</v>
      </c>
      <c r="B15" s="15" t="s">
        <v>137</v>
      </c>
      <c r="C15" s="68"/>
      <c r="D15" s="14" t="s">
        <v>133</v>
      </c>
      <c r="E15" s="43">
        <v>10</v>
      </c>
      <c r="F15" s="17"/>
      <c r="G15" s="66">
        <f>E15*F15</f>
        <v>0</v>
      </c>
      <c r="H15" s="67">
        <v>8</v>
      </c>
      <c r="I15" s="66">
        <f>G15*1.08</f>
        <v>0</v>
      </c>
      <c r="J15" s="56"/>
      <c r="K15" s="65"/>
      <c r="L15" s="1"/>
      <c r="M15" s="1"/>
      <c r="N15" s="1"/>
      <c r="O15" s="1"/>
      <c r="P15" s="1"/>
      <c r="Q15" s="1"/>
      <c r="R15" s="1"/>
      <c r="S15" s="1"/>
    </row>
    <row r="16" spans="1:19" ht="12.75" customHeight="1">
      <c r="A16" s="30" t="s">
        <v>37</v>
      </c>
      <c r="B16" s="15" t="s">
        <v>138</v>
      </c>
      <c r="C16" s="68"/>
      <c r="D16" s="14" t="s">
        <v>133</v>
      </c>
      <c r="E16" s="43">
        <v>288</v>
      </c>
      <c r="F16" s="17"/>
      <c r="G16" s="66">
        <f>E16*F16</f>
        <v>0</v>
      </c>
      <c r="H16" s="67">
        <v>8</v>
      </c>
      <c r="I16" s="66">
        <f>G16*1.08</f>
        <v>0</v>
      </c>
      <c r="J16" s="56"/>
      <c r="K16" s="65"/>
      <c r="L16" s="1"/>
      <c r="M16" s="1"/>
      <c r="N16" s="1"/>
      <c r="O16" s="1"/>
      <c r="P16" s="1"/>
      <c r="Q16" s="1"/>
      <c r="R16" s="1"/>
      <c r="S16" s="1"/>
    </row>
    <row r="17" spans="1:19" ht="12.75" customHeight="1">
      <c r="A17" s="30" t="s">
        <v>39</v>
      </c>
      <c r="B17" s="15" t="s">
        <v>139</v>
      </c>
      <c r="C17" s="68"/>
      <c r="D17" s="14" t="s">
        <v>133</v>
      </c>
      <c r="E17" s="43">
        <v>54</v>
      </c>
      <c r="F17" s="17"/>
      <c r="G17" s="66">
        <f>E17*F17</f>
        <v>0</v>
      </c>
      <c r="H17" s="67">
        <v>8</v>
      </c>
      <c r="I17" s="66">
        <f>G17*1.08</f>
        <v>0</v>
      </c>
      <c r="J17" s="56"/>
      <c r="K17" s="65"/>
      <c r="L17" s="1"/>
      <c r="M17" s="1"/>
      <c r="N17" s="1"/>
      <c r="O17" s="1"/>
      <c r="P17" s="1"/>
      <c r="Q17" s="1"/>
      <c r="R17" s="1"/>
      <c r="S17" s="1"/>
    </row>
    <row r="18" spans="1:19" ht="41.25" customHeight="1">
      <c r="A18" s="30">
        <v>3</v>
      </c>
      <c r="B18" s="64" t="s">
        <v>140</v>
      </c>
      <c r="C18" s="68"/>
      <c r="D18" s="14" t="s">
        <v>131</v>
      </c>
      <c r="E18" s="43" t="s">
        <v>131</v>
      </c>
      <c r="F18" s="14" t="s">
        <v>131</v>
      </c>
      <c r="G18" s="66" t="s">
        <v>131</v>
      </c>
      <c r="H18" s="67" t="s">
        <v>131</v>
      </c>
      <c r="I18" s="66" t="s">
        <v>131</v>
      </c>
      <c r="J18" s="56"/>
      <c r="K18" s="65"/>
      <c r="L18" s="1"/>
      <c r="M18" s="1"/>
      <c r="N18" s="1"/>
      <c r="O18" s="1"/>
      <c r="P18" s="1"/>
      <c r="Q18" s="1"/>
      <c r="R18" s="1"/>
      <c r="S18" s="1"/>
    </row>
    <row r="19" spans="1:19" ht="12.75" customHeight="1">
      <c r="A19" s="30" t="s">
        <v>34</v>
      </c>
      <c r="B19" s="15" t="s">
        <v>138</v>
      </c>
      <c r="C19" s="68"/>
      <c r="D19" s="30" t="s">
        <v>27</v>
      </c>
      <c r="E19" s="30">
        <v>312</v>
      </c>
      <c r="F19" s="69"/>
      <c r="G19" s="66">
        <f>E19*F19</f>
        <v>0</v>
      </c>
      <c r="H19" s="70">
        <v>8</v>
      </c>
      <c r="I19" s="66">
        <f>G19*1.08</f>
        <v>0</v>
      </c>
      <c r="J19" s="56"/>
      <c r="K19" s="65"/>
      <c r="L19" s="1"/>
      <c r="M19" s="1"/>
      <c r="N19" s="1"/>
      <c r="O19" s="1"/>
      <c r="P19" s="1"/>
      <c r="Q19" s="1"/>
      <c r="R19" s="1"/>
      <c r="S19" s="1"/>
    </row>
    <row r="20" spans="1:19" ht="15.75" customHeight="1">
      <c r="A20" s="352" t="s">
        <v>125</v>
      </c>
      <c r="B20" s="352"/>
      <c r="C20" s="352"/>
      <c r="D20" s="352"/>
      <c r="E20" s="352"/>
      <c r="F20" s="352"/>
      <c r="G20" s="71">
        <f>SUM(G11:G19)</f>
        <v>0</v>
      </c>
      <c r="H20" s="72"/>
      <c r="I20" s="71">
        <f>SUM(I11:I19)</f>
        <v>0</v>
      </c>
      <c r="J20" s="73"/>
      <c r="K20" s="1"/>
      <c r="L20" s="1"/>
      <c r="M20" s="1"/>
      <c r="N20" s="1"/>
      <c r="O20" s="1"/>
      <c r="P20" s="1"/>
      <c r="Q20" s="1"/>
      <c r="R20" s="1"/>
      <c r="S20" s="1"/>
    </row>
    <row r="21" spans="2:19" ht="12.75" customHeight="1">
      <c r="B21" s="1"/>
      <c r="C21" s="1"/>
      <c r="D21" s="58"/>
      <c r="E21" s="58"/>
      <c r="F21" s="58"/>
      <c r="G21" s="58"/>
      <c r="H21" s="58"/>
      <c r="I21" s="58"/>
      <c r="J21" s="1"/>
      <c r="K21" s="1"/>
      <c r="L21" s="1"/>
      <c r="M21" s="1"/>
      <c r="N21" s="1"/>
      <c r="O21" s="1"/>
      <c r="P21" s="1"/>
      <c r="Q21" s="1"/>
      <c r="R21" s="1"/>
      <c r="S21" s="1"/>
    </row>
    <row r="22" spans="2:19" ht="12.75" customHeight="1">
      <c r="B22" s="1"/>
      <c r="C22" s="1"/>
      <c r="D22" s="58"/>
      <c r="E22" s="58"/>
      <c r="F22" s="58"/>
      <c r="G22" s="58"/>
      <c r="H22" s="58"/>
      <c r="I22" s="58"/>
      <c r="J22" s="1"/>
      <c r="K22" s="1"/>
      <c r="L22" s="1"/>
      <c r="M22" s="1"/>
      <c r="N22" s="1"/>
      <c r="O22" s="1"/>
      <c r="P22" s="1"/>
      <c r="Q22" s="1"/>
      <c r="R22" s="1"/>
      <c r="S22" s="1"/>
    </row>
    <row r="23" spans="2:19" ht="12.75" customHeight="1">
      <c r="B23" s="1"/>
      <c r="C23" s="1"/>
      <c r="D23" s="58"/>
      <c r="E23" s="58"/>
      <c r="F23" s="58"/>
      <c r="G23" s="58"/>
      <c r="H23" s="58"/>
      <c r="I23" s="58"/>
      <c r="J23" s="1"/>
      <c r="K23" s="1"/>
      <c r="L23" s="1"/>
      <c r="M23" s="1"/>
      <c r="N23" s="1"/>
      <c r="O23" s="1"/>
      <c r="P23" s="1"/>
      <c r="Q23" s="1"/>
      <c r="R23" s="1"/>
      <c r="S23" s="1"/>
    </row>
    <row r="24" spans="2:19" ht="12.75" customHeight="1">
      <c r="B24" s="1"/>
      <c r="C24" s="1"/>
      <c r="D24" s="58"/>
      <c r="E24" s="58"/>
      <c r="F24" s="353" t="s">
        <v>141</v>
      </c>
      <c r="G24" s="353"/>
      <c r="H24" s="353"/>
      <c r="I24" s="353"/>
      <c r="J24" s="1"/>
      <c r="K24" s="1"/>
      <c r="L24" s="1"/>
      <c r="M24" s="1"/>
      <c r="N24" s="1"/>
      <c r="O24" s="1"/>
      <c r="P24" s="1"/>
      <c r="Q24" s="1"/>
      <c r="R24" s="1"/>
      <c r="S24" s="1"/>
    </row>
    <row r="25" spans="2:19" ht="12.75" customHeight="1">
      <c r="B25" s="1"/>
      <c r="C25" s="1"/>
      <c r="D25" s="58"/>
      <c r="E25" s="58"/>
      <c r="F25" s="350" t="s">
        <v>127</v>
      </c>
      <c r="G25" s="350"/>
      <c r="H25" s="350"/>
      <c r="I25" s="350"/>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P28"/>
  <sheetViews>
    <sheetView zoomScale="82" zoomScaleNormal="82" zoomScalePageLayoutView="0" workbookViewId="0" topLeftCell="A10">
      <selection activeCell="F11" sqref="F11:F22"/>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2.140625" style="0" customWidth="1"/>
    <col min="8" max="8" width="5.421875" style="0" customWidth="1"/>
    <col min="9" max="9" width="12.28125" style="0" customWidth="1"/>
    <col min="11" max="11" width="9.00390625" style="74"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5.75" customHeight="1">
      <c r="A8" s="348" t="s">
        <v>697</v>
      </c>
      <c r="B8" s="348"/>
      <c r="C8" s="348"/>
      <c r="D8" s="348"/>
      <c r="E8" s="348"/>
      <c r="F8" s="348"/>
      <c r="G8" s="348"/>
      <c r="H8" s="348"/>
      <c r="I8" s="348"/>
    </row>
    <row r="9" spans="1:9" ht="75">
      <c r="A9" s="10" t="s">
        <v>7</v>
      </c>
      <c r="B9" s="10" t="s">
        <v>8</v>
      </c>
      <c r="C9" s="10" t="s">
        <v>9</v>
      </c>
      <c r="D9" s="10" t="s">
        <v>246</v>
      </c>
      <c r="E9" s="10" t="s">
        <v>11</v>
      </c>
      <c r="F9" s="10" t="s">
        <v>12</v>
      </c>
      <c r="G9" s="10" t="s">
        <v>13</v>
      </c>
      <c r="H9" s="10" t="s">
        <v>14</v>
      </c>
      <c r="I9" s="10" t="s">
        <v>487</v>
      </c>
    </row>
    <row r="10" spans="1:9" ht="12.75">
      <c r="A10" s="227">
        <v>1</v>
      </c>
      <c r="B10" s="227">
        <v>2</v>
      </c>
      <c r="C10" s="227">
        <v>3</v>
      </c>
      <c r="D10" s="227">
        <v>4</v>
      </c>
      <c r="E10" s="227">
        <v>5</v>
      </c>
      <c r="F10" s="227">
        <v>6</v>
      </c>
      <c r="G10" s="227">
        <v>7</v>
      </c>
      <c r="H10" s="227">
        <v>8</v>
      </c>
      <c r="I10" s="227">
        <v>9</v>
      </c>
    </row>
    <row r="11" spans="1:9" ht="38.25">
      <c r="A11" s="227">
        <v>1</v>
      </c>
      <c r="B11" s="32" t="s">
        <v>698</v>
      </c>
      <c r="C11" s="227"/>
      <c r="D11" s="227" t="s">
        <v>19</v>
      </c>
      <c r="E11" s="227">
        <v>500</v>
      </c>
      <c r="F11" s="333"/>
      <c r="G11" s="227">
        <f aca="true" t="shared" si="0" ref="G11:G22">E11*F11</f>
        <v>0</v>
      </c>
      <c r="H11" s="227">
        <v>8</v>
      </c>
      <c r="I11" s="227">
        <f aca="true" t="shared" si="1" ref="I11:I16">G11*1.08</f>
        <v>0</v>
      </c>
    </row>
    <row r="12" spans="1:11" ht="42.75" customHeight="1">
      <c r="A12" s="227">
        <v>2</v>
      </c>
      <c r="B12" s="32" t="s">
        <v>699</v>
      </c>
      <c r="C12" s="227"/>
      <c r="D12" s="227" t="s">
        <v>19</v>
      </c>
      <c r="E12" s="24">
        <v>50</v>
      </c>
      <c r="F12" s="334"/>
      <c r="G12" s="220">
        <f t="shared" si="0"/>
        <v>0</v>
      </c>
      <c r="H12" s="227">
        <v>8</v>
      </c>
      <c r="I12" s="220">
        <f t="shared" si="1"/>
        <v>0</v>
      </c>
      <c r="K12" s="81"/>
    </row>
    <row r="13" spans="1:11" ht="155.25" customHeight="1">
      <c r="A13" s="227">
        <v>3</v>
      </c>
      <c r="B13" s="32" t="s">
        <v>700</v>
      </c>
      <c r="C13" s="227"/>
      <c r="D13" s="227" t="s">
        <v>19</v>
      </c>
      <c r="E13" s="24">
        <v>2025</v>
      </c>
      <c r="F13" s="334"/>
      <c r="G13" s="220">
        <f t="shared" si="0"/>
        <v>0</v>
      </c>
      <c r="H13" s="227">
        <v>8</v>
      </c>
      <c r="I13" s="220">
        <f t="shared" si="1"/>
        <v>0</v>
      </c>
      <c r="K13"/>
    </row>
    <row r="14" spans="1:11" ht="42" customHeight="1">
      <c r="A14" s="227">
        <v>4</v>
      </c>
      <c r="B14" s="32" t="s">
        <v>701</v>
      </c>
      <c r="C14" s="227"/>
      <c r="D14" s="227" t="s">
        <v>19</v>
      </c>
      <c r="E14" s="24">
        <v>1</v>
      </c>
      <c r="F14" s="334"/>
      <c r="G14" s="220">
        <f t="shared" si="0"/>
        <v>0</v>
      </c>
      <c r="H14" s="227">
        <v>8</v>
      </c>
      <c r="I14" s="220">
        <f t="shared" si="1"/>
        <v>0</v>
      </c>
      <c r="K14"/>
    </row>
    <row r="15" spans="1:11" ht="39" customHeight="1">
      <c r="A15" s="227">
        <v>5</v>
      </c>
      <c r="B15" s="32" t="s">
        <v>702</v>
      </c>
      <c r="C15" s="227"/>
      <c r="D15" s="227" t="s">
        <v>19</v>
      </c>
      <c r="E15" s="24">
        <v>4</v>
      </c>
      <c r="F15" s="334"/>
      <c r="G15" s="220">
        <f t="shared" si="0"/>
        <v>0</v>
      </c>
      <c r="H15" s="227">
        <v>8</v>
      </c>
      <c r="I15" s="220">
        <f t="shared" si="1"/>
        <v>0</v>
      </c>
      <c r="K15"/>
    </row>
    <row r="16" spans="1:11" ht="42" customHeight="1">
      <c r="A16" s="227">
        <v>6</v>
      </c>
      <c r="B16" s="32" t="s">
        <v>703</v>
      </c>
      <c r="C16" s="227"/>
      <c r="D16" s="227" t="s">
        <v>19</v>
      </c>
      <c r="E16" s="24">
        <v>10</v>
      </c>
      <c r="F16" s="334"/>
      <c r="G16" s="220">
        <f t="shared" si="0"/>
        <v>0</v>
      </c>
      <c r="H16" s="227">
        <v>8</v>
      </c>
      <c r="I16" s="220">
        <f t="shared" si="1"/>
        <v>0</v>
      </c>
      <c r="K16"/>
    </row>
    <row r="17" spans="1:11" ht="27" customHeight="1">
      <c r="A17" s="227">
        <v>7</v>
      </c>
      <c r="B17" s="32" t="s">
        <v>704</v>
      </c>
      <c r="C17" s="227"/>
      <c r="D17" s="227" t="s">
        <v>19</v>
      </c>
      <c r="E17" s="24">
        <v>1</v>
      </c>
      <c r="F17" s="334"/>
      <c r="G17" s="220">
        <f t="shared" si="0"/>
        <v>0</v>
      </c>
      <c r="H17" s="227">
        <v>23</v>
      </c>
      <c r="I17" s="220">
        <f>G17*1.23</f>
        <v>0</v>
      </c>
      <c r="K17"/>
    </row>
    <row r="18" spans="1:11" ht="27" customHeight="1">
      <c r="A18" s="227">
        <v>8</v>
      </c>
      <c r="B18" s="32" t="s">
        <v>705</v>
      </c>
      <c r="C18" s="227"/>
      <c r="D18" s="227" t="s">
        <v>19</v>
      </c>
      <c r="E18" s="24">
        <v>1</v>
      </c>
      <c r="F18" s="334"/>
      <c r="G18" s="220">
        <f t="shared" si="0"/>
        <v>0</v>
      </c>
      <c r="H18" s="227">
        <v>8</v>
      </c>
      <c r="I18" s="220">
        <f>G18*1.08</f>
        <v>0</v>
      </c>
      <c r="K18"/>
    </row>
    <row r="19" spans="1:11" ht="17.25" customHeight="1">
      <c r="A19" s="227">
        <v>9</v>
      </c>
      <c r="B19" s="32" t="s">
        <v>706</v>
      </c>
      <c r="C19" s="227"/>
      <c r="D19" s="227" t="s">
        <v>19</v>
      </c>
      <c r="E19" s="24">
        <v>30</v>
      </c>
      <c r="F19" s="334"/>
      <c r="G19" s="220">
        <f t="shared" si="0"/>
        <v>0</v>
      </c>
      <c r="H19" s="227">
        <v>8</v>
      </c>
      <c r="I19" s="220">
        <f>G19*1.08</f>
        <v>0</v>
      </c>
      <c r="K19"/>
    </row>
    <row r="20" spans="1:11" ht="15.75" customHeight="1">
      <c r="A20" s="227">
        <v>10</v>
      </c>
      <c r="B20" s="32" t="s">
        <v>707</v>
      </c>
      <c r="C20" s="227"/>
      <c r="D20" s="227" t="s">
        <v>19</v>
      </c>
      <c r="E20" s="24">
        <v>10</v>
      </c>
      <c r="F20" s="334"/>
      <c r="G20" s="220">
        <f t="shared" si="0"/>
        <v>0</v>
      </c>
      <c r="H20" s="227">
        <v>8</v>
      </c>
      <c r="I20" s="220">
        <f>G20*1.08</f>
        <v>0</v>
      </c>
      <c r="K20"/>
    </row>
    <row r="21" spans="1:16" ht="24.75" customHeight="1">
      <c r="A21" s="227">
        <v>11</v>
      </c>
      <c r="B21" s="32" t="s">
        <v>708</v>
      </c>
      <c r="C21" s="227"/>
      <c r="D21" s="227" t="s">
        <v>709</v>
      </c>
      <c r="E21" s="24">
        <v>3</v>
      </c>
      <c r="F21" s="334"/>
      <c r="G21" s="220">
        <f t="shared" si="0"/>
        <v>0</v>
      </c>
      <c r="H21" s="227">
        <v>8</v>
      </c>
      <c r="I21" s="220">
        <f>G21*1.08</f>
        <v>0</v>
      </c>
      <c r="K21"/>
      <c r="L21" s="81"/>
      <c r="M21" s="81"/>
      <c r="N21" s="81"/>
      <c r="O21" s="81"/>
      <c r="P21" s="81"/>
    </row>
    <row r="22" spans="1:16" ht="24.75" customHeight="1">
      <c r="A22" s="227">
        <v>12</v>
      </c>
      <c r="B22" s="32" t="s">
        <v>710</v>
      </c>
      <c r="C22" s="227"/>
      <c r="D22" s="227" t="s">
        <v>19</v>
      </c>
      <c r="E22" s="24">
        <v>150</v>
      </c>
      <c r="F22" s="334"/>
      <c r="G22" s="220">
        <f t="shared" si="0"/>
        <v>0</v>
      </c>
      <c r="H22" s="227">
        <v>8</v>
      </c>
      <c r="I22" s="220">
        <f>G22*1.08</f>
        <v>0</v>
      </c>
      <c r="K22"/>
      <c r="L22" s="81"/>
      <c r="M22" s="81"/>
      <c r="N22" s="81"/>
      <c r="O22" s="81"/>
      <c r="P22" s="81"/>
    </row>
    <row r="23" spans="1:9" ht="21" customHeight="1">
      <c r="A23" s="356"/>
      <c r="B23" s="356" t="s">
        <v>707</v>
      </c>
      <c r="C23" s="356"/>
      <c r="D23" s="356"/>
      <c r="E23" s="356"/>
      <c r="F23" s="356"/>
      <c r="G23" s="237">
        <f>SUM(G11:G22)</f>
        <v>0</v>
      </c>
      <c r="H23" s="226"/>
      <c r="I23" s="237">
        <f>SUM(I11:I22)</f>
        <v>0</v>
      </c>
    </row>
    <row r="27" spans="6:10" ht="12.75">
      <c r="F27" s="283" t="s">
        <v>711</v>
      </c>
      <c r="G27" s="283"/>
      <c r="H27" s="283"/>
      <c r="I27" s="283"/>
      <c r="J27" s="283"/>
    </row>
    <row r="28" spans="6:10" ht="12.75">
      <c r="F28" s="283" t="s">
        <v>127</v>
      </c>
      <c r="G28" s="283"/>
      <c r="H28" s="283"/>
      <c r="I28" s="283"/>
      <c r="J28" s="283"/>
    </row>
  </sheetData>
  <sheetProtection selectLockedCells="1" selectUnlockedCells="1"/>
  <mergeCells count="3">
    <mergeCell ref="A6:I6"/>
    <mergeCell ref="A8:I8"/>
    <mergeCell ref="A23:F23"/>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I16"/>
  <sheetViews>
    <sheetView zoomScale="82" zoomScaleNormal="82" zoomScalePageLayoutView="0" workbookViewId="0" topLeftCell="A1">
      <selection activeCell="F9" sqref="F9:F12"/>
    </sheetView>
  </sheetViews>
  <sheetFormatPr defaultColWidth="9.140625" defaultRowHeight="12.75"/>
  <cols>
    <col min="1" max="1" width="4.8515625" style="0" customWidth="1"/>
    <col min="2" max="2" width="39.5742187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846</v>
      </c>
      <c r="G1" t="s">
        <v>1</v>
      </c>
    </row>
    <row r="2" ht="12.75">
      <c r="B2" t="s">
        <v>2</v>
      </c>
    </row>
    <row r="3" ht="12.75">
      <c r="B3" t="s">
        <v>3</v>
      </c>
    </row>
    <row r="4" ht="12.75">
      <c r="B4" t="s">
        <v>4</v>
      </c>
    </row>
    <row r="5" spans="1:9" ht="14.25">
      <c r="A5" s="363" t="s">
        <v>486</v>
      </c>
      <c r="B5" s="363"/>
      <c r="C5" s="363"/>
      <c r="D5" s="363"/>
      <c r="E5" s="363"/>
      <c r="F5" s="363"/>
      <c r="G5" s="363"/>
      <c r="H5" s="363"/>
      <c r="I5" s="363"/>
    </row>
    <row r="6" spans="1:9" ht="35.25" customHeight="1">
      <c r="A6" s="375" t="s">
        <v>712</v>
      </c>
      <c r="B6" s="375"/>
      <c r="C6" s="375"/>
      <c r="D6" s="375"/>
      <c r="E6" s="375"/>
      <c r="F6" s="375"/>
      <c r="G6" s="375"/>
      <c r="H6" s="375"/>
      <c r="I6" s="375"/>
    </row>
    <row r="7" spans="1:9" ht="51">
      <c r="A7" s="226" t="s">
        <v>7</v>
      </c>
      <c r="B7" s="226" t="s">
        <v>8</v>
      </c>
      <c r="C7" s="226" t="s">
        <v>9</v>
      </c>
      <c r="D7" s="226" t="s">
        <v>217</v>
      </c>
      <c r="E7" s="226" t="s">
        <v>11</v>
      </c>
      <c r="F7" s="226" t="s">
        <v>12</v>
      </c>
      <c r="G7" s="226" t="s">
        <v>13</v>
      </c>
      <c r="H7" s="226" t="s">
        <v>14</v>
      </c>
      <c r="I7" s="226" t="s">
        <v>487</v>
      </c>
    </row>
    <row r="8" spans="1:9" ht="12.75">
      <c r="A8" s="227">
        <v>1</v>
      </c>
      <c r="B8" s="227">
        <v>2</v>
      </c>
      <c r="C8" s="227">
        <v>3</v>
      </c>
      <c r="D8" s="227">
        <v>4</v>
      </c>
      <c r="E8" s="227">
        <v>5</v>
      </c>
      <c r="F8" s="227">
        <v>6</v>
      </c>
      <c r="G8" s="227">
        <v>7</v>
      </c>
      <c r="H8" s="227">
        <v>8</v>
      </c>
      <c r="I8" s="227">
        <v>9</v>
      </c>
    </row>
    <row r="9" spans="1:9" ht="60" customHeight="1">
      <c r="A9" s="32">
        <v>1</v>
      </c>
      <c r="B9" s="32" t="s">
        <v>713</v>
      </c>
      <c r="C9" s="32"/>
      <c r="D9" s="227" t="s">
        <v>19</v>
      </c>
      <c r="E9" s="24">
        <v>72</v>
      </c>
      <c r="F9" s="25"/>
      <c r="G9" s="220">
        <f>E9*F9</f>
        <v>0</v>
      </c>
      <c r="H9" s="227">
        <v>8</v>
      </c>
      <c r="I9" s="220">
        <f>G9*1.08</f>
        <v>0</v>
      </c>
    </row>
    <row r="10" spans="1:9" ht="19.5" customHeight="1">
      <c r="A10" s="32">
        <v>2</v>
      </c>
      <c r="B10" s="32" t="s">
        <v>714</v>
      </c>
      <c r="C10" s="32"/>
      <c r="D10" s="227" t="s">
        <v>19</v>
      </c>
      <c r="E10" s="24">
        <v>50</v>
      </c>
      <c r="F10" s="25"/>
      <c r="G10" s="220">
        <f>E10*F10</f>
        <v>0</v>
      </c>
      <c r="H10" s="227">
        <v>8</v>
      </c>
      <c r="I10" s="220">
        <f>G10*1.08</f>
        <v>0</v>
      </c>
    </row>
    <row r="11" spans="1:9" ht="21" customHeight="1">
      <c r="A11" s="32">
        <v>3</v>
      </c>
      <c r="B11" s="32" t="s">
        <v>715</v>
      </c>
      <c r="C11" s="32"/>
      <c r="D11" s="227" t="s">
        <v>19</v>
      </c>
      <c r="E11" s="24">
        <v>250</v>
      </c>
      <c r="F11" s="25"/>
      <c r="G11" s="220">
        <f>E11*F11</f>
        <v>0</v>
      </c>
      <c r="H11" s="227">
        <v>8</v>
      </c>
      <c r="I11" s="220">
        <f>G11*1.08</f>
        <v>0</v>
      </c>
    </row>
    <row r="12" spans="1:9" ht="89.25" customHeight="1">
      <c r="A12" s="32">
        <v>4</v>
      </c>
      <c r="B12" s="32" t="s">
        <v>716</v>
      </c>
      <c r="C12" s="32"/>
      <c r="D12" s="227" t="s">
        <v>19</v>
      </c>
      <c r="E12" s="152">
        <v>72</v>
      </c>
      <c r="F12" s="25"/>
      <c r="G12" s="220">
        <f>E12*F12</f>
        <v>0</v>
      </c>
      <c r="H12" s="227">
        <v>8</v>
      </c>
      <c r="I12" s="220">
        <f>PRODUCT(G12,1.08)</f>
        <v>0</v>
      </c>
    </row>
    <row r="13" spans="1:9" ht="12.75" customHeight="1">
      <c r="A13" s="356" t="s">
        <v>125</v>
      </c>
      <c r="B13" s="356"/>
      <c r="C13" s="356"/>
      <c r="D13" s="356"/>
      <c r="E13" s="356"/>
      <c r="F13" s="356"/>
      <c r="G13" s="284">
        <f>SUM(G9:G12)</f>
        <v>0</v>
      </c>
      <c r="H13" s="257"/>
      <c r="I13" s="284">
        <f>SUM(I9:I12)</f>
        <v>0</v>
      </c>
    </row>
    <row r="15" ht="12.75">
      <c r="F15" t="s">
        <v>126</v>
      </c>
    </row>
    <row r="16" ht="12.75">
      <c r="F16" t="s">
        <v>127</v>
      </c>
    </row>
  </sheetData>
  <sheetProtection selectLockedCells="1" selectUnlockedCells="1"/>
  <mergeCells count="3">
    <mergeCell ref="A5:I5"/>
    <mergeCell ref="A6:I6"/>
    <mergeCell ref="A13:F13"/>
  </mergeCells>
  <printOptions/>
  <pageMargins left="0.7" right="0.7" top="0.75" bottom="0.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I28"/>
  <sheetViews>
    <sheetView zoomScale="82" zoomScaleNormal="82" zoomScalePageLayoutView="0" workbookViewId="0" topLeftCell="A1">
      <selection activeCell="F9" sqref="F9:F22"/>
    </sheetView>
  </sheetViews>
  <sheetFormatPr defaultColWidth="9.140625" defaultRowHeight="12.75"/>
  <cols>
    <col min="1" max="1" width="4.140625" style="0" customWidth="1"/>
    <col min="2" max="2" width="38.57421875" style="0" customWidth="1"/>
    <col min="3" max="3" width="27.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846</v>
      </c>
      <c r="G1" t="s">
        <v>1</v>
      </c>
    </row>
    <row r="2" ht="12.75">
      <c r="B2" t="s">
        <v>2</v>
      </c>
    </row>
    <row r="3" ht="12.75">
      <c r="B3" t="s">
        <v>3</v>
      </c>
    </row>
    <row r="4" ht="12.75">
      <c r="B4" t="s">
        <v>4</v>
      </c>
    </row>
    <row r="5" spans="1:9" ht="14.25">
      <c r="A5" s="363" t="s">
        <v>486</v>
      </c>
      <c r="B5" s="363"/>
      <c r="C5" s="363"/>
      <c r="D5" s="363"/>
      <c r="E5" s="363"/>
      <c r="F5" s="363"/>
      <c r="G5" s="363"/>
      <c r="H5" s="363"/>
      <c r="I5" s="363"/>
    </row>
    <row r="6" spans="1:9" ht="21" customHeight="1">
      <c r="A6" s="375" t="s">
        <v>717</v>
      </c>
      <c r="B6" s="375"/>
      <c r="C6" s="375"/>
      <c r="D6" s="375"/>
      <c r="E6" s="375"/>
      <c r="F6" s="375"/>
      <c r="G6" s="375"/>
      <c r="H6" s="375"/>
      <c r="I6" s="375"/>
    </row>
    <row r="7" spans="1:9" ht="51">
      <c r="A7" s="226" t="s">
        <v>7</v>
      </c>
      <c r="B7" s="226" t="s">
        <v>8</v>
      </c>
      <c r="C7" s="226" t="s">
        <v>9</v>
      </c>
      <c r="D7" s="226" t="s">
        <v>217</v>
      </c>
      <c r="E7" s="226" t="s">
        <v>11</v>
      </c>
      <c r="F7" s="226" t="s">
        <v>12</v>
      </c>
      <c r="G7" s="226" t="s">
        <v>13</v>
      </c>
      <c r="H7" s="226" t="s">
        <v>14</v>
      </c>
      <c r="I7" s="226" t="s">
        <v>487</v>
      </c>
    </row>
    <row r="8" spans="1:9" ht="12.75">
      <c r="A8" s="227">
        <v>1</v>
      </c>
      <c r="B8" s="227">
        <v>2</v>
      </c>
      <c r="C8" s="227">
        <v>3</v>
      </c>
      <c r="D8" s="227">
        <v>4</v>
      </c>
      <c r="E8" s="227">
        <v>5</v>
      </c>
      <c r="F8" s="227">
        <v>6</v>
      </c>
      <c r="G8" s="227">
        <v>7</v>
      </c>
      <c r="H8" s="227">
        <v>8</v>
      </c>
      <c r="I8" s="227">
        <v>9</v>
      </c>
    </row>
    <row r="9" spans="1:9" ht="12.75">
      <c r="A9" s="32">
        <v>1</v>
      </c>
      <c r="B9" s="32" t="s">
        <v>718</v>
      </c>
      <c r="C9" s="32"/>
      <c r="D9" s="227" t="s">
        <v>19</v>
      </c>
      <c r="E9" s="24">
        <v>100</v>
      </c>
      <c r="F9" s="25"/>
      <c r="G9" s="220">
        <f aca="true" t="shared" si="0" ref="G9:G22">E9*F9</f>
        <v>0</v>
      </c>
      <c r="H9" s="227">
        <v>8</v>
      </c>
      <c r="I9" s="220">
        <f aca="true" t="shared" si="1" ref="I9:I22">G9*1.08</f>
        <v>0</v>
      </c>
    </row>
    <row r="10" spans="1:9" ht="12.75">
      <c r="A10" s="32">
        <v>2</v>
      </c>
      <c r="B10" s="32" t="s">
        <v>719</v>
      </c>
      <c r="C10" s="32"/>
      <c r="D10" s="227" t="s">
        <v>19</v>
      </c>
      <c r="E10" s="24">
        <v>10</v>
      </c>
      <c r="F10" s="25"/>
      <c r="G10" s="220">
        <f t="shared" si="0"/>
        <v>0</v>
      </c>
      <c r="H10" s="227">
        <v>8</v>
      </c>
      <c r="I10" s="220">
        <f t="shared" si="1"/>
        <v>0</v>
      </c>
    </row>
    <row r="11" spans="1:9" ht="38.25">
      <c r="A11" s="32">
        <v>3</v>
      </c>
      <c r="B11" s="32" t="s">
        <v>720</v>
      </c>
      <c r="C11" s="32"/>
      <c r="D11" s="227" t="s">
        <v>19</v>
      </c>
      <c r="E11" s="24">
        <v>2</v>
      </c>
      <c r="F11" s="25"/>
      <c r="G11" s="220">
        <f t="shared" si="0"/>
        <v>0</v>
      </c>
      <c r="H11" s="227">
        <v>8</v>
      </c>
      <c r="I11" s="220">
        <f t="shared" si="1"/>
        <v>0</v>
      </c>
    </row>
    <row r="12" spans="1:9" ht="38.25">
      <c r="A12" s="32">
        <v>4</v>
      </c>
      <c r="B12" s="32" t="s">
        <v>721</v>
      </c>
      <c r="C12" s="32"/>
      <c r="D12" s="227" t="s">
        <v>19</v>
      </c>
      <c r="E12" s="24">
        <v>22</v>
      </c>
      <c r="F12" s="25"/>
      <c r="G12" s="220">
        <f t="shared" si="0"/>
        <v>0</v>
      </c>
      <c r="H12" s="227">
        <v>8</v>
      </c>
      <c r="I12" s="220">
        <f t="shared" si="1"/>
        <v>0</v>
      </c>
    </row>
    <row r="13" spans="1:9" ht="38.25">
      <c r="A13" s="32">
        <v>5</v>
      </c>
      <c r="B13" s="32" t="s">
        <v>722</v>
      </c>
      <c r="C13" s="32"/>
      <c r="D13" s="227" t="s">
        <v>19</v>
      </c>
      <c r="E13" s="24">
        <v>5</v>
      </c>
      <c r="F13" s="25"/>
      <c r="G13" s="220">
        <f t="shared" si="0"/>
        <v>0</v>
      </c>
      <c r="H13" s="227">
        <v>8</v>
      </c>
      <c r="I13" s="220">
        <f t="shared" si="1"/>
        <v>0</v>
      </c>
    </row>
    <row r="14" spans="1:9" ht="38.25">
      <c r="A14" s="32">
        <v>6</v>
      </c>
      <c r="B14" s="32" t="s">
        <v>723</v>
      </c>
      <c r="C14" s="32"/>
      <c r="D14" s="227" t="s">
        <v>19</v>
      </c>
      <c r="E14" s="24">
        <v>11</v>
      </c>
      <c r="F14" s="25"/>
      <c r="G14" s="220">
        <f t="shared" si="0"/>
        <v>0</v>
      </c>
      <c r="H14" s="227">
        <v>8</v>
      </c>
      <c r="I14" s="220">
        <f t="shared" si="1"/>
        <v>0</v>
      </c>
    </row>
    <row r="15" spans="1:9" ht="25.5">
      <c r="A15" s="32">
        <v>7</v>
      </c>
      <c r="B15" s="32" t="s">
        <v>724</v>
      </c>
      <c r="C15" s="32"/>
      <c r="D15" s="227" t="s">
        <v>19</v>
      </c>
      <c r="E15" s="24">
        <v>10</v>
      </c>
      <c r="F15" s="25"/>
      <c r="G15" s="220">
        <f t="shared" si="0"/>
        <v>0</v>
      </c>
      <c r="H15" s="227">
        <v>8</v>
      </c>
      <c r="I15" s="220">
        <f t="shared" si="1"/>
        <v>0</v>
      </c>
    </row>
    <row r="16" spans="1:9" ht="102">
      <c r="A16" s="27">
        <v>8</v>
      </c>
      <c r="B16" s="27" t="s">
        <v>725</v>
      </c>
      <c r="C16" s="27"/>
      <c r="D16" s="24" t="s">
        <v>19</v>
      </c>
      <c r="E16" s="24">
        <v>10</v>
      </c>
      <c r="F16" s="25"/>
      <c r="G16" s="220">
        <f t="shared" si="0"/>
        <v>0</v>
      </c>
      <c r="H16" s="24">
        <v>8</v>
      </c>
      <c r="I16" s="220">
        <f t="shared" si="1"/>
        <v>0</v>
      </c>
    </row>
    <row r="17" spans="1:9" ht="38.25">
      <c r="A17" s="27">
        <v>9</v>
      </c>
      <c r="B17" s="27" t="s">
        <v>726</v>
      </c>
      <c r="C17" s="27"/>
      <c r="D17" s="24" t="s">
        <v>19</v>
      </c>
      <c r="E17" s="24">
        <v>10</v>
      </c>
      <c r="F17" s="25"/>
      <c r="G17" s="220">
        <f t="shared" si="0"/>
        <v>0</v>
      </c>
      <c r="H17" s="24">
        <v>8</v>
      </c>
      <c r="I17" s="220">
        <f t="shared" si="1"/>
        <v>0</v>
      </c>
    </row>
    <row r="18" spans="1:9" ht="38.25">
      <c r="A18" s="27">
        <v>10</v>
      </c>
      <c r="B18" s="27" t="s">
        <v>727</v>
      </c>
      <c r="C18" s="27"/>
      <c r="D18" s="24" t="s">
        <v>19</v>
      </c>
      <c r="E18" s="24">
        <v>10</v>
      </c>
      <c r="F18" s="25"/>
      <c r="G18" s="220">
        <f t="shared" si="0"/>
        <v>0</v>
      </c>
      <c r="H18" s="24">
        <v>8</v>
      </c>
      <c r="I18" s="220">
        <f t="shared" si="1"/>
        <v>0</v>
      </c>
    </row>
    <row r="19" spans="1:9" ht="38.25">
      <c r="A19" s="27">
        <v>11</v>
      </c>
      <c r="B19" s="27" t="s">
        <v>728</v>
      </c>
      <c r="C19" s="27"/>
      <c r="D19" s="24" t="s">
        <v>19</v>
      </c>
      <c r="E19" s="24">
        <v>10</v>
      </c>
      <c r="F19" s="25"/>
      <c r="G19" s="220">
        <f t="shared" si="0"/>
        <v>0</v>
      </c>
      <c r="H19" s="24">
        <v>8</v>
      </c>
      <c r="I19" s="220">
        <f t="shared" si="1"/>
        <v>0</v>
      </c>
    </row>
    <row r="20" spans="1:9" ht="12.75">
      <c r="A20" s="27">
        <v>12</v>
      </c>
      <c r="B20" s="27" t="s">
        <v>729</v>
      </c>
      <c r="C20" s="27"/>
      <c r="D20" s="24" t="s">
        <v>19</v>
      </c>
      <c r="E20" s="24">
        <v>5</v>
      </c>
      <c r="F20" s="25"/>
      <c r="G20" s="220">
        <f t="shared" si="0"/>
        <v>0</v>
      </c>
      <c r="H20" s="24">
        <v>8</v>
      </c>
      <c r="I20" s="220">
        <f t="shared" si="1"/>
        <v>0</v>
      </c>
    </row>
    <row r="21" spans="1:9" ht="12.75">
      <c r="A21" s="27">
        <v>13</v>
      </c>
      <c r="B21" s="27" t="s">
        <v>730</v>
      </c>
      <c r="C21" s="27"/>
      <c r="D21" s="24" t="s">
        <v>19</v>
      </c>
      <c r="E21" s="24">
        <v>5</v>
      </c>
      <c r="F21" s="25"/>
      <c r="G21" s="220">
        <f t="shared" si="0"/>
        <v>0</v>
      </c>
      <c r="H21" s="24">
        <v>8</v>
      </c>
      <c r="I21" s="220">
        <f t="shared" si="1"/>
        <v>0</v>
      </c>
    </row>
    <row r="22" spans="1:9" ht="25.5">
      <c r="A22" s="27">
        <v>14</v>
      </c>
      <c r="B22" s="27" t="s">
        <v>731</v>
      </c>
      <c r="C22" s="27"/>
      <c r="D22" s="24" t="s">
        <v>19</v>
      </c>
      <c r="E22" s="24">
        <v>10</v>
      </c>
      <c r="F22" s="25"/>
      <c r="G22" s="220">
        <f t="shared" si="0"/>
        <v>0</v>
      </c>
      <c r="H22" s="24">
        <v>8</v>
      </c>
      <c r="I22" s="220">
        <f t="shared" si="1"/>
        <v>0</v>
      </c>
    </row>
    <row r="23" spans="1:9" ht="14.25" customHeight="1">
      <c r="A23" s="356" t="s">
        <v>125</v>
      </c>
      <c r="B23" s="356"/>
      <c r="C23" s="356"/>
      <c r="D23" s="356"/>
      <c r="E23" s="356"/>
      <c r="F23" s="356"/>
      <c r="G23" s="284">
        <f>SUM(G9:G22)</f>
        <v>0</v>
      </c>
      <c r="H23" s="257"/>
      <c r="I23" s="284">
        <f>SUM(I9:I22)</f>
        <v>0</v>
      </c>
    </row>
    <row r="27" ht="12.75">
      <c r="F27" t="s">
        <v>126</v>
      </c>
    </row>
    <row r="28" ht="12.75">
      <c r="F28" t="s">
        <v>127</v>
      </c>
    </row>
  </sheetData>
  <sheetProtection selectLockedCells="1" selectUnlockedCells="1"/>
  <mergeCells count="3">
    <mergeCell ref="A5:I5"/>
    <mergeCell ref="A6:I6"/>
    <mergeCell ref="A23:F23"/>
  </mergeCells>
  <printOptions/>
  <pageMargins left="0.7" right="0.7" top="0.75" bottom="0.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I21"/>
  <sheetViews>
    <sheetView zoomScale="82" zoomScaleNormal="82" zoomScalePageLayoutView="0" workbookViewId="0" topLeftCell="A1">
      <selection activeCell="F11" sqref="F11:F14"/>
    </sheetView>
  </sheetViews>
  <sheetFormatPr defaultColWidth="9.140625" defaultRowHeight="12.75"/>
  <cols>
    <col min="1" max="1" width="3.7109375" style="0" customWidth="1"/>
    <col min="2" max="2" width="57.00390625" style="0" customWidth="1"/>
    <col min="3" max="3" width="19.421875" style="0" customWidth="1"/>
    <col min="5" max="5" width="6.140625" style="0" customWidth="1"/>
    <col min="6" max="6" width="10.28125" style="0" customWidth="1"/>
    <col min="7" max="7" width="11.7109375" style="0" customWidth="1"/>
    <col min="8" max="8" width="4.8515625" style="0" customWidth="1"/>
    <col min="9" max="9" width="11.5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8" customHeight="1">
      <c r="A8" s="376" t="s">
        <v>732</v>
      </c>
      <c r="B8" s="376"/>
      <c r="C8" s="376"/>
      <c r="D8" s="376"/>
      <c r="E8" s="376"/>
      <c r="F8" s="376"/>
      <c r="G8" s="376"/>
      <c r="H8" s="376"/>
      <c r="I8" s="376"/>
    </row>
    <row r="9" spans="1:9" ht="51">
      <c r="A9" s="226" t="s">
        <v>7</v>
      </c>
      <c r="B9" s="226" t="s">
        <v>8</v>
      </c>
      <c r="C9" s="226" t="s">
        <v>9</v>
      </c>
      <c r="D9" s="226" t="s">
        <v>246</v>
      </c>
      <c r="E9" s="226" t="s">
        <v>11</v>
      </c>
      <c r="F9" s="226" t="s">
        <v>12</v>
      </c>
      <c r="G9" s="226" t="s">
        <v>13</v>
      </c>
      <c r="H9" s="226" t="s">
        <v>14</v>
      </c>
      <c r="I9" s="226" t="s">
        <v>487</v>
      </c>
    </row>
    <row r="10" spans="1:9" ht="12.75">
      <c r="A10" s="227">
        <v>1</v>
      </c>
      <c r="B10" s="227">
        <v>2</v>
      </c>
      <c r="C10" s="227">
        <v>3</v>
      </c>
      <c r="D10" s="227">
        <v>4</v>
      </c>
      <c r="E10" s="227">
        <v>5</v>
      </c>
      <c r="F10" s="227">
        <v>6</v>
      </c>
      <c r="G10" s="227">
        <v>7</v>
      </c>
      <c r="H10" s="227">
        <v>8</v>
      </c>
      <c r="I10" s="227">
        <v>9</v>
      </c>
    </row>
    <row r="11" spans="1:9" ht="54" customHeight="1">
      <c r="A11" s="32">
        <v>1</v>
      </c>
      <c r="B11" s="285" t="s">
        <v>733</v>
      </c>
      <c r="C11" s="227"/>
      <c r="D11" s="227" t="s">
        <v>27</v>
      </c>
      <c r="E11" s="189">
        <v>1</v>
      </c>
      <c r="F11" s="25"/>
      <c r="G11" s="220">
        <f>E11*F11</f>
        <v>0</v>
      </c>
      <c r="H11" s="227">
        <v>8</v>
      </c>
      <c r="I11" s="220">
        <f>G11*1.08</f>
        <v>0</v>
      </c>
    </row>
    <row r="12" spans="1:9" ht="78" customHeight="1">
      <c r="A12" s="32">
        <v>2</v>
      </c>
      <c r="B12" s="285" t="s">
        <v>734</v>
      </c>
      <c r="C12" s="227"/>
      <c r="D12" s="227" t="s">
        <v>27</v>
      </c>
      <c r="E12" s="189">
        <v>1</v>
      </c>
      <c r="F12" s="25"/>
      <c r="G12" s="220">
        <f>E12*F12</f>
        <v>0</v>
      </c>
      <c r="H12" s="227">
        <v>8</v>
      </c>
      <c r="I12" s="220">
        <f>G12*1.08</f>
        <v>0</v>
      </c>
    </row>
    <row r="13" spans="1:9" ht="91.5" customHeight="1">
      <c r="A13" s="32">
        <v>3</v>
      </c>
      <c r="B13" s="285" t="s">
        <v>735</v>
      </c>
      <c r="C13" s="227"/>
      <c r="D13" s="227" t="s">
        <v>19</v>
      </c>
      <c r="E13" s="189">
        <v>168</v>
      </c>
      <c r="F13" s="25"/>
      <c r="G13" s="220">
        <f>E13*F13</f>
        <v>0</v>
      </c>
      <c r="H13" s="227">
        <v>8</v>
      </c>
      <c r="I13" s="220">
        <f>G13*1.08</f>
        <v>0</v>
      </c>
    </row>
    <row r="14" spans="1:9" ht="78.75" customHeight="1">
      <c r="A14" s="32">
        <v>4</v>
      </c>
      <c r="B14" s="285" t="s">
        <v>736</v>
      </c>
      <c r="C14" s="227"/>
      <c r="D14" s="227" t="s">
        <v>27</v>
      </c>
      <c r="E14" s="189">
        <v>1</v>
      </c>
      <c r="F14" s="25"/>
      <c r="G14" s="220">
        <f>E14*F14</f>
        <v>0</v>
      </c>
      <c r="H14" s="227">
        <v>8</v>
      </c>
      <c r="I14" s="220">
        <f>G14*1.08</f>
        <v>0</v>
      </c>
    </row>
    <row r="15" spans="1:9" ht="12" customHeight="1">
      <c r="A15" s="356" t="s">
        <v>125</v>
      </c>
      <c r="B15" s="356"/>
      <c r="C15" s="356"/>
      <c r="D15" s="356"/>
      <c r="E15" s="356"/>
      <c r="F15" s="356"/>
      <c r="G15" s="237">
        <f>SUM(G11:G14)</f>
        <v>0</v>
      </c>
      <c r="H15" s="226"/>
      <c r="I15" s="237">
        <f>SUM(I11:I14)</f>
        <v>0</v>
      </c>
    </row>
    <row r="20" ht="12.75">
      <c r="F20" t="s">
        <v>737</v>
      </c>
    </row>
    <row r="21" ht="12.75">
      <c r="F21" t="s">
        <v>127</v>
      </c>
    </row>
  </sheetData>
  <sheetProtection selectLockedCells="1" selectUnlockedCells="1"/>
  <mergeCells count="3">
    <mergeCell ref="A6:I6"/>
    <mergeCell ref="A8:I8"/>
    <mergeCell ref="A15:F15"/>
  </mergeCells>
  <printOptions/>
  <pageMargins left="0.7" right="0.7" top="0.75" bottom="0.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I19"/>
  <sheetViews>
    <sheetView zoomScale="82" zoomScaleNormal="82" zoomScalePageLayoutView="0" workbookViewId="0" topLeftCell="A1">
      <selection activeCell="F11" sqref="F11:F13"/>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2.57421875" style="0" customWidth="1"/>
    <col min="9" max="9" width="12.0039062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8" customHeight="1">
      <c r="A8" s="348" t="s">
        <v>738</v>
      </c>
      <c r="B8" s="348"/>
      <c r="C8" s="348"/>
      <c r="D8" s="348"/>
      <c r="E8" s="348"/>
      <c r="F8" s="348"/>
      <c r="G8" s="348"/>
      <c r="H8" s="348"/>
      <c r="I8" s="348"/>
    </row>
    <row r="9" spans="1:9" ht="63.75">
      <c r="A9" s="226" t="s">
        <v>7</v>
      </c>
      <c r="B9" s="226" t="s">
        <v>8</v>
      </c>
      <c r="C9" s="226" t="s">
        <v>9</v>
      </c>
      <c r="D9" s="226" t="s">
        <v>246</v>
      </c>
      <c r="E9" s="226" t="s">
        <v>11</v>
      </c>
      <c r="F9" s="226" t="s">
        <v>12</v>
      </c>
      <c r="G9" s="226" t="s">
        <v>13</v>
      </c>
      <c r="H9" s="226" t="s">
        <v>14</v>
      </c>
      <c r="I9" s="226" t="s">
        <v>487</v>
      </c>
    </row>
    <row r="10" spans="1:9" ht="12.75">
      <c r="A10" s="227">
        <v>1</v>
      </c>
      <c r="B10" s="228">
        <v>2</v>
      </c>
      <c r="C10" s="228">
        <v>3</v>
      </c>
      <c r="D10" s="228">
        <v>4</v>
      </c>
      <c r="E10" s="227">
        <v>5</v>
      </c>
      <c r="F10" s="227">
        <v>6</v>
      </c>
      <c r="G10" s="227">
        <v>7</v>
      </c>
      <c r="H10" s="227">
        <v>8</v>
      </c>
      <c r="I10" s="227">
        <v>9</v>
      </c>
    </row>
    <row r="11" spans="1:9" ht="39" customHeight="1">
      <c r="A11" s="286">
        <v>1</v>
      </c>
      <c r="B11" s="39" t="s">
        <v>739</v>
      </c>
      <c r="C11" s="39"/>
      <c r="D11" s="228" t="s">
        <v>133</v>
      </c>
      <c r="E11" s="287">
        <v>28</v>
      </c>
      <c r="F11" s="280"/>
      <c r="G11" s="281">
        <f>E11*F11</f>
        <v>0</v>
      </c>
      <c r="H11" s="228">
        <v>8</v>
      </c>
      <c r="I11" s="281">
        <f>G11*1.08</f>
        <v>0</v>
      </c>
    </row>
    <row r="12" spans="1:9" ht="54" customHeight="1">
      <c r="A12" s="288">
        <v>2</v>
      </c>
      <c r="B12" s="39" t="s">
        <v>740</v>
      </c>
      <c r="C12" s="39"/>
      <c r="D12" s="228" t="s">
        <v>133</v>
      </c>
      <c r="E12" s="159">
        <v>69</v>
      </c>
      <c r="F12" s="280"/>
      <c r="G12" s="281">
        <f>E12*F12</f>
        <v>0</v>
      </c>
      <c r="H12" s="228">
        <v>8</v>
      </c>
      <c r="I12" s="281">
        <f>G12*1.08</f>
        <v>0</v>
      </c>
    </row>
    <row r="13" spans="1:9" ht="40.5" customHeight="1">
      <c r="A13" s="27">
        <v>3</v>
      </c>
      <c r="B13" s="32" t="s">
        <v>741</v>
      </c>
      <c r="C13" s="32"/>
      <c r="D13" s="227" t="s">
        <v>27</v>
      </c>
      <c r="E13" s="24">
        <v>2</v>
      </c>
      <c r="F13" s="25"/>
      <c r="G13" s="220">
        <f>E13*F13</f>
        <v>0</v>
      </c>
      <c r="H13" s="227">
        <v>8</v>
      </c>
      <c r="I13" s="220">
        <f>G13*1.08</f>
        <v>0</v>
      </c>
    </row>
    <row r="14" spans="1:9" ht="25.5" customHeight="1">
      <c r="A14" s="356" t="s">
        <v>125</v>
      </c>
      <c r="B14" s="356"/>
      <c r="C14" s="356"/>
      <c r="D14" s="356"/>
      <c r="E14" s="356"/>
      <c r="F14" s="356"/>
      <c r="G14" s="237">
        <f>SUM(G11:G13)</f>
        <v>0</v>
      </c>
      <c r="H14" s="226"/>
      <c r="I14" s="237">
        <f>SUM(I11:I13)</f>
        <v>0</v>
      </c>
    </row>
    <row r="18" spans="5:9" ht="12.75" customHeight="1">
      <c r="E18" s="353" t="s">
        <v>126</v>
      </c>
      <c r="F18" s="353"/>
      <c r="G18" s="353"/>
      <c r="H18" s="353"/>
      <c r="I18" s="353"/>
    </row>
    <row r="19" spans="5:9" ht="12.75" customHeight="1">
      <c r="E19" s="353" t="s">
        <v>127</v>
      </c>
      <c r="F19" s="353"/>
      <c r="G19" s="353"/>
      <c r="H19" s="353"/>
      <c r="I19" s="353"/>
    </row>
  </sheetData>
  <sheetProtection selectLockedCells="1" selectUnlockedCells="1"/>
  <mergeCells count="5">
    <mergeCell ref="A6:I6"/>
    <mergeCell ref="A8:I8"/>
    <mergeCell ref="A14:F14"/>
    <mergeCell ref="E18:I18"/>
    <mergeCell ref="E19:I19"/>
  </mergeCells>
  <printOptions/>
  <pageMargins left="0.39375" right="0.39375" top="0.9840277777777777" bottom="0.393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K33"/>
  <sheetViews>
    <sheetView zoomScale="82" zoomScaleNormal="82" zoomScalePageLayoutView="0" workbookViewId="0" topLeftCell="A25">
      <selection activeCell="F11" sqref="F11:F27"/>
    </sheetView>
  </sheetViews>
  <sheetFormatPr defaultColWidth="11.5742187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6" width="11.57421875" style="0" customWidth="1"/>
    <col min="7" max="7" width="13.421875" style="0" customWidth="1"/>
    <col min="8" max="8" width="6.140625" style="0" customWidth="1"/>
    <col min="9" max="9" width="12.2812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6.5" customHeight="1">
      <c r="A8" s="348" t="s">
        <v>746</v>
      </c>
      <c r="B8" s="348"/>
      <c r="C8" s="348"/>
      <c r="D8" s="348"/>
      <c r="E8" s="348"/>
      <c r="F8" s="348"/>
      <c r="G8" s="348"/>
      <c r="H8" s="348"/>
      <c r="I8" s="348"/>
    </row>
    <row r="9" spans="1:9" ht="51">
      <c r="A9" s="226" t="s">
        <v>7</v>
      </c>
      <c r="B9" s="226" t="s">
        <v>8</v>
      </c>
      <c r="C9" s="226" t="s">
        <v>9</v>
      </c>
      <c r="D9" s="226" t="s">
        <v>246</v>
      </c>
      <c r="E9" s="226" t="s">
        <v>11</v>
      </c>
      <c r="F9" s="226" t="s">
        <v>12</v>
      </c>
      <c r="G9" s="226" t="s">
        <v>13</v>
      </c>
      <c r="H9" s="226" t="s">
        <v>14</v>
      </c>
      <c r="I9" s="226" t="s">
        <v>487</v>
      </c>
    </row>
    <row r="10" spans="1:9" ht="12.75">
      <c r="A10" s="227">
        <v>1</v>
      </c>
      <c r="B10" s="227">
        <v>2</v>
      </c>
      <c r="C10" s="227">
        <v>3</v>
      </c>
      <c r="D10" s="227">
        <v>4</v>
      </c>
      <c r="E10" s="227">
        <v>5</v>
      </c>
      <c r="F10" s="227">
        <v>6</v>
      </c>
      <c r="G10" s="227">
        <v>7</v>
      </c>
      <c r="H10" s="227">
        <v>8</v>
      </c>
      <c r="I10" s="227">
        <v>9</v>
      </c>
    </row>
    <row r="11" spans="1:11" ht="53.25" customHeight="1">
      <c r="A11" s="32">
        <v>1</v>
      </c>
      <c r="B11" s="32" t="s">
        <v>747</v>
      </c>
      <c r="C11" s="32"/>
      <c r="D11" s="227" t="s">
        <v>19</v>
      </c>
      <c r="E11" s="227">
        <v>40</v>
      </c>
      <c r="F11" s="220"/>
      <c r="G11" s="220">
        <f aca="true" t="shared" si="0" ref="G11:G27">E11*F11</f>
        <v>0</v>
      </c>
      <c r="H11" s="227">
        <v>8</v>
      </c>
      <c r="I11" s="220">
        <f aca="true" t="shared" si="1" ref="I11:I27">G11*1.08</f>
        <v>0</v>
      </c>
      <c r="K11" s="289"/>
    </row>
    <row r="12" spans="1:10" ht="66.75" customHeight="1">
      <c r="A12" s="32">
        <v>2</v>
      </c>
      <c r="B12" s="32" t="s">
        <v>748</v>
      </c>
      <c r="C12" s="32"/>
      <c r="D12" s="227" t="s">
        <v>19</v>
      </c>
      <c r="E12" s="227">
        <v>1</v>
      </c>
      <c r="F12" s="220"/>
      <c r="G12" s="220">
        <f t="shared" si="0"/>
        <v>0</v>
      </c>
      <c r="H12" s="227">
        <v>8</v>
      </c>
      <c r="I12" s="220">
        <f t="shared" si="1"/>
        <v>0</v>
      </c>
      <c r="J12" s="290"/>
    </row>
    <row r="13" spans="1:10" ht="66.75" customHeight="1">
      <c r="A13" s="32">
        <v>3</v>
      </c>
      <c r="B13" s="32" t="s">
        <v>749</v>
      </c>
      <c r="C13" s="32"/>
      <c r="D13" s="227" t="s">
        <v>19</v>
      </c>
      <c r="E13" s="227">
        <v>60</v>
      </c>
      <c r="F13" s="220"/>
      <c r="G13" s="220">
        <f t="shared" si="0"/>
        <v>0</v>
      </c>
      <c r="H13" s="227">
        <v>8</v>
      </c>
      <c r="I13" s="220">
        <f t="shared" si="1"/>
        <v>0</v>
      </c>
      <c r="J13" s="290"/>
    </row>
    <row r="14" spans="1:9" ht="39.75" customHeight="1">
      <c r="A14" s="32">
        <v>4</v>
      </c>
      <c r="B14" s="291" t="s">
        <v>750</v>
      </c>
      <c r="C14" s="292"/>
      <c r="D14" s="293" t="s">
        <v>19</v>
      </c>
      <c r="E14" s="293">
        <v>2</v>
      </c>
      <c r="F14" s="294"/>
      <c r="G14" s="220">
        <f t="shared" si="0"/>
        <v>0</v>
      </c>
      <c r="H14" s="295">
        <v>8</v>
      </c>
      <c r="I14" s="220">
        <f t="shared" si="1"/>
        <v>0</v>
      </c>
    </row>
    <row r="15" spans="1:9" ht="36" customHeight="1">
      <c r="A15" s="32">
        <v>5</v>
      </c>
      <c r="B15" s="291" t="s">
        <v>751</v>
      </c>
      <c r="C15" s="296"/>
      <c r="D15" s="297" t="s">
        <v>19</v>
      </c>
      <c r="E15" s="298">
        <v>10</v>
      </c>
      <c r="F15" s="299"/>
      <c r="G15" s="220">
        <f t="shared" si="0"/>
        <v>0</v>
      </c>
      <c r="H15" s="297">
        <v>8</v>
      </c>
      <c r="I15" s="220">
        <f t="shared" si="1"/>
        <v>0</v>
      </c>
    </row>
    <row r="16" spans="1:9" ht="91.5" customHeight="1">
      <c r="A16" s="32">
        <v>6</v>
      </c>
      <c r="B16" s="32" t="s">
        <v>752</v>
      </c>
      <c r="C16" s="32"/>
      <c r="D16" s="227" t="s">
        <v>19</v>
      </c>
      <c r="E16" s="227">
        <v>50</v>
      </c>
      <c r="F16" s="220"/>
      <c r="G16" s="220">
        <f t="shared" si="0"/>
        <v>0</v>
      </c>
      <c r="H16" s="227">
        <v>8</v>
      </c>
      <c r="I16" s="220">
        <f t="shared" si="1"/>
        <v>0</v>
      </c>
    </row>
    <row r="17" spans="1:9" ht="110.25" customHeight="1">
      <c r="A17" s="32">
        <v>7</v>
      </c>
      <c r="B17" s="32" t="s">
        <v>753</v>
      </c>
      <c r="C17" s="32"/>
      <c r="D17" s="227" t="s">
        <v>19</v>
      </c>
      <c r="E17" s="227">
        <v>1</v>
      </c>
      <c r="F17" s="220"/>
      <c r="G17" s="220">
        <f t="shared" si="0"/>
        <v>0</v>
      </c>
      <c r="H17" s="227">
        <v>8</v>
      </c>
      <c r="I17" s="220">
        <f t="shared" si="1"/>
        <v>0</v>
      </c>
    </row>
    <row r="18" spans="1:9" ht="57.75" customHeight="1">
      <c r="A18" s="32">
        <v>8</v>
      </c>
      <c r="B18" s="32" t="s">
        <v>754</v>
      </c>
      <c r="C18" s="32"/>
      <c r="D18" s="227" t="s">
        <v>19</v>
      </c>
      <c r="E18" s="227">
        <v>10</v>
      </c>
      <c r="F18" s="220"/>
      <c r="G18" s="220">
        <f t="shared" si="0"/>
        <v>0</v>
      </c>
      <c r="H18" s="227">
        <v>8</v>
      </c>
      <c r="I18" s="220">
        <f t="shared" si="1"/>
        <v>0</v>
      </c>
    </row>
    <row r="19" spans="1:9" ht="69" customHeight="1">
      <c r="A19" s="32">
        <v>9</v>
      </c>
      <c r="B19" s="32" t="s">
        <v>755</v>
      </c>
      <c r="C19" s="32"/>
      <c r="D19" s="227" t="s">
        <v>19</v>
      </c>
      <c r="E19" s="227">
        <v>10</v>
      </c>
      <c r="F19" s="220"/>
      <c r="G19" s="220">
        <f t="shared" si="0"/>
        <v>0</v>
      </c>
      <c r="H19" s="227">
        <v>8</v>
      </c>
      <c r="I19" s="220">
        <f t="shared" si="1"/>
        <v>0</v>
      </c>
    </row>
    <row r="20" spans="1:9" ht="87.75" customHeight="1">
      <c r="A20" s="32">
        <v>10</v>
      </c>
      <c r="B20" s="32" t="s">
        <v>756</v>
      </c>
      <c r="C20" s="32"/>
      <c r="D20" s="227" t="s">
        <v>19</v>
      </c>
      <c r="E20" s="227">
        <v>1100</v>
      </c>
      <c r="F20" s="220"/>
      <c r="G20" s="220">
        <f t="shared" si="0"/>
        <v>0</v>
      </c>
      <c r="H20" s="227">
        <v>8</v>
      </c>
      <c r="I20" s="220">
        <f t="shared" si="1"/>
        <v>0</v>
      </c>
    </row>
    <row r="21" spans="1:9" ht="84.75" customHeight="1">
      <c r="A21" s="32">
        <v>11</v>
      </c>
      <c r="B21" s="32" t="s">
        <v>757</v>
      </c>
      <c r="C21" s="32"/>
      <c r="D21" s="227" t="s">
        <v>19</v>
      </c>
      <c r="E21" s="227">
        <v>500</v>
      </c>
      <c r="F21" s="220"/>
      <c r="G21" s="220">
        <f t="shared" si="0"/>
        <v>0</v>
      </c>
      <c r="H21" s="227">
        <v>8</v>
      </c>
      <c r="I21" s="220">
        <f t="shared" si="1"/>
        <v>0</v>
      </c>
    </row>
    <row r="22" spans="1:9" ht="38.25">
      <c r="A22" s="32">
        <v>12</v>
      </c>
      <c r="B22" s="32" t="s">
        <v>758</v>
      </c>
      <c r="C22" s="32"/>
      <c r="D22" s="227" t="s">
        <v>19</v>
      </c>
      <c r="E22" s="227">
        <v>1</v>
      </c>
      <c r="F22" s="220"/>
      <c r="G22" s="220">
        <f t="shared" si="0"/>
        <v>0</v>
      </c>
      <c r="H22" s="227">
        <v>8</v>
      </c>
      <c r="I22" s="220">
        <f t="shared" si="1"/>
        <v>0</v>
      </c>
    </row>
    <row r="23" spans="1:9" ht="31.5" customHeight="1">
      <c r="A23" s="32">
        <v>13</v>
      </c>
      <c r="B23" s="32" t="s">
        <v>759</v>
      </c>
      <c r="C23" s="32"/>
      <c r="D23" s="227" t="s">
        <v>19</v>
      </c>
      <c r="E23" s="227">
        <v>1050</v>
      </c>
      <c r="F23" s="220"/>
      <c r="G23" s="220">
        <f t="shared" si="0"/>
        <v>0</v>
      </c>
      <c r="H23" s="227">
        <v>8</v>
      </c>
      <c r="I23" s="220">
        <f t="shared" si="1"/>
        <v>0</v>
      </c>
    </row>
    <row r="24" spans="1:9" ht="163.5" customHeight="1">
      <c r="A24" s="32">
        <v>14</v>
      </c>
      <c r="B24" s="88" t="s">
        <v>760</v>
      </c>
      <c r="C24" s="32"/>
      <c r="D24" s="227" t="s">
        <v>19</v>
      </c>
      <c r="E24" s="227">
        <v>45</v>
      </c>
      <c r="F24" s="220"/>
      <c r="G24" s="220">
        <f t="shared" si="0"/>
        <v>0</v>
      </c>
      <c r="H24" s="227">
        <v>8</v>
      </c>
      <c r="I24" s="220">
        <f t="shared" si="1"/>
        <v>0</v>
      </c>
    </row>
    <row r="25" spans="1:9" ht="132.75" customHeight="1">
      <c r="A25" s="32">
        <v>15</v>
      </c>
      <c r="B25" s="32" t="s">
        <v>761</v>
      </c>
      <c r="C25" s="32"/>
      <c r="D25" s="227" t="s">
        <v>19</v>
      </c>
      <c r="E25" s="227">
        <v>5</v>
      </c>
      <c r="F25" s="220"/>
      <c r="G25" s="220">
        <f t="shared" si="0"/>
        <v>0</v>
      </c>
      <c r="H25" s="227">
        <v>8</v>
      </c>
      <c r="I25" s="220">
        <f t="shared" si="1"/>
        <v>0</v>
      </c>
    </row>
    <row r="26" spans="1:9" ht="103.5" customHeight="1">
      <c r="A26" s="32">
        <v>16</v>
      </c>
      <c r="B26" s="32" t="s">
        <v>762</v>
      </c>
      <c r="C26" s="32"/>
      <c r="D26" s="227" t="s">
        <v>19</v>
      </c>
      <c r="E26" s="227">
        <v>2925</v>
      </c>
      <c r="F26" s="220"/>
      <c r="G26" s="220">
        <f t="shared" si="0"/>
        <v>0</v>
      </c>
      <c r="H26" s="227">
        <v>8</v>
      </c>
      <c r="I26" s="220">
        <f t="shared" si="1"/>
        <v>0</v>
      </c>
    </row>
    <row r="27" spans="1:9" ht="40.5" customHeight="1">
      <c r="A27" s="32">
        <v>17</v>
      </c>
      <c r="B27" s="32" t="s">
        <v>763</v>
      </c>
      <c r="C27" s="32"/>
      <c r="D27" s="227" t="s">
        <v>19</v>
      </c>
      <c r="E27" s="227">
        <v>10</v>
      </c>
      <c r="F27" s="220"/>
      <c r="G27" s="220">
        <f t="shared" si="0"/>
        <v>0</v>
      </c>
      <c r="H27" s="227">
        <v>8</v>
      </c>
      <c r="I27" s="220">
        <f t="shared" si="1"/>
        <v>0</v>
      </c>
    </row>
    <row r="28" spans="1:9" ht="26.25" customHeight="1">
      <c r="A28" s="356" t="s">
        <v>125</v>
      </c>
      <c r="B28" s="356"/>
      <c r="C28" s="356"/>
      <c r="D28" s="356"/>
      <c r="E28" s="356"/>
      <c r="F28" s="356"/>
      <c r="G28" s="237">
        <f>SUM(G11:G27)</f>
        <v>0</v>
      </c>
      <c r="H28" s="226"/>
      <c r="I28" s="237">
        <f>SUM(I11:I27)</f>
        <v>0</v>
      </c>
    </row>
    <row r="32" spans="5:9" ht="14.25" customHeight="1">
      <c r="E32" s="353" t="s">
        <v>126</v>
      </c>
      <c r="F32" s="353"/>
      <c r="G32" s="353"/>
      <c r="H32" s="353"/>
      <c r="I32" s="353"/>
    </row>
    <row r="33" spans="5:9" ht="14.25" customHeight="1">
      <c r="E33" s="353" t="s">
        <v>127</v>
      </c>
      <c r="F33" s="353"/>
      <c r="G33" s="353"/>
      <c r="H33" s="353"/>
      <c r="I33" s="353"/>
    </row>
  </sheetData>
  <sheetProtection selectLockedCells="1" selectUnlockedCells="1"/>
  <mergeCells count="5">
    <mergeCell ref="A6:I6"/>
    <mergeCell ref="A8:I8"/>
    <mergeCell ref="A28:F28"/>
    <mergeCell ref="E32:I32"/>
    <mergeCell ref="E33:I33"/>
  </mergeCells>
  <printOptions/>
  <pageMargins left="0.7875" right="0.7875" top="0.7402777777777778" bottom="0.75" header="0.44027777777777777" footer="0.5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I18"/>
  <sheetViews>
    <sheetView zoomScale="82" zoomScaleNormal="82" zoomScalePageLayoutView="0" workbookViewId="0" topLeftCell="A1">
      <selection activeCell="F11" sqref="F11:F13"/>
    </sheetView>
  </sheetViews>
  <sheetFormatPr defaultColWidth="11.57421875" defaultRowHeight="12.75"/>
  <cols>
    <col min="1" max="1" width="4.140625" style="0" customWidth="1"/>
    <col min="2" max="2" width="56.57421875" style="0" customWidth="1"/>
    <col min="3" max="3" width="11.57421875" style="0" customWidth="1"/>
    <col min="4" max="4" width="9.7109375" style="0" customWidth="1"/>
    <col min="5" max="5" width="7.57421875" style="0" customWidth="1"/>
    <col min="6" max="7" width="11.57421875" style="0" customWidth="1"/>
    <col min="8" max="8" width="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742</v>
      </c>
      <c r="B8" s="348"/>
      <c r="C8" s="348"/>
      <c r="D8" s="348"/>
      <c r="E8" s="348"/>
      <c r="F8" s="348"/>
      <c r="G8" s="348"/>
      <c r="H8" s="348"/>
      <c r="I8" s="348"/>
    </row>
    <row r="9" spans="1:9" ht="51">
      <c r="A9" s="226" t="s">
        <v>7</v>
      </c>
      <c r="B9" s="226" t="s">
        <v>8</v>
      </c>
      <c r="C9" s="226" t="s">
        <v>9</v>
      </c>
      <c r="D9" s="226" t="s">
        <v>246</v>
      </c>
      <c r="E9" s="226" t="s">
        <v>11</v>
      </c>
      <c r="F9" s="226" t="s">
        <v>12</v>
      </c>
      <c r="G9" s="226" t="s">
        <v>13</v>
      </c>
      <c r="H9" s="226" t="s">
        <v>14</v>
      </c>
      <c r="I9" s="226" t="s">
        <v>487</v>
      </c>
    </row>
    <row r="10" spans="1:9" ht="12.75">
      <c r="A10" s="227">
        <v>1</v>
      </c>
      <c r="B10" s="227">
        <v>2</v>
      </c>
      <c r="C10" s="227">
        <v>3</v>
      </c>
      <c r="D10" s="227">
        <v>4</v>
      </c>
      <c r="E10" s="227">
        <v>5</v>
      </c>
      <c r="F10" s="227">
        <v>6</v>
      </c>
      <c r="G10" s="227">
        <v>7</v>
      </c>
      <c r="H10" s="227">
        <v>8</v>
      </c>
      <c r="I10" s="227">
        <v>9</v>
      </c>
    </row>
    <row r="11" spans="1:9" ht="25.5">
      <c r="A11" s="32">
        <v>1</v>
      </c>
      <c r="B11" s="32" t="s">
        <v>743</v>
      </c>
      <c r="C11" s="32"/>
      <c r="D11" s="227" t="s">
        <v>19</v>
      </c>
      <c r="E11" s="227">
        <v>3000</v>
      </c>
      <c r="F11" s="220"/>
      <c r="G11" s="220">
        <f>E11*F11</f>
        <v>0</v>
      </c>
      <c r="H11" s="227">
        <v>8</v>
      </c>
      <c r="I11" s="220">
        <f>G11*1.08</f>
        <v>0</v>
      </c>
    </row>
    <row r="12" spans="1:9" ht="25.5">
      <c r="A12" s="32">
        <v>2</v>
      </c>
      <c r="B12" s="32" t="s">
        <v>744</v>
      </c>
      <c r="C12" s="32"/>
      <c r="D12" s="227" t="s">
        <v>19</v>
      </c>
      <c r="E12" s="227">
        <v>100</v>
      </c>
      <c r="F12" s="220"/>
      <c r="G12" s="220">
        <f>E12*F12</f>
        <v>0</v>
      </c>
      <c r="H12" s="227">
        <v>8</v>
      </c>
      <c r="I12" s="220">
        <f>G12*1.08</f>
        <v>0</v>
      </c>
    </row>
    <row r="13" spans="1:9" ht="89.25">
      <c r="A13" s="32">
        <v>3</v>
      </c>
      <c r="B13" s="32" t="s">
        <v>745</v>
      </c>
      <c r="C13" s="32"/>
      <c r="D13" s="227" t="s">
        <v>27</v>
      </c>
      <c r="E13" s="227">
        <v>36</v>
      </c>
      <c r="F13" s="220"/>
      <c r="G13" s="220">
        <f>E13*F13</f>
        <v>0</v>
      </c>
      <c r="H13" s="227">
        <v>8</v>
      </c>
      <c r="I13" s="220">
        <f>G13*1.08</f>
        <v>0</v>
      </c>
    </row>
    <row r="14" spans="1:9" ht="14.25" customHeight="1">
      <c r="A14" s="356" t="s">
        <v>125</v>
      </c>
      <c r="B14" s="356"/>
      <c r="C14" s="356"/>
      <c r="D14" s="356"/>
      <c r="E14" s="356"/>
      <c r="F14" s="356"/>
      <c r="G14" s="237">
        <f>SUM(G11:G13)</f>
        <v>0</v>
      </c>
      <c r="H14" s="226"/>
      <c r="I14" s="237">
        <f>SUM(I11:I13)</f>
        <v>0</v>
      </c>
    </row>
    <row r="17" spans="5:9" ht="12.75" customHeight="1">
      <c r="E17" s="353" t="s">
        <v>126</v>
      </c>
      <c r="F17" s="353"/>
      <c r="G17" s="353"/>
      <c r="H17" s="353"/>
      <c r="I17" s="353"/>
    </row>
    <row r="18" spans="5:9" ht="12.75" customHeight="1">
      <c r="E18" s="353" t="s">
        <v>127</v>
      </c>
      <c r="F18" s="353"/>
      <c r="G18" s="353"/>
      <c r="H18" s="353"/>
      <c r="I18" s="353"/>
    </row>
  </sheetData>
  <sheetProtection selectLockedCells="1" selectUnlockedCells="1"/>
  <mergeCells count="5">
    <mergeCell ref="A6:I6"/>
    <mergeCell ref="A8:I8"/>
    <mergeCell ref="A14:F14"/>
    <mergeCell ref="E17:I17"/>
    <mergeCell ref="E18:I1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M25"/>
  <sheetViews>
    <sheetView zoomScale="82" zoomScaleNormal="82" zoomScalePageLayoutView="0" workbookViewId="0" topLeftCell="A1">
      <selection activeCell="L14" sqref="L13:L14"/>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866</v>
      </c>
      <c r="B8" s="348"/>
      <c r="C8" s="348"/>
      <c r="D8" s="348"/>
      <c r="E8" s="348"/>
      <c r="F8" s="348"/>
      <c r="G8" s="348"/>
      <c r="H8" s="348"/>
      <c r="I8" s="348"/>
    </row>
    <row r="9" spans="1:11" ht="51">
      <c r="A9" s="226" t="s">
        <v>7</v>
      </c>
      <c r="B9" s="226" t="s">
        <v>8</v>
      </c>
      <c r="C9" s="226" t="s">
        <v>9</v>
      </c>
      <c r="D9" s="226" t="s">
        <v>246</v>
      </c>
      <c r="E9" s="226" t="s">
        <v>11</v>
      </c>
      <c r="F9" s="226" t="s">
        <v>12</v>
      </c>
      <c r="G9" s="226" t="s">
        <v>13</v>
      </c>
      <c r="H9" s="226" t="s">
        <v>14</v>
      </c>
      <c r="I9" s="226" t="s">
        <v>487</v>
      </c>
      <c r="K9" s="81"/>
    </row>
    <row r="10" spans="1:9" ht="12.75">
      <c r="A10" s="227">
        <v>1</v>
      </c>
      <c r="B10" s="228">
        <v>2</v>
      </c>
      <c r="C10" s="227">
        <v>3</v>
      </c>
      <c r="D10" s="227">
        <v>4</v>
      </c>
      <c r="E10" s="227">
        <v>5</v>
      </c>
      <c r="F10" s="227">
        <v>6</v>
      </c>
      <c r="G10" s="227">
        <v>7</v>
      </c>
      <c r="H10" s="227">
        <v>8</v>
      </c>
      <c r="I10" s="227">
        <v>9</v>
      </c>
    </row>
    <row r="11" spans="1:9" ht="51">
      <c r="A11" s="316">
        <v>1</v>
      </c>
      <c r="B11" s="32" t="s">
        <v>857</v>
      </c>
      <c r="C11" s="317"/>
      <c r="D11" s="32" t="s">
        <v>19</v>
      </c>
      <c r="E11" s="320">
        <v>2400</v>
      </c>
      <c r="F11" s="220"/>
      <c r="G11" s="220">
        <f>E11*F11</f>
        <v>0</v>
      </c>
      <c r="H11" s="235">
        <v>0.08</v>
      </c>
      <c r="I11" s="220">
        <f aca="true" t="shared" si="0" ref="I11:I17">G11*1.08</f>
        <v>0</v>
      </c>
    </row>
    <row r="12" spans="1:9" ht="63.75">
      <c r="A12" s="316">
        <v>2</v>
      </c>
      <c r="B12" s="32" t="s">
        <v>858</v>
      </c>
      <c r="C12" s="317"/>
      <c r="D12" s="32" t="s">
        <v>19</v>
      </c>
      <c r="E12" s="320">
        <v>840</v>
      </c>
      <c r="F12" s="220"/>
      <c r="G12" s="220">
        <f aca="true" t="shared" si="1" ref="G12:G17">E12*F12</f>
        <v>0</v>
      </c>
      <c r="H12" s="235">
        <v>0.08</v>
      </c>
      <c r="I12" s="220">
        <f t="shared" si="0"/>
        <v>0</v>
      </c>
    </row>
    <row r="13" spans="1:9" ht="63.75">
      <c r="A13" s="316">
        <v>3</v>
      </c>
      <c r="B13" s="32" t="s">
        <v>859</v>
      </c>
      <c r="C13" s="317"/>
      <c r="D13" s="32" t="s">
        <v>19</v>
      </c>
      <c r="E13" s="320">
        <v>2400</v>
      </c>
      <c r="F13" s="220"/>
      <c r="G13" s="220">
        <f t="shared" si="1"/>
        <v>0</v>
      </c>
      <c r="H13" s="235">
        <v>0.08</v>
      </c>
      <c r="I13" s="220">
        <f t="shared" si="0"/>
        <v>0</v>
      </c>
    </row>
    <row r="14" spans="1:9" ht="51">
      <c r="A14" s="316">
        <v>4</v>
      </c>
      <c r="B14" s="32" t="s">
        <v>860</v>
      </c>
      <c r="C14" s="317"/>
      <c r="D14" s="32" t="s">
        <v>19</v>
      </c>
      <c r="E14" s="320">
        <v>960</v>
      </c>
      <c r="F14" s="220"/>
      <c r="G14" s="220">
        <f t="shared" si="1"/>
        <v>0</v>
      </c>
      <c r="H14" s="235">
        <v>0.08</v>
      </c>
      <c r="I14" s="220">
        <f t="shared" si="0"/>
        <v>0</v>
      </c>
    </row>
    <row r="15" spans="1:9" ht="51">
      <c r="A15" s="316">
        <v>5</v>
      </c>
      <c r="B15" s="32" t="s">
        <v>861</v>
      </c>
      <c r="C15" s="317"/>
      <c r="D15" s="32" t="s">
        <v>19</v>
      </c>
      <c r="E15" s="320">
        <v>180</v>
      </c>
      <c r="F15" s="220"/>
      <c r="G15" s="220">
        <f t="shared" si="1"/>
        <v>0</v>
      </c>
      <c r="H15" s="235">
        <v>0.08</v>
      </c>
      <c r="I15" s="220">
        <f t="shared" si="0"/>
        <v>0</v>
      </c>
    </row>
    <row r="16" spans="1:9" ht="51">
      <c r="A16" s="316">
        <v>6</v>
      </c>
      <c r="B16" s="32" t="s">
        <v>862</v>
      </c>
      <c r="C16" s="317"/>
      <c r="D16" s="32" t="s">
        <v>19</v>
      </c>
      <c r="E16" s="320">
        <v>60</v>
      </c>
      <c r="F16" s="220"/>
      <c r="G16" s="220">
        <f t="shared" si="1"/>
        <v>0</v>
      </c>
      <c r="H16" s="235">
        <v>0.08</v>
      </c>
      <c r="I16" s="220">
        <f t="shared" si="0"/>
        <v>0</v>
      </c>
    </row>
    <row r="17" spans="1:9" ht="51">
      <c r="A17" s="316">
        <v>7</v>
      </c>
      <c r="B17" s="32" t="s">
        <v>863</v>
      </c>
      <c r="C17" s="317"/>
      <c r="D17" s="32" t="s">
        <v>19</v>
      </c>
      <c r="E17" s="320">
        <v>36</v>
      </c>
      <c r="F17" s="220"/>
      <c r="G17" s="220">
        <f t="shared" si="1"/>
        <v>0</v>
      </c>
      <c r="H17" s="235">
        <v>0.08</v>
      </c>
      <c r="I17" s="220">
        <f t="shared" si="0"/>
        <v>0</v>
      </c>
    </row>
    <row r="18" spans="1:9" ht="51">
      <c r="A18" s="316">
        <v>8</v>
      </c>
      <c r="B18" s="32" t="s">
        <v>864</v>
      </c>
      <c r="C18" s="317"/>
      <c r="D18" s="32" t="s">
        <v>19</v>
      </c>
      <c r="E18" s="320">
        <v>36</v>
      </c>
      <c r="F18" s="220"/>
      <c r="G18" s="220">
        <f>E18*F18</f>
        <v>0</v>
      </c>
      <c r="H18" s="235">
        <v>0.08</v>
      </c>
      <c r="I18" s="220">
        <f>G18*1.08</f>
        <v>0</v>
      </c>
    </row>
    <row r="19" spans="1:13" ht="40.5" customHeight="1">
      <c r="A19" s="316">
        <v>9</v>
      </c>
      <c r="B19" s="32" t="s">
        <v>865</v>
      </c>
      <c r="C19" s="317"/>
      <c r="D19" s="32" t="s">
        <v>19</v>
      </c>
      <c r="E19" s="320">
        <v>2</v>
      </c>
      <c r="F19" s="220"/>
      <c r="G19" s="220">
        <f>E19*F19</f>
        <v>0</v>
      </c>
      <c r="H19" s="235">
        <v>0.08</v>
      </c>
      <c r="I19" s="220">
        <f>G19*1.08</f>
        <v>0</v>
      </c>
      <c r="M19" s="289" t="s">
        <v>845</v>
      </c>
    </row>
    <row r="20" spans="1:9" ht="12.75" customHeight="1">
      <c r="A20" s="356" t="s">
        <v>125</v>
      </c>
      <c r="B20" s="356"/>
      <c r="C20" s="356"/>
      <c r="D20" s="356"/>
      <c r="E20" s="356"/>
      <c r="F20" s="356"/>
      <c r="G20" s="237">
        <f>SUM(G11:G19)</f>
        <v>0</v>
      </c>
      <c r="H20" s="226"/>
      <c r="I20" s="237">
        <f>SUM(I11:I19)</f>
        <v>0</v>
      </c>
    </row>
    <row r="23" ht="14.25" customHeight="1"/>
    <row r="24" spans="5:9" ht="12.75" customHeight="1">
      <c r="E24" s="353" t="s">
        <v>126</v>
      </c>
      <c r="F24" s="353"/>
      <c r="G24" s="353"/>
      <c r="H24" s="353"/>
      <c r="I24" s="353"/>
    </row>
    <row r="25" spans="5:9" ht="12.75" customHeight="1">
      <c r="E25" s="353" t="s">
        <v>127</v>
      </c>
      <c r="F25" s="353"/>
      <c r="G25" s="353"/>
      <c r="H25" s="353"/>
      <c r="I25" s="353"/>
    </row>
  </sheetData>
  <sheetProtection selectLockedCells="1" selectUnlockedCells="1"/>
  <mergeCells count="5">
    <mergeCell ref="A6:I6"/>
    <mergeCell ref="A8:I8"/>
    <mergeCell ref="A20:F20"/>
    <mergeCell ref="E24:I24"/>
    <mergeCell ref="E25:I25"/>
  </mergeCells>
  <printOptions/>
  <pageMargins left="0.7" right="0.7" top="0.75" bottom="0.75" header="0.5118055555555555" footer="0.5118055555555555"/>
  <pageSetup fitToHeight="1"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L22"/>
  <sheetViews>
    <sheetView zoomScale="82" zoomScaleNormal="82" zoomScalePageLayoutView="0" workbookViewId="0" topLeftCell="A1">
      <selection activeCell="F11" sqref="F11:F16"/>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6.5" customHeight="1">
      <c r="A8" s="348" t="s">
        <v>854</v>
      </c>
      <c r="B8" s="348"/>
      <c r="C8" s="348"/>
      <c r="D8" s="348"/>
      <c r="E8" s="348"/>
      <c r="F8" s="348"/>
      <c r="G8" s="348"/>
      <c r="H8" s="348"/>
      <c r="I8" s="348"/>
    </row>
    <row r="9" spans="1:12" ht="51">
      <c r="A9" s="226" t="s">
        <v>7</v>
      </c>
      <c r="B9" s="226" t="s">
        <v>8</v>
      </c>
      <c r="C9" s="226" t="s">
        <v>9</v>
      </c>
      <c r="D9" s="226" t="s">
        <v>246</v>
      </c>
      <c r="E9" s="226" t="s">
        <v>11</v>
      </c>
      <c r="F9" s="226" t="s">
        <v>12</v>
      </c>
      <c r="G9" s="226" t="s">
        <v>13</v>
      </c>
      <c r="H9" s="226" t="s">
        <v>14</v>
      </c>
      <c r="I9" s="226" t="s">
        <v>487</v>
      </c>
      <c r="L9" s="81"/>
    </row>
    <row r="10" spans="1:9" ht="12.75">
      <c r="A10" s="227">
        <v>1</v>
      </c>
      <c r="B10" s="228">
        <v>2</v>
      </c>
      <c r="C10" s="227">
        <v>3</v>
      </c>
      <c r="D10" s="227">
        <v>4</v>
      </c>
      <c r="E10" s="227">
        <v>5</v>
      </c>
      <c r="F10" s="227">
        <v>6</v>
      </c>
      <c r="G10" s="227">
        <v>7</v>
      </c>
      <c r="H10" s="227">
        <v>8</v>
      </c>
      <c r="I10" s="227">
        <v>9</v>
      </c>
    </row>
    <row r="11" spans="1:9" ht="47.25" customHeight="1">
      <c r="A11" s="233">
        <v>1</v>
      </c>
      <c r="B11" s="335" t="s">
        <v>764</v>
      </c>
      <c r="C11" s="41"/>
      <c r="D11" s="227" t="s">
        <v>27</v>
      </c>
      <c r="E11" s="227">
        <v>18</v>
      </c>
      <c r="F11" s="220"/>
      <c r="G11" s="220">
        <f aca="true" t="shared" si="0" ref="G11:G16">E11*F11</f>
        <v>0</v>
      </c>
      <c r="H11" s="227">
        <v>8</v>
      </c>
      <c r="I11" s="220">
        <f aca="true" t="shared" si="1" ref="I11:I16">G11*1.08</f>
        <v>0</v>
      </c>
    </row>
    <row r="12" spans="1:9" ht="31.5" customHeight="1">
      <c r="A12" s="233">
        <v>2</v>
      </c>
      <c r="B12" s="336" t="s">
        <v>765</v>
      </c>
      <c r="C12" s="41"/>
      <c r="D12" s="227" t="s">
        <v>27</v>
      </c>
      <c r="E12" s="227">
        <v>15</v>
      </c>
      <c r="F12" s="220"/>
      <c r="G12" s="220">
        <f t="shared" si="0"/>
        <v>0</v>
      </c>
      <c r="H12" s="227">
        <v>8</v>
      </c>
      <c r="I12" s="220">
        <f t="shared" si="1"/>
        <v>0</v>
      </c>
    </row>
    <row r="13" spans="1:9" ht="39" customHeight="1">
      <c r="A13" s="233">
        <v>3</v>
      </c>
      <c r="B13" s="336" t="s">
        <v>766</v>
      </c>
      <c r="C13" s="41"/>
      <c r="D13" s="227" t="s">
        <v>27</v>
      </c>
      <c r="E13" s="227">
        <v>5</v>
      </c>
      <c r="F13" s="220"/>
      <c r="G13" s="220">
        <f t="shared" si="0"/>
        <v>0</v>
      </c>
      <c r="H13" s="227">
        <v>8</v>
      </c>
      <c r="I13" s="220">
        <f t="shared" si="1"/>
        <v>0</v>
      </c>
    </row>
    <row r="14" spans="1:9" ht="44.25" customHeight="1">
      <c r="A14" s="233">
        <v>4</v>
      </c>
      <c r="B14" s="335" t="s">
        <v>767</v>
      </c>
      <c r="C14" s="41"/>
      <c r="D14" s="227" t="s">
        <v>27</v>
      </c>
      <c r="E14" s="227">
        <v>1</v>
      </c>
      <c r="F14" s="220"/>
      <c r="G14" s="220">
        <f t="shared" si="0"/>
        <v>0</v>
      </c>
      <c r="H14" s="227">
        <v>8</v>
      </c>
      <c r="I14" s="220">
        <f t="shared" si="1"/>
        <v>0</v>
      </c>
    </row>
    <row r="15" spans="1:9" ht="59.25" customHeight="1">
      <c r="A15" s="233">
        <v>5</v>
      </c>
      <c r="B15" s="346" t="s">
        <v>768</v>
      </c>
      <c r="C15" s="347"/>
      <c r="D15" s="227" t="s">
        <v>27</v>
      </c>
      <c r="E15" s="227">
        <v>1</v>
      </c>
      <c r="F15" s="220"/>
      <c r="G15" s="220">
        <f t="shared" si="0"/>
        <v>0</v>
      </c>
      <c r="H15" s="227">
        <v>8</v>
      </c>
      <c r="I15" s="220">
        <f t="shared" si="1"/>
        <v>0</v>
      </c>
    </row>
    <row r="16" spans="1:9" ht="59.25" customHeight="1">
      <c r="A16" s="345" t="s">
        <v>855</v>
      </c>
      <c r="B16" s="32" t="s">
        <v>856</v>
      </c>
      <c r="C16" s="32"/>
      <c r="D16" s="227" t="s">
        <v>27</v>
      </c>
      <c r="E16" s="227">
        <v>2</v>
      </c>
      <c r="F16" s="220"/>
      <c r="G16" s="220">
        <f t="shared" si="0"/>
        <v>0</v>
      </c>
      <c r="H16" s="227">
        <v>8</v>
      </c>
      <c r="I16" s="220">
        <f t="shared" si="1"/>
        <v>0</v>
      </c>
    </row>
    <row r="17" spans="1:9" ht="16.5" customHeight="1">
      <c r="A17" s="356" t="s">
        <v>125</v>
      </c>
      <c r="B17" s="377"/>
      <c r="C17" s="377"/>
      <c r="D17" s="356"/>
      <c r="E17" s="356"/>
      <c r="F17" s="356"/>
      <c r="G17" s="237">
        <f>SUM(G11:G16)</f>
        <v>0</v>
      </c>
      <c r="H17" s="226"/>
      <c r="I17" s="237">
        <f>SUM(I11:I16)</f>
        <v>0</v>
      </c>
    </row>
    <row r="21" spans="5:9" ht="14.25" customHeight="1">
      <c r="E21" s="353" t="s">
        <v>126</v>
      </c>
      <c r="F21" s="353"/>
      <c r="G21" s="353"/>
      <c r="H21" s="353"/>
      <c r="I21" s="353"/>
    </row>
    <row r="22" spans="5:9" ht="14.25" customHeight="1">
      <c r="E22" s="353" t="s">
        <v>127</v>
      </c>
      <c r="F22" s="353"/>
      <c r="G22" s="353"/>
      <c r="H22" s="353"/>
      <c r="I22" s="353"/>
    </row>
  </sheetData>
  <sheetProtection selectLockedCells="1" selectUnlockedCells="1"/>
  <mergeCells count="5">
    <mergeCell ref="A6:I6"/>
    <mergeCell ref="A8:I8"/>
    <mergeCell ref="A17:F17"/>
    <mergeCell ref="E21:I21"/>
    <mergeCell ref="E22:I22"/>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1:I24"/>
  <sheetViews>
    <sheetView zoomScale="82" zoomScaleNormal="82" zoomScalePageLayoutView="0" workbookViewId="0" topLeftCell="A1">
      <selection activeCell="F11" sqref="F11:F18"/>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6.5" customHeight="1">
      <c r="A8" s="348" t="s">
        <v>769</v>
      </c>
      <c r="B8" s="348"/>
      <c r="C8" s="348"/>
      <c r="D8" s="348"/>
      <c r="E8" s="348"/>
      <c r="F8" s="348"/>
      <c r="G8" s="348"/>
      <c r="H8" s="348"/>
      <c r="I8" s="348"/>
    </row>
    <row r="9" spans="1:9" ht="51">
      <c r="A9" s="226" t="s">
        <v>7</v>
      </c>
      <c r="B9" s="226" t="s">
        <v>8</v>
      </c>
      <c r="C9" s="226" t="s">
        <v>9</v>
      </c>
      <c r="D9" s="226" t="s">
        <v>246</v>
      </c>
      <c r="E9" s="226" t="s">
        <v>11</v>
      </c>
      <c r="F9" s="226" t="s">
        <v>12</v>
      </c>
      <c r="G9" s="226" t="s">
        <v>13</v>
      </c>
      <c r="H9" s="226" t="s">
        <v>14</v>
      </c>
      <c r="I9" s="226" t="s">
        <v>487</v>
      </c>
    </row>
    <row r="10" spans="1:9" ht="12.75">
      <c r="A10" s="228">
        <v>1</v>
      </c>
      <c r="B10" s="228">
        <v>2</v>
      </c>
      <c r="C10" s="228">
        <v>3</v>
      </c>
      <c r="D10" s="228">
        <v>4</v>
      </c>
      <c r="E10" s="228">
        <v>5</v>
      </c>
      <c r="F10" s="228">
        <v>6</v>
      </c>
      <c r="G10" s="228">
        <v>7</v>
      </c>
      <c r="H10" s="228">
        <v>8</v>
      </c>
      <c r="I10" s="228">
        <v>9</v>
      </c>
    </row>
    <row r="11" spans="1:9" ht="76.5" customHeight="1">
      <c r="A11" s="32">
        <v>1</v>
      </c>
      <c r="B11" s="32" t="s">
        <v>770</v>
      </c>
      <c r="C11" s="32"/>
      <c r="D11" s="227" t="s">
        <v>19</v>
      </c>
      <c r="E11" s="227">
        <v>90</v>
      </c>
      <c r="F11" s="301"/>
      <c r="G11" s="17">
        <f aca="true" t="shared" si="0" ref="G11:G18">E11*F11</f>
        <v>0</v>
      </c>
      <c r="H11" s="227">
        <v>8</v>
      </c>
      <c r="I11" s="220">
        <f aca="true" t="shared" si="1" ref="I11:I18">G11*1.08</f>
        <v>0</v>
      </c>
    </row>
    <row r="12" spans="1:9" ht="51.75" customHeight="1">
      <c r="A12" s="32">
        <v>2</v>
      </c>
      <c r="B12" s="32" t="s">
        <v>771</v>
      </c>
      <c r="C12" s="32"/>
      <c r="D12" s="227" t="s">
        <v>19</v>
      </c>
      <c r="E12" s="227">
        <v>225</v>
      </c>
      <c r="F12" s="302"/>
      <c r="G12" s="17">
        <f t="shared" si="0"/>
        <v>0</v>
      </c>
      <c r="H12" s="227">
        <v>8</v>
      </c>
      <c r="I12" s="220">
        <f t="shared" si="1"/>
        <v>0</v>
      </c>
    </row>
    <row r="13" spans="1:9" ht="27" customHeight="1">
      <c r="A13" s="32">
        <v>3</v>
      </c>
      <c r="B13" s="32" t="s">
        <v>772</v>
      </c>
      <c r="C13" s="32"/>
      <c r="D13" s="227" t="s">
        <v>19</v>
      </c>
      <c r="E13" s="227">
        <v>1</v>
      </c>
      <c r="F13" s="301"/>
      <c r="G13" s="17">
        <f t="shared" si="0"/>
        <v>0</v>
      </c>
      <c r="H13" s="227">
        <v>8</v>
      </c>
      <c r="I13" s="220">
        <f t="shared" si="1"/>
        <v>0</v>
      </c>
    </row>
    <row r="14" spans="1:9" ht="75.75" customHeight="1">
      <c r="A14" s="32">
        <v>4</v>
      </c>
      <c r="B14" s="32" t="s">
        <v>773</v>
      </c>
      <c r="C14" s="32"/>
      <c r="D14" s="227" t="s">
        <v>19</v>
      </c>
      <c r="E14" s="227">
        <v>1</v>
      </c>
      <c r="F14" s="301"/>
      <c r="G14" s="17">
        <f t="shared" si="0"/>
        <v>0</v>
      </c>
      <c r="H14" s="227">
        <v>8</v>
      </c>
      <c r="I14" s="220">
        <f t="shared" si="1"/>
        <v>0</v>
      </c>
    </row>
    <row r="15" spans="1:9" ht="28.5" customHeight="1">
      <c r="A15" s="32">
        <v>5</v>
      </c>
      <c r="B15" s="32" t="s">
        <v>774</v>
      </c>
      <c r="C15" s="32"/>
      <c r="D15" s="227" t="s">
        <v>19</v>
      </c>
      <c r="E15" s="227">
        <v>1</v>
      </c>
      <c r="F15" s="301"/>
      <c r="G15" s="17">
        <f t="shared" si="0"/>
        <v>0</v>
      </c>
      <c r="H15" s="227">
        <v>8</v>
      </c>
      <c r="I15" s="220">
        <f t="shared" si="1"/>
        <v>0</v>
      </c>
    </row>
    <row r="16" spans="1:9" ht="28.5" customHeight="1">
      <c r="A16" s="32">
        <v>6</v>
      </c>
      <c r="B16" s="32" t="s">
        <v>775</v>
      </c>
      <c r="C16" s="32"/>
      <c r="D16" s="227" t="s">
        <v>19</v>
      </c>
      <c r="E16" s="227">
        <v>10</v>
      </c>
      <c r="F16" s="301"/>
      <c r="G16" s="17">
        <f t="shared" si="0"/>
        <v>0</v>
      </c>
      <c r="H16" s="303">
        <v>8</v>
      </c>
      <c r="I16" s="220">
        <f t="shared" si="1"/>
        <v>0</v>
      </c>
    </row>
    <row r="17" spans="1:9" ht="28.5" customHeight="1">
      <c r="A17" s="32">
        <v>7</v>
      </c>
      <c r="B17" s="32" t="s">
        <v>776</v>
      </c>
      <c r="C17" s="32"/>
      <c r="D17" s="227" t="s">
        <v>19</v>
      </c>
      <c r="E17" s="227">
        <v>10</v>
      </c>
      <c r="F17" s="301"/>
      <c r="G17" s="17">
        <f t="shared" si="0"/>
        <v>0</v>
      </c>
      <c r="H17" s="227">
        <v>8</v>
      </c>
      <c r="I17" s="220">
        <f t="shared" si="1"/>
        <v>0</v>
      </c>
    </row>
    <row r="18" spans="1:9" ht="89.25" customHeight="1">
      <c r="A18" s="32">
        <v>8</v>
      </c>
      <c r="B18" s="32" t="s">
        <v>777</v>
      </c>
      <c r="C18" s="32"/>
      <c r="D18" s="227" t="s">
        <v>19</v>
      </c>
      <c r="E18" s="227">
        <v>10</v>
      </c>
      <c r="F18" s="302"/>
      <c r="G18" s="17">
        <f t="shared" si="0"/>
        <v>0</v>
      </c>
      <c r="H18" s="227">
        <v>8</v>
      </c>
      <c r="I18" s="220">
        <f t="shared" si="1"/>
        <v>0</v>
      </c>
    </row>
    <row r="19" spans="1:9" ht="16.5" customHeight="1">
      <c r="A19" s="377" t="s">
        <v>125</v>
      </c>
      <c r="B19" s="377"/>
      <c r="C19" s="377"/>
      <c r="D19" s="377"/>
      <c r="E19" s="377"/>
      <c r="F19" s="377"/>
      <c r="G19" s="304">
        <f>SUM(G11:G18)</f>
        <v>0</v>
      </c>
      <c r="H19" s="305"/>
      <c r="I19" s="304">
        <f>SUM(I11:I18)</f>
        <v>0</v>
      </c>
    </row>
    <row r="23" spans="5:9" ht="14.25" customHeight="1">
      <c r="E23" s="353" t="s">
        <v>126</v>
      </c>
      <c r="F23" s="353"/>
      <c r="G23" s="353"/>
      <c r="H23" s="353"/>
      <c r="I23" s="353"/>
    </row>
    <row r="24" spans="5:9" ht="14.25" customHeight="1">
      <c r="E24" s="353" t="s">
        <v>127</v>
      </c>
      <c r="F24" s="353"/>
      <c r="G24" s="353"/>
      <c r="H24" s="353"/>
      <c r="I24" s="353"/>
    </row>
  </sheetData>
  <sheetProtection selectLockedCells="1" selectUnlockedCells="1"/>
  <mergeCells count="5">
    <mergeCell ref="A6:I6"/>
    <mergeCell ref="A8:I8"/>
    <mergeCell ref="A19:F19"/>
    <mergeCell ref="E23:I23"/>
    <mergeCell ref="E24:I24"/>
  </mergeCells>
  <printOptions/>
  <pageMargins left="0.7875" right="0.7875" top="0.8097222222222222" bottom="0.6701388888888888" header="0.4597222222222222" footer="0.4701388888888889"/>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R90"/>
  <sheetViews>
    <sheetView zoomScale="82" zoomScaleNormal="82" zoomScalePageLayoutView="0" workbookViewId="0" topLeftCell="A64">
      <selection activeCell="F77" sqref="F77:F84"/>
    </sheetView>
  </sheetViews>
  <sheetFormatPr defaultColWidth="17.28125" defaultRowHeight="15" customHeight="1"/>
  <cols>
    <col min="1" max="1" width="5.140625" style="0" customWidth="1"/>
    <col min="2" max="2" width="54.8515625" style="0" customWidth="1"/>
    <col min="3" max="3" width="18.85156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1" width="12.140625" style="0" customWidth="1"/>
    <col min="12" max="12" width="15.8515625" style="74" customWidth="1"/>
    <col min="13" max="18" width="12.140625" style="0" customWidth="1"/>
  </cols>
  <sheetData>
    <row r="1" spans="1:18" ht="12.75" customHeight="1">
      <c r="A1" s="1"/>
      <c r="B1" s="2" t="s">
        <v>846</v>
      </c>
      <c r="C1" s="2"/>
      <c r="D1" s="54"/>
      <c r="E1" s="55"/>
      <c r="F1" s="56"/>
      <c r="G1" s="57" t="s">
        <v>1</v>
      </c>
      <c r="H1" s="57"/>
      <c r="I1" s="58"/>
      <c r="J1" s="1"/>
      <c r="K1" s="1"/>
      <c r="L1" s="65"/>
      <c r="M1" s="1"/>
      <c r="N1" s="1"/>
      <c r="O1" s="1"/>
      <c r="P1" s="1"/>
      <c r="Q1" s="1"/>
      <c r="R1" s="1"/>
    </row>
    <row r="2" spans="1:18" ht="12.75" customHeight="1">
      <c r="A2" s="1"/>
      <c r="B2" s="2" t="s">
        <v>2</v>
      </c>
      <c r="C2" s="2"/>
      <c r="D2" s="54"/>
      <c r="E2" s="55"/>
      <c r="F2" s="56"/>
      <c r="G2" s="56"/>
      <c r="H2" s="58"/>
      <c r="I2" s="56"/>
      <c r="J2" s="1"/>
      <c r="K2" s="1"/>
      <c r="L2" s="65"/>
      <c r="M2" s="1"/>
      <c r="N2" s="1"/>
      <c r="O2" s="1"/>
      <c r="P2" s="1"/>
      <c r="Q2" s="1"/>
      <c r="R2" s="1"/>
    </row>
    <row r="3" spans="1:18" ht="12.75" customHeight="1">
      <c r="A3" s="1"/>
      <c r="B3" s="2" t="s">
        <v>3</v>
      </c>
      <c r="C3" s="2"/>
      <c r="D3" s="54"/>
      <c r="E3" s="55"/>
      <c r="F3" s="56"/>
      <c r="G3" s="56"/>
      <c r="H3" s="58"/>
      <c r="I3" s="56"/>
      <c r="J3" s="1"/>
      <c r="K3" s="1"/>
      <c r="L3" s="65"/>
      <c r="M3" s="1"/>
      <c r="N3" s="1"/>
      <c r="O3" s="1"/>
      <c r="P3" s="1"/>
      <c r="Q3" s="1"/>
      <c r="R3" s="1"/>
    </row>
    <row r="4" spans="1:18" ht="12.75" customHeight="1">
      <c r="A4" s="1"/>
      <c r="B4" s="2" t="s">
        <v>4</v>
      </c>
      <c r="C4" s="2"/>
      <c r="D4" s="54"/>
      <c r="E4" s="55"/>
      <c r="F4" s="56"/>
      <c r="G4" s="56"/>
      <c r="H4" s="58"/>
      <c r="I4" s="56"/>
      <c r="J4" s="1"/>
      <c r="K4" s="1"/>
      <c r="L4" s="65"/>
      <c r="M4" s="1"/>
      <c r="N4" s="1"/>
      <c r="O4" s="1"/>
      <c r="P4" s="1"/>
      <c r="Q4" s="1"/>
      <c r="R4" s="1"/>
    </row>
    <row r="5" spans="1:18" ht="12.75" customHeight="1">
      <c r="A5" s="348" t="s">
        <v>5</v>
      </c>
      <c r="B5" s="348"/>
      <c r="C5" s="348"/>
      <c r="D5" s="348"/>
      <c r="E5" s="348"/>
      <c r="F5" s="348"/>
      <c r="G5" s="348"/>
      <c r="H5" s="348"/>
      <c r="I5" s="348"/>
      <c r="J5" s="1"/>
      <c r="K5" s="1"/>
      <c r="L5" s="65"/>
      <c r="M5" s="1"/>
      <c r="N5" s="1"/>
      <c r="O5" s="1"/>
      <c r="P5" s="1"/>
      <c r="Q5" s="1"/>
      <c r="R5" s="1"/>
    </row>
    <row r="6" spans="1:18" ht="12.75" customHeight="1">
      <c r="A6" s="1"/>
      <c r="B6" s="2"/>
      <c r="C6" s="2"/>
      <c r="D6" s="54"/>
      <c r="E6" s="55"/>
      <c r="F6" s="56"/>
      <c r="G6" s="56"/>
      <c r="H6" s="58"/>
      <c r="I6" s="56"/>
      <c r="J6" s="1"/>
      <c r="K6" s="1"/>
      <c r="L6" s="65"/>
      <c r="M6" s="1"/>
      <c r="N6" s="1"/>
      <c r="O6" s="1"/>
      <c r="P6" s="1"/>
      <c r="Q6" s="1"/>
      <c r="R6" s="1"/>
    </row>
    <row r="7" spans="1:18" ht="12.75" customHeight="1">
      <c r="A7" s="351" t="s">
        <v>142</v>
      </c>
      <c r="B7" s="351"/>
      <c r="C7" s="351"/>
      <c r="D7" s="351"/>
      <c r="E7" s="351"/>
      <c r="F7" s="351"/>
      <c r="G7" s="351"/>
      <c r="H7" s="351"/>
      <c r="I7" s="351"/>
      <c r="J7" s="1"/>
      <c r="K7" s="1"/>
      <c r="L7" s="65"/>
      <c r="M7" s="1"/>
      <c r="N7" s="1"/>
      <c r="O7" s="1"/>
      <c r="P7" s="1"/>
      <c r="Q7" s="1"/>
      <c r="R7" s="1"/>
    </row>
    <row r="8" spans="1:18" ht="78.75" customHeight="1">
      <c r="A8" s="6" t="s">
        <v>7</v>
      </c>
      <c r="B8" s="6" t="s">
        <v>8</v>
      </c>
      <c r="C8" s="6" t="s">
        <v>9</v>
      </c>
      <c r="D8" s="6" t="s">
        <v>129</v>
      </c>
      <c r="E8" s="6" t="s">
        <v>11</v>
      </c>
      <c r="F8" s="7" t="s">
        <v>12</v>
      </c>
      <c r="G8" s="7" t="s">
        <v>13</v>
      </c>
      <c r="H8" s="7" t="s">
        <v>14</v>
      </c>
      <c r="I8" s="7" t="s">
        <v>15</v>
      </c>
      <c r="J8" s="1"/>
      <c r="K8" s="1"/>
      <c r="L8" s="65"/>
      <c r="M8" s="1"/>
      <c r="N8" s="1"/>
      <c r="O8" s="1"/>
      <c r="P8" s="1"/>
      <c r="Q8" s="1"/>
      <c r="R8" s="1"/>
    </row>
    <row r="9" spans="1:18" ht="15.75" customHeight="1">
      <c r="A9" s="60">
        <v>1</v>
      </c>
      <c r="B9" s="61">
        <v>2</v>
      </c>
      <c r="C9" s="61">
        <v>3</v>
      </c>
      <c r="D9" s="61">
        <v>4</v>
      </c>
      <c r="E9" s="62">
        <v>5</v>
      </c>
      <c r="F9" s="62">
        <v>6</v>
      </c>
      <c r="G9" s="62">
        <v>7</v>
      </c>
      <c r="H9" s="62">
        <v>8</v>
      </c>
      <c r="I9" s="62">
        <v>9</v>
      </c>
      <c r="J9" s="1"/>
      <c r="K9" s="1"/>
      <c r="L9" s="65"/>
      <c r="M9" s="1"/>
      <c r="N9" s="1"/>
      <c r="O9" s="1"/>
      <c r="P9" s="1"/>
      <c r="Q9" s="1"/>
      <c r="R9" s="1"/>
    </row>
    <row r="10" spans="1:18" ht="63" customHeight="1">
      <c r="A10" s="75">
        <v>1</v>
      </c>
      <c r="B10" s="76" t="s">
        <v>143</v>
      </c>
      <c r="C10" s="23"/>
      <c r="D10" s="23" t="s">
        <v>131</v>
      </c>
      <c r="E10" s="16" t="s">
        <v>131</v>
      </c>
      <c r="F10" s="16"/>
      <c r="G10" s="16" t="s">
        <v>131</v>
      </c>
      <c r="H10" s="16" t="s">
        <v>144</v>
      </c>
      <c r="I10" s="16" t="s">
        <v>131</v>
      </c>
      <c r="J10" s="1"/>
      <c r="K10" s="1"/>
      <c r="L10"/>
      <c r="M10" s="1"/>
      <c r="N10" s="1"/>
      <c r="O10" s="1"/>
      <c r="P10" s="1"/>
      <c r="Q10" s="1"/>
      <c r="R10" s="1"/>
    </row>
    <row r="11" spans="1:18" ht="12.75" customHeight="1">
      <c r="A11" s="30" t="s">
        <v>34</v>
      </c>
      <c r="B11" s="76" t="s">
        <v>145</v>
      </c>
      <c r="C11" s="16"/>
      <c r="D11" s="14" t="s">
        <v>146</v>
      </c>
      <c r="E11" s="21">
        <v>2</v>
      </c>
      <c r="F11" s="77"/>
      <c r="G11" s="78">
        <f>E11*F11</f>
        <v>0</v>
      </c>
      <c r="H11" s="14">
        <v>8</v>
      </c>
      <c r="I11" s="78">
        <f>G11*1.08</f>
        <v>0</v>
      </c>
      <c r="J11" s="1"/>
      <c r="L11"/>
      <c r="M11" s="1"/>
      <c r="N11" s="1"/>
      <c r="O11" s="1"/>
      <c r="P11" s="1"/>
      <c r="Q11" s="1"/>
      <c r="R11" s="1"/>
    </row>
    <row r="12" spans="1:18" ht="12.75" customHeight="1">
      <c r="A12" s="30" t="s">
        <v>37</v>
      </c>
      <c r="B12" s="76" t="s">
        <v>147</v>
      </c>
      <c r="C12" s="16"/>
      <c r="D12" s="14" t="s">
        <v>146</v>
      </c>
      <c r="E12" s="21">
        <v>2</v>
      </c>
      <c r="F12" s="77"/>
      <c r="G12" s="78">
        <f>E12*F12</f>
        <v>0</v>
      </c>
      <c r="H12" s="14">
        <v>8</v>
      </c>
      <c r="I12" s="78">
        <f>G12*1.08</f>
        <v>0</v>
      </c>
      <c r="J12" s="1"/>
      <c r="L12"/>
      <c r="M12" s="1"/>
      <c r="N12" s="1"/>
      <c r="O12" s="1"/>
      <c r="P12" s="1"/>
      <c r="Q12" s="1"/>
      <c r="R12" s="1"/>
    </row>
    <row r="13" spans="1:18" ht="12.75" customHeight="1">
      <c r="A13" s="30" t="s">
        <v>39</v>
      </c>
      <c r="B13" s="76" t="s">
        <v>148</v>
      </c>
      <c r="C13" s="16"/>
      <c r="D13" s="14" t="s">
        <v>146</v>
      </c>
      <c r="E13" s="21">
        <v>2</v>
      </c>
      <c r="F13" s="77"/>
      <c r="G13" s="78">
        <f>E13*F13</f>
        <v>0</v>
      </c>
      <c r="H13" s="14">
        <v>8</v>
      </c>
      <c r="I13" s="78">
        <f>G13*1.08</f>
        <v>0</v>
      </c>
      <c r="J13" s="1"/>
      <c r="L13"/>
      <c r="M13" s="1"/>
      <c r="N13" s="1"/>
      <c r="O13" s="1"/>
      <c r="P13" s="1"/>
      <c r="Q13" s="1"/>
      <c r="R13" s="1"/>
    </row>
    <row r="14" spans="1:18" ht="14.25" customHeight="1">
      <c r="A14" s="79">
        <v>2</v>
      </c>
      <c r="B14" s="64" t="s">
        <v>149</v>
      </c>
      <c r="C14" s="80"/>
      <c r="D14" s="67" t="s">
        <v>150</v>
      </c>
      <c r="E14" s="24">
        <v>213</v>
      </c>
      <c r="F14" s="77"/>
      <c r="G14" s="78">
        <f>E14*F14</f>
        <v>0</v>
      </c>
      <c r="H14" s="14">
        <v>8</v>
      </c>
      <c r="I14" s="78">
        <f>G14*1.08</f>
        <v>0</v>
      </c>
      <c r="J14" s="1"/>
      <c r="L14"/>
      <c r="M14" s="1"/>
      <c r="N14" s="1"/>
      <c r="O14" s="1"/>
      <c r="P14" s="1"/>
      <c r="Q14" s="1"/>
      <c r="R14" s="1"/>
    </row>
    <row r="15" spans="1:18" ht="12.75" customHeight="1">
      <c r="A15" s="30">
        <v>3</v>
      </c>
      <c r="B15" s="15" t="s">
        <v>151</v>
      </c>
      <c r="C15" s="16"/>
      <c r="D15" s="14" t="s">
        <v>131</v>
      </c>
      <c r="E15" s="14" t="s">
        <v>131</v>
      </c>
      <c r="F15" s="78" t="s">
        <v>123</v>
      </c>
      <c r="G15" s="78" t="s">
        <v>131</v>
      </c>
      <c r="H15" s="14"/>
      <c r="I15" s="78" t="s">
        <v>131</v>
      </c>
      <c r="J15" s="1"/>
      <c r="L15"/>
      <c r="M15" s="1"/>
      <c r="N15" s="1"/>
      <c r="O15" s="1"/>
      <c r="P15" s="1"/>
      <c r="Q15" s="1"/>
      <c r="R15" s="1"/>
    </row>
    <row r="16" spans="1:18" ht="12.75" customHeight="1">
      <c r="A16" s="30" t="s">
        <v>34</v>
      </c>
      <c r="B16" s="15" t="s">
        <v>152</v>
      </c>
      <c r="C16" s="16"/>
      <c r="D16" s="14" t="s">
        <v>146</v>
      </c>
      <c r="E16" s="14">
        <v>2</v>
      </c>
      <c r="F16" s="78"/>
      <c r="G16" s="78">
        <f aca="true" t="shared" si="0" ref="G16:G25">E16*F16</f>
        <v>0</v>
      </c>
      <c r="H16" s="14">
        <v>8</v>
      </c>
      <c r="I16" s="78">
        <f aca="true" t="shared" si="1" ref="I16:I25">G16*1.08</f>
        <v>0</v>
      </c>
      <c r="J16" s="1"/>
      <c r="L16"/>
      <c r="M16" s="1"/>
      <c r="N16" s="1"/>
      <c r="O16" s="1"/>
      <c r="P16" s="1"/>
      <c r="Q16" s="1"/>
      <c r="R16" s="1"/>
    </row>
    <row r="17" spans="1:18" ht="12.75" customHeight="1">
      <c r="A17" s="30" t="s">
        <v>37</v>
      </c>
      <c r="B17" s="15" t="s">
        <v>153</v>
      </c>
      <c r="C17" s="16"/>
      <c r="D17" s="14" t="s">
        <v>146</v>
      </c>
      <c r="E17" s="14">
        <v>2</v>
      </c>
      <c r="F17" s="77"/>
      <c r="G17" s="78">
        <f t="shared" si="0"/>
        <v>0</v>
      </c>
      <c r="H17" s="14">
        <v>8</v>
      </c>
      <c r="I17" s="78">
        <f t="shared" si="1"/>
        <v>0</v>
      </c>
      <c r="J17" s="1"/>
      <c r="L17"/>
      <c r="M17" s="1"/>
      <c r="N17" s="1"/>
      <c r="O17" s="1"/>
      <c r="P17" s="1"/>
      <c r="Q17" s="1"/>
      <c r="R17" s="1"/>
    </row>
    <row r="18" spans="1:18" ht="12.75" customHeight="1">
      <c r="A18" s="30" t="s">
        <v>39</v>
      </c>
      <c r="B18" s="15" t="s">
        <v>154</v>
      </c>
      <c r="C18" s="16"/>
      <c r="D18" s="14" t="s">
        <v>146</v>
      </c>
      <c r="E18" s="14">
        <v>28</v>
      </c>
      <c r="F18" s="77"/>
      <c r="G18" s="78">
        <f t="shared" si="0"/>
        <v>0</v>
      </c>
      <c r="H18" s="14">
        <v>8</v>
      </c>
      <c r="I18" s="78">
        <f t="shared" si="1"/>
        <v>0</v>
      </c>
      <c r="J18" s="1"/>
      <c r="L18"/>
      <c r="M18" s="1"/>
      <c r="N18" s="1"/>
      <c r="O18" s="1"/>
      <c r="P18" s="1"/>
      <c r="Q18" s="1"/>
      <c r="R18" s="1"/>
    </row>
    <row r="19" spans="1:18" ht="12.75" customHeight="1">
      <c r="A19" s="30" t="s">
        <v>41</v>
      </c>
      <c r="B19" s="15" t="s">
        <v>155</v>
      </c>
      <c r="C19" s="16"/>
      <c r="D19" s="14" t="s">
        <v>146</v>
      </c>
      <c r="E19" s="14">
        <v>18</v>
      </c>
      <c r="F19" s="77"/>
      <c r="G19" s="78">
        <f t="shared" si="0"/>
        <v>0</v>
      </c>
      <c r="H19" s="14">
        <v>8</v>
      </c>
      <c r="I19" s="78">
        <f t="shared" si="1"/>
        <v>0</v>
      </c>
      <c r="J19" s="1"/>
      <c r="L19"/>
      <c r="M19" s="1"/>
      <c r="N19" s="1"/>
      <c r="O19" s="1"/>
      <c r="P19" s="1"/>
      <c r="Q19" s="1"/>
      <c r="R19" s="1"/>
    </row>
    <row r="20" spans="1:18" ht="12.75" customHeight="1">
      <c r="A20" s="30" t="s">
        <v>43</v>
      </c>
      <c r="B20" s="15" t="s">
        <v>156</v>
      </c>
      <c r="C20" s="16"/>
      <c r="D20" s="14" t="s">
        <v>146</v>
      </c>
      <c r="E20" s="14">
        <v>56</v>
      </c>
      <c r="F20" s="77"/>
      <c r="G20" s="78">
        <f t="shared" si="0"/>
        <v>0</v>
      </c>
      <c r="H20" s="14">
        <v>8</v>
      </c>
      <c r="I20" s="78">
        <f t="shared" si="1"/>
        <v>0</v>
      </c>
      <c r="J20" s="1"/>
      <c r="L20"/>
      <c r="M20" s="1"/>
      <c r="N20" s="1"/>
      <c r="O20" s="1"/>
      <c r="P20" s="1"/>
      <c r="Q20" s="1"/>
      <c r="R20" s="1"/>
    </row>
    <row r="21" spans="1:18" ht="12.75" customHeight="1">
      <c r="A21" s="30" t="s">
        <v>52</v>
      </c>
      <c r="B21" s="15" t="s">
        <v>145</v>
      </c>
      <c r="C21" s="16"/>
      <c r="D21" s="14" t="s">
        <v>146</v>
      </c>
      <c r="E21" s="14">
        <v>60</v>
      </c>
      <c r="F21" s="77"/>
      <c r="G21" s="78">
        <f t="shared" si="0"/>
        <v>0</v>
      </c>
      <c r="H21" s="14">
        <v>8</v>
      </c>
      <c r="I21" s="78">
        <f t="shared" si="1"/>
        <v>0</v>
      </c>
      <c r="J21" s="1"/>
      <c r="L21"/>
      <c r="M21" s="1"/>
      <c r="N21" s="1"/>
      <c r="O21" s="1"/>
      <c r="P21" s="1"/>
      <c r="Q21" s="1"/>
      <c r="R21" s="1"/>
    </row>
    <row r="22" spans="1:18" ht="12.75" customHeight="1">
      <c r="A22" s="30" t="s">
        <v>54</v>
      </c>
      <c r="B22" s="15" t="s">
        <v>147</v>
      </c>
      <c r="C22" s="16"/>
      <c r="D22" s="14" t="s">
        <v>146</v>
      </c>
      <c r="E22" s="14">
        <v>219</v>
      </c>
      <c r="F22" s="77"/>
      <c r="G22" s="78">
        <f t="shared" si="0"/>
        <v>0</v>
      </c>
      <c r="H22" s="14">
        <v>8</v>
      </c>
      <c r="I22" s="78">
        <f t="shared" si="1"/>
        <v>0</v>
      </c>
      <c r="J22" s="1"/>
      <c r="L22"/>
      <c r="M22" s="1"/>
      <c r="N22" s="1"/>
      <c r="O22" s="1"/>
      <c r="P22" s="1"/>
      <c r="Q22" s="1"/>
      <c r="R22" s="1"/>
    </row>
    <row r="23" spans="1:18" ht="12.75" customHeight="1">
      <c r="A23" s="30" t="s">
        <v>68</v>
      </c>
      <c r="B23" s="15" t="s">
        <v>148</v>
      </c>
      <c r="C23" s="16"/>
      <c r="D23" s="14" t="s">
        <v>146</v>
      </c>
      <c r="E23" s="14">
        <v>66</v>
      </c>
      <c r="F23" s="77"/>
      <c r="G23" s="78">
        <f t="shared" si="0"/>
        <v>0</v>
      </c>
      <c r="H23" s="14">
        <v>8</v>
      </c>
      <c r="I23" s="78">
        <f t="shared" si="1"/>
        <v>0</v>
      </c>
      <c r="J23" s="1"/>
      <c r="L23" s="81"/>
      <c r="M23" s="82"/>
      <c r="N23" s="1"/>
      <c r="O23" s="1"/>
      <c r="P23" s="1"/>
      <c r="Q23" s="1"/>
      <c r="R23" s="1"/>
    </row>
    <row r="24" spans="1:18" ht="12.75" customHeight="1">
      <c r="A24" s="30" t="s">
        <v>79</v>
      </c>
      <c r="B24" s="15" t="s">
        <v>157</v>
      </c>
      <c r="C24" s="16"/>
      <c r="D24" s="14" t="s">
        <v>146</v>
      </c>
      <c r="E24" s="14">
        <v>80</v>
      </c>
      <c r="F24" s="77"/>
      <c r="G24" s="78">
        <f t="shared" si="0"/>
        <v>0</v>
      </c>
      <c r="H24" s="14">
        <v>8</v>
      </c>
      <c r="I24" s="78">
        <f t="shared" si="1"/>
        <v>0</v>
      </c>
      <c r="J24" s="1"/>
      <c r="L24" s="81"/>
      <c r="M24" s="82"/>
      <c r="N24" s="1"/>
      <c r="O24" s="1"/>
      <c r="P24" s="1"/>
      <c r="Q24" s="1"/>
      <c r="R24" s="1"/>
    </row>
    <row r="25" spans="1:18" ht="12.75" customHeight="1">
      <c r="A25" s="30" t="s">
        <v>80</v>
      </c>
      <c r="B25" s="15" t="s">
        <v>158</v>
      </c>
      <c r="C25" s="83"/>
      <c r="D25" s="14" t="s">
        <v>146</v>
      </c>
      <c r="E25" s="14">
        <v>802</v>
      </c>
      <c r="F25" s="77"/>
      <c r="G25" s="78">
        <f t="shared" si="0"/>
        <v>0</v>
      </c>
      <c r="H25" s="14">
        <v>8</v>
      </c>
      <c r="I25" s="78">
        <f t="shared" si="1"/>
        <v>0</v>
      </c>
      <c r="J25" s="1"/>
      <c r="L25"/>
      <c r="M25" s="1"/>
      <c r="N25" s="1"/>
      <c r="O25" s="1"/>
      <c r="P25" s="1"/>
      <c r="Q25" s="1"/>
      <c r="R25" s="1"/>
    </row>
    <row r="26" spans="1:18" ht="12.75" customHeight="1">
      <c r="A26" s="30">
        <v>4</v>
      </c>
      <c r="B26" s="15" t="s">
        <v>159</v>
      </c>
      <c r="C26" s="68"/>
      <c r="D26" s="14" t="s">
        <v>131</v>
      </c>
      <c r="E26" s="14" t="s">
        <v>131</v>
      </c>
      <c r="F26" s="78" t="s">
        <v>123</v>
      </c>
      <c r="G26" s="78" t="s">
        <v>131</v>
      </c>
      <c r="H26" s="14"/>
      <c r="I26" s="78" t="s">
        <v>131</v>
      </c>
      <c r="J26" s="1"/>
      <c r="L26"/>
      <c r="M26" s="1"/>
      <c r="N26" s="1"/>
      <c r="O26" s="1"/>
      <c r="P26" s="1"/>
      <c r="Q26" s="1"/>
      <c r="R26" s="1"/>
    </row>
    <row r="27" spans="1:18" ht="12.75" customHeight="1">
      <c r="A27" s="30" t="s">
        <v>34</v>
      </c>
      <c r="B27" s="15" t="s">
        <v>160</v>
      </c>
      <c r="C27" s="68"/>
      <c r="D27" s="14" t="s">
        <v>19</v>
      </c>
      <c r="E27" s="14">
        <v>15</v>
      </c>
      <c r="F27" s="77"/>
      <c r="G27" s="78">
        <f>E27*F27</f>
        <v>0</v>
      </c>
      <c r="H27" s="14">
        <v>8</v>
      </c>
      <c r="I27" s="78">
        <f>G27*1.08</f>
        <v>0</v>
      </c>
      <c r="J27" s="1"/>
      <c r="L27"/>
      <c r="M27" s="1"/>
      <c r="N27" s="1"/>
      <c r="O27" s="1"/>
      <c r="P27" s="1"/>
      <c r="Q27" s="1"/>
      <c r="R27" s="1"/>
    </row>
    <row r="28" spans="1:18" ht="12.75" customHeight="1">
      <c r="A28" s="30" t="s">
        <v>37</v>
      </c>
      <c r="B28" s="15" t="s">
        <v>161</v>
      </c>
      <c r="C28" s="68"/>
      <c r="D28" s="14" t="s">
        <v>19</v>
      </c>
      <c r="E28" s="14">
        <v>30</v>
      </c>
      <c r="F28" s="77"/>
      <c r="G28" s="78">
        <f>E28*F28</f>
        <v>0</v>
      </c>
      <c r="H28" s="14">
        <v>8</v>
      </c>
      <c r="I28" s="78">
        <f>G28*1.08</f>
        <v>0</v>
      </c>
      <c r="J28" s="1"/>
      <c r="L28"/>
      <c r="M28" s="1"/>
      <c r="N28" s="1"/>
      <c r="O28" s="1"/>
      <c r="P28" s="1"/>
      <c r="Q28" s="1"/>
      <c r="R28" s="1"/>
    </row>
    <row r="29" spans="1:18" ht="12.75" customHeight="1">
      <c r="A29" s="30" t="s">
        <v>39</v>
      </c>
      <c r="B29" s="15" t="s">
        <v>162</v>
      </c>
      <c r="C29" s="68"/>
      <c r="D29" s="14" t="s">
        <v>19</v>
      </c>
      <c r="E29" s="14">
        <v>45</v>
      </c>
      <c r="F29" s="77"/>
      <c r="G29" s="78">
        <f>E29*F29</f>
        <v>0</v>
      </c>
      <c r="H29" s="14">
        <v>8</v>
      </c>
      <c r="I29" s="78">
        <f>G29*1.08</f>
        <v>0</v>
      </c>
      <c r="J29" s="1"/>
      <c r="L29"/>
      <c r="M29" s="1"/>
      <c r="N29" s="1"/>
      <c r="O29" s="1"/>
      <c r="P29" s="1"/>
      <c r="Q29" s="1"/>
      <c r="R29" s="1"/>
    </row>
    <row r="30" spans="1:18" ht="12.75" customHeight="1">
      <c r="A30" s="30" t="s">
        <v>41</v>
      </c>
      <c r="B30" s="15" t="s">
        <v>163</v>
      </c>
      <c r="C30" s="68"/>
      <c r="D30" s="161" t="s">
        <v>19</v>
      </c>
      <c r="E30" s="161">
        <v>105</v>
      </c>
      <c r="F30" s="322"/>
      <c r="G30" s="323">
        <f>E30*F30</f>
        <v>0</v>
      </c>
      <c r="H30" s="161">
        <v>8</v>
      </c>
      <c r="I30" s="323">
        <f>G30*1.08</f>
        <v>0</v>
      </c>
      <c r="J30" s="1"/>
      <c r="L30"/>
      <c r="M30" s="1"/>
      <c r="N30" s="1"/>
      <c r="O30" s="1"/>
      <c r="P30" s="1"/>
      <c r="Q30" s="1"/>
      <c r="R30" s="1"/>
    </row>
    <row r="31" spans="1:18" ht="27" customHeight="1">
      <c r="A31" s="30">
        <v>5</v>
      </c>
      <c r="B31" s="15" t="s">
        <v>164</v>
      </c>
      <c r="C31" s="321"/>
      <c r="D31" s="326" t="s">
        <v>131</v>
      </c>
      <c r="E31" s="327" t="s">
        <v>131</v>
      </c>
      <c r="F31" s="327" t="s">
        <v>131</v>
      </c>
      <c r="G31" s="327" t="s">
        <v>131</v>
      </c>
      <c r="H31" s="327" t="s">
        <v>131</v>
      </c>
      <c r="I31" s="327" t="s">
        <v>131</v>
      </c>
      <c r="J31" s="1"/>
      <c r="L31"/>
      <c r="M31" s="1"/>
      <c r="N31" s="1"/>
      <c r="O31" s="1"/>
      <c r="P31" s="1"/>
      <c r="Q31" s="1"/>
      <c r="R31" s="1"/>
    </row>
    <row r="32" spans="1:18" ht="13.5" customHeight="1">
      <c r="A32" s="30" t="s">
        <v>34</v>
      </c>
      <c r="B32" s="84" t="s">
        <v>162</v>
      </c>
      <c r="C32" s="68"/>
      <c r="D32" s="144" t="s">
        <v>19</v>
      </c>
      <c r="E32" s="144">
        <v>480</v>
      </c>
      <c r="F32" s="324"/>
      <c r="G32" s="325">
        <f aca="true" t="shared" si="2" ref="G32:G39">E32*F32</f>
        <v>0</v>
      </c>
      <c r="H32" s="144">
        <v>8</v>
      </c>
      <c r="I32" s="325">
        <f aca="true" t="shared" si="3" ref="I32:I39">G32*1.08</f>
        <v>0</v>
      </c>
      <c r="J32" s="1"/>
      <c r="L32"/>
      <c r="M32" s="1"/>
      <c r="N32" s="1"/>
      <c r="O32" s="1"/>
      <c r="P32" s="1"/>
      <c r="Q32" s="1"/>
      <c r="R32" s="1"/>
    </row>
    <row r="33" spans="1:18" ht="14.25" customHeight="1">
      <c r="A33" s="30" t="s">
        <v>37</v>
      </c>
      <c r="B33" s="84" t="s">
        <v>165</v>
      </c>
      <c r="C33" s="68"/>
      <c r="D33" s="14" t="s">
        <v>19</v>
      </c>
      <c r="E33" s="14">
        <v>40</v>
      </c>
      <c r="F33" s="77"/>
      <c r="G33" s="78">
        <f t="shared" si="2"/>
        <v>0</v>
      </c>
      <c r="H33" s="14">
        <v>8</v>
      </c>
      <c r="I33" s="78">
        <f t="shared" si="3"/>
        <v>0</v>
      </c>
      <c r="J33" s="1"/>
      <c r="L33"/>
      <c r="M33" s="1"/>
      <c r="N33" s="1"/>
      <c r="O33" s="1"/>
      <c r="P33" s="1"/>
      <c r="Q33" s="1"/>
      <c r="R33" s="1"/>
    </row>
    <row r="34" spans="1:18" ht="12" customHeight="1">
      <c r="A34" s="30" t="s">
        <v>39</v>
      </c>
      <c r="B34" s="84" t="s">
        <v>163</v>
      </c>
      <c r="C34" s="68"/>
      <c r="D34" s="14" t="s">
        <v>19</v>
      </c>
      <c r="E34" s="14">
        <v>40</v>
      </c>
      <c r="F34" s="77"/>
      <c r="G34" s="78">
        <f t="shared" si="2"/>
        <v>0</v>
      </c>
      <c r="H34" s="14">
        <v>8</v>
      </c>
      <c r="I34" s="78">
        <f t="shared" si="3"/>
        <v>0</v>
      </c>
      <c r="J34" s="1"/>
      <c r="L34"/>
      <c r="M34" s="1"/>
      <c r="N34" s="1"/>
      <c r="O34" s="1"/>
      <c r="P34" s="1"/>
      <c r="Q34" s="1"/>
      <c r="R34" s="1"/>
    </row>
    <row r="35" spans="1:18" ht="27" customHeight="1">
      <c r="A35" s="85">
        <v>6</v>
      </c>
      <c r="B35" s="76" t="s">
        <v>166</v>
      </c>
      <c r="C35" s="86"/>
      <c r="D35" s="21" t="s">
        <v>27</v>
      </c>
      <c r="E35" s="14">
        <v>15</v>
      </c>
      <c r="F35" s="77"/>
      <c r="G35" s="78">
        <f t="shared" si="2"/>
        <v>0</v>
      </c>
      <c r="H35" s="14">
        <v>8</v>
      </c>
      <c r="I35" s="78">
        <f t="shared" si="3"/>
        <v>0</v>
      </c>
      <c r="J35" s="1"/>
      <c r="L35"/>
      <c r="M35" s="1"/>
      <c r="N35" s="1"/>
      <c r="O35" s="1"/>
      <c r="P35" s="1"/>
      <c r="Q35" s="1"/>
      <c r="R35" s="1"/>
    </row>
    <row r="36" spans="1:18" ht="21.75" customHeight="1">
      <c r="A36" s="79">
        <v>7</v>
      </c>
      <c r="B36" s="20" t="s">
        <v>167</v>
      </c>
      <c r="C36" s="15"/>
      <c r="D36" s="14" t="s">
        <v>23</v>
      </c>
      <c r="E36" s="14">
        <v>100</v>
      </c>
      <c r="F36" s="77"/>
      <c r="G36" s="78">
        <f t="shared" si="2"/>
        <v>0</v>
      </c>
      <c r="H36" s="14">
        <v>8</v>
      </c>
      <c r="I36" s="78">
        <f t="shared" si="3"/>
        <v>0</v>
      </c>
      <c r="J36" s="1"/>
      <c r="L36"/>
      <c r="M36" s="1"/>
      <c r="N36" s="1"/>
      <c r="O36" s="1"/>
      <c r="P36" s="1"/>
      <c r="Q36" s="1"/>
      <c r="R36" s="1"/>
    </row>
    <row r="37" spans="1:18" ht="16.5" customHeight="1">
      <c r="A37" s="79">
        <v>8</v>
      </c>
      <c r="B37" s="20" t="s">
        <v>168</v>
      </c>
      <c r="C37" s="15"/>
      <c r="D37" s="14" t="s">
        <v>19</v>
      </c>
      <c r="E37" s="14">
        <v>2</v>
      </c>
      <c r="F37" s="77"/>
      <c r="G37" s="78">
        <f t="shared" si="2"/>
        <v>0</v>
      </c>
      <c r="H37" s="14">
        <v>8</v>
      </c>
      <c r="I37" s="78">
        <f t="shared" si="3"/>
        <v>0</v>
      </c>
      <c r="J37" s="1"/>
      <c r="L37"/>
      <c r="M37" s="1"/>
      <c r="N37" s="1"/>
      <c r="O37" s="1"/>
      <c r="P37" s="1"/>
      <c r="Q37" s="1"/>
      <c r="R37" s="1"/>
    </row>
    <row r="38" spans="1:18" ht="14.25" customHeight="1">
      <c r="A38" s="79">
        <v>9</v>
      </c>
      <c r="B38" s="20" t="s">
        <v>169</v>
      </c>
      <c r="C38" s="15"/>
      <c r="D38" s="14" t="s">
        <v>19</v>
      </c>
      <c r="E38" s="14">
        <v>6</v>
      </c>
      <c r="F38" s="77"/>
      <c r="G38" s="78">
        <f t="shared" si="2"/>
        <v>0</v>
      </c>
      <c r="H38" s="14">
        <v>8</v>
      </c>
      <c r="I38" s="78">
        <f t="shared" si="3"/>
        <v>0</v>
      </c>
      <c r="J38" s="1"/>
      <c r="L38"/>
      <c r="M38" s="1"/>
      <c r="N38" s="1"/>
      <c r="O38" s="1"/>
      <c r="P38" s="1"/>
      <c r="Q38" s="1"/>
      <c r="R38" s="1"/>
    </row>
    <row r="39" spans="1:18" ht="14.25" customHeight="1">
      <c r="A39" s="79">
        <v>10</v>
      </c>
      <c r="B39" s="87" t="s">
        <v>170</v>
      </c>
      <c r="C39" s="15"/>
      <c r="D39" s="14" t="s">
        <v>27</v>
      </c>
      <c r="E39" s="14">
        <v>21</v>
      </c>
      <c r="F39" s="77"/>
      <c r="G39" s="78">
        <f t="shared" si="2"/>
        <v>0</v>
      </c>
      <c r="H39" s="14">
        <v>8</v>
      </c>
      <c r="I39" s="78">
        <f t="shared" si="3"/>
        <v>0</v>
      </c>
      <c r="J39" s="1"/>
      <c r="L39"/>
      <c r="M39" s="1"/>
      <c r="N39" s="1"/>
      <c r="O39" s="1"/>
      <c r="P39" s="1"/>
      <c r="Q39" s="1"/>
      <c r="R39" s="1"/>
    </row>
    <row r="40" spans="1:18" ht="225" customHeight="1">
      <c r="A40" s="79">
        <v>11</v>
      </c>
      <c r="B40" s="20" t="s">
        <v>171</v>
      </c>
      <c r="C40" s="15"/>
      <c r="D40" s="14" t="s">
        <v>131</v>
      </c>
      <c r="E40" s="14" t="s">
        <v>131</v>
      </c>
      <c r="F40" s="78" t="s">
        <v>123</v>
      </c>
      <c r="G40" s="78" t="s">
        <v>131</v>
      </c>
      <c r="H40" s="14"/>
      <c r="I40" s="78" t="s">
        <v>131</v>
      </c>
      <c r="J40" s="1"/>
      <c r="L40"/>
      <c r="M40" s="1"/>
      <c r="N40" s="1"/>
      <c r="O40" s="1"/>
      <c r="P40" s="1"/>
      <c r="Q40" s="1"/>
      <c r="R40" s="1"/>
    </row>
    <row r="41" spans="1:18" ht="14.25" customHeight="1">
      <c r="A41" s="79" t="s">
        <v>34</v>
      </c>
      <c r="B41" s="15" t="s">
        <v>172</v>
      </c>
      <c r="C41" s="15"/>
      <c r="D41" s="14" t="s">
        <v>19</v>
      </c>
      <c r="E41" s="14">
        <v>100</v>
      </c>
      <c r="F41" s="77"/>
      <c r="G41" s="78">
        <f aca="true" t="shared" si="4" ref="G41:G47">E41*F41</f>
        <v>0</v>
      </c>
      <c r="H41" s="14">
        <v>8</v>
      </c>
      <c r="I41" s="78">
        <f aca="true" t="shared" si="5" ref="I41:I47">G41*1.08</f>
        <v>0</v>
      </c>
      <c r="J41" s="1"/>
      <c r="L41"/>
      <c r="M41" s="1"/>
      <c r="N41" s="1"/>
      <c r="O41" s="1"/>
      <c r="P41" s="1"/>
      <c r="Q41" s="1"/>
      <c r="R41" s="1"/>
    </row>
    <row r="42" spans="1:18" ht="14.25" customHeight="1">
      <c r="A42" s="79" t="s">
        <v>37</v>
      </c>
      <c r="B42" s="15" t="s">
        <v>173</v>
      </c>
      <c r="C42" s="15"/>
      <c r="D42" s="14" t="s">
        <v>19</v>
      </c>
      <c r="E42" s="14">
        <v>100</v>
      </c>
      <c r="F42" s="77"/>
      <c r="G42" s="78">
        <f t="shared" si="4"/>
        <v>0</v>
      </c>
      <c r="H42" s="14">
        <v>8</v>
      </c>
      <c r="I42" s="78">
        <f t="shared" si="5"/>
        <v>0</v>
      </c>
      <c r="J42" s="1"/>
      <c r="L42"/>
      <c r="M42" s="1"/>
      <c r="N42" s="1"/>
      <c r="O42" s="1"/>
      <c r="P42" s="1"/>
      <c r="Q42" s="1"/>
      <c r="R42" s="1"/>
    </row>
    <row r="43" spans="1:18" ht="14.25" customHeight="1">
      <c r="A43" s="79" t="s">
        <v>39</v>
      </c>
      <c r="B43" s="15" t="s">
        <v>174</v>
      </c>
      <c r="C43" s="15"/>
      <c r="D43" s="14" t="s">
        <v>19</v>
      </c>
      <c r="E43" s="14">
        <v>3300</v>
      </c>
      <c r="F43" s="77"/>
      <c r="G43" s="78">
        <f t="shared" si="4"/>
        <v>0</v>
      </c>
      <c r="H43" s="14">
        <v>8</v>
      </c>
      <c r="I43" s="78">
        <f t="shared" si="5"/>
        <v>0</v>
      </c>
      <c r="J43" s="1"/>
      <c r="L43"/>
      <c r="M43" s="1"/>
      <c r="N43" s="1"/>
      <c r="O43" s="1"/>
      <c r="P43" s="1"/>
      <c r="Q43" s="1"/>
      <c r="R43" s="1"/>
    </row>
    <row r="44" spans="1:18" ht="14.25" customHeight="1">
      <c r="A44" s="79" t="s">
        <v>41</v>
      </c>
      <c r="B44" s="76" t="s">
        <v>175</v>
      </c>
      <c r="C44" s="15"/>
      <c r="D44" s="14" t="s">
        <v>19</v>
      </c>
      <c r="E44" s="14">
        <v>500</v>
      </c>
      <c r="F44" s="77"/>
      <c r="G44" s="78">
        <f t="shared" si="4"/>
        <v>0</v>
      </c>
      <c r="H44" s="14">
        <v>8</v>
      </c>
      <c r="I44" s="78">
        <f t="shared" si="5"/>
        <v>0</v>
      </c>
      <c r="J44" s="1"/>
      <c r="L44"/>
      <c r="M44" s="1"/>
      <c r="N44" s="1"/>
      <c r="O44" s="1"/>
      <c r="P44" s="1"/>
      <c r="Q44" s="1"/>
      <c r="R44" s="1"/>
    </row>
    <row r="45" spans="1:18" ht="14.25" customHeight="1">
      <c r="A45" s="79" t="s">
        <v>43</v>
      </c>
      <c r="B45" s="15" t="s">
        <v>176</v>
      </c>
      <c r="C45" s="15"/>
      <c r="D45" s="14" t="s">
        <v>19</v>
      </c>
      <c r="E45" s="14">
        <v>9900</v>
      </c>
      <c r="F45" s="77"/>
      <c r="G45" s="78">
        <f t="shared" si="4"/>
        <v>0</v>
      </c>
      <c r="H45" s="14">
        <v>8</v>
      </c>
      <c r="I45" s="78">
        <f t="shared" si="5"/>
        <v>0</v>
      </c>
      <c r="J45" s="1"/>
      <c r="L45"/>
      <c r="M45" s="1"/>
      <c r="N45" s="1"/>
      <c r="O45" s="1"/>
      <c r="P45" s="1"/>
      <c r="Q45" s="1"/>
      <c r="R45" s="1"/>
    </row>
    <row r="46" spans="1:18" ht="14.25" customHeight="1">
      <c r="A46" s="79" t="s">
        <v>52</v>
      </c>
      <c r="B46" s="15" t="s">
        <v>177</v>
      </c>
      <c r="C46" s="15"/>
      <c r="D46" s="14" t="s">
        <v>19</v>
      </c>
      <c r="E46" s="14">
        <v>3150</v>
      </c>
      <c r="F46" s="77"/>
      <c r="G46" s="78">
        <f t="shared" si="4"/>
        <v>0</v>
      </c>
      <c r="H46" s="14">
        <v>8</v>
      </c>
      <c r="I46" s="78">
        <f t="shared" si="5"/>
        <v>0</v>
      </c>
      <c r="J46" s="1"/>
      <c r="L46"/>
      <c r="M46" s="1"/>
      <c r="N46" s="1"/>
      <c r="O46" s="1"/>
      <c r="P46" s="1"/>
      <c r="Q46" s="1"/>
      <c r="R46" s="1"/>
    </row>
    <row r="47" spans="1:18" ht="14.25" customHeight="1">
      <c r="A47" s="79" t="s">
        <v>54</v>
      </c>
      <c r="B47" s="15" t="s">
        <v>178</v>
      </c>
      <c r="C47" s="15"/>
      <c r="D47" s="14" t="s">
        <v>19</v>
      </c>
      <c r="E47" s="14">
        <v>550</v>
      </c>
      <c r="F47" s="77"/>
      <c r="G47" s="78">
        <f t="shared" si="4"/>
        <v>0</v>
      </c>
      <c r="H47" s="14">
        <v>8</v>
      </c>
      <c r="I47" s="78">
        <f t="shared" si="5"/>
        <v>0</v>
      </c>
      <c r="J47" s="1"/>
      <c r="L47"/>
      <c r="M47" s="1"/>
      <c r="N47" s="1"/>
      <c r="O47" s="1"/>
      <c r="P47" s="1"/>
      <c r="Q47" s="1"/>
      <c r="R47" s="1"/>
    </row>
    <row r="48" spans="1:18" ht="189.75" customHeight="1">
      <c r="A48" s="30">
        <v>12</v>
      </c>
      <c r="B48" s="15" t="s">
        <v>179</v>
      </c>
      <c r="C48" s="16"/>
      <c r="D48" s="14" t="s">
        <v>131</v>
      </c>
      <c r="E48" s="14" t="s">
        <v>131</v>
      </c>
      <c r="F48" s="78" t="s">
        <v>131</v>
      </c>
      <c r="G48" s="78" t="s">
        <v>131</v>
      </c>
      <c r="H48" s="14"/>
      <c r="I48" s="78" t="s">
        <v>131</v>
      </c>
      <c r="J48" s="1"/>
      <c r="L48"/>
      <c r="M48" s="1"/>
      <c r="N48" s="1"/>
      <c r="O48" s="1"/>
      <c r="P48" s="1"/>
      <c r="Q48" s="1"/>
      <c r="R48" s="1"/>
    </row>
    <row r="49" spans="1:18" ht="14.25" customHeight="1">
      <c r="A49" s="30" t="s">
        <v>34</v>
      </c>
      <c r="B49" s="15" t="s">
        <v>180</v>
      </c>
      <c r="C49" s="16"/>
      <c r="D49" s="14" t="s">
        <v>19</v>
      </c>
      <c r="E49" s="14">
        <v>250</v>
      </c>
      <c r="F49" s="77"/>
      <c r="G49" s="78">
        <f aca="true" t="shared" si="6" ref="G49:G69">E49*F49</f>
        <v>0</v>
      </c>
      <c r="H49" s="14">
        <v>8</v>
      </c>
      <c r="I49" s="78">
        <f aca="true" t="shared" si="7" ref="I49:I69">G49*1.08</f>
        <v>0</v>
      </c>
      <c r="J49" s="1"/>
      <c r="L49"/>
      <c r="M49" s="1"/>
      <c r="N49" s="1"/>
      <c r="O49" s="1"/>
      <c r="P49" s="1"/>
      <c r="Q49" s="1"/>
      <c r="R49" s="1"/>
    </row>
    <row r="50" spans="1:18" ht="14.25" customHeight="1">
      <c r="A50" s="30" t="s">
        <v>37</v>
      </c>
      <c r="B50" s="15" t="s">
        <v>181</v>
      </c>
      <c r="C50" s="16"/>
      <c r="D50" s="14" t="s">
        <v>19</v>
      </c>
      <c r="E50" s="14">
        <v>10</v>
      </c>
      <c r="F50" s="77"/>
      <c r="G50" s="78">
        <f t="shared" si="6"/>
        <v>0</v>
      </c>
      <c r="H50" s="14">
        <v>8</v>
      </c>
      <c r="I50" s="78">
        <f t="shared" si="7"/>
        <v>0</v>
      </c>
      <c r="J50" s="1"/>
      <c r="L50"/>
      <c r="M50" s="1"/>
      <c r="N50" s="1"/>
      <c r="O50" s="1"/>
      <c r="P50" s="1"/>
      <c r="Q50" s="1"/>
      <c r="R50" s="1"/>
    </row>
    <row r="51" spans="1:18" ht="14.25" customHeight="1">
      <c r="A51" s="30" t="s">
        <v>39</v>
      </c>
      <c r="B51" s="15" t="s">
        <v>182</v>
      </c>
      <c r="C51" s="16"/>
      <c r="D51" s="14" t="s">
        <v>19</v>
      </c>
      <c r="E51" s="14">
        <v>50</v>
      </c>
      <c r="F51" s="77"/>
      <c r="G51" s="78">
        <f t="shared" si="6"/>
        <v>0</v>
      </c>
      <c r="H51" s="14">
        <v>8</v>
      </c>
      <c r="I51" s="78">
        <f t="shared" si="7"/>
        <v>0</v>
      </c>
      <c r="J51" s="1"/>
      <c r="L51"/>
      <c r="M51" s="1"/>
      <c r="N51" s="1"/>
      <c r="O51" s="1"/>
      <c r="P51" s="1"/>
      <c r="Q51" s="1"/>
      <c r="R51" s="1"/>
    </row>
    <row r="52" spans="1:18" ht="14.25" customHeight="1">
      <c r="A52" s="30" t="s">
        <v>41</v>
      </c>
      <c r="B52" s="15" t="s">
        <v>183</v>
      </c>
      <c r="C52" s="16"/>
      <c r="D52" s="14" t="s">
        <v>19</v>
      </c>
      <c r="E52" s="14">
        <v>700</v>
      </c>
      <c r="F52" s="77"/>
      <c r="G52" s="78">
        <f t="shared" si="6"/>
        <v>0</v>
      </c>
      <c r="H52" s="14">
        <v>8</v>
      </c>
      <c r="I52" s="78">
        <f t="shared" si="7"/>
        <v>0</v>
      </c>
      <c r="J52" s="1"/>
      <c r="L52"/>
      <c r="M52" s="1"/>
      <c r="N52" s="1"/>
      <c r="O52" s="1"/>
      <c r="P52" s="1"/>
      <c r="Q52" s="1"/>
      <c r="R52" s="1"/>
    </row>
    <row r="53" spans="1:18" ht="14.25" customHeight="1">
      <c r="A53" s="30" t="s">
        <v>43</v>
      </c>
      <c r="B53" s="15" t="s">
        <v>184</v>
      </c>
      <c r="C53" s="16"/>
      <c r="D53" s="14" t="s">
        <v>19</v>
      </c>
      <c r="E53" s="14">
        <v>5850</v>
      </c>
      <c r="F53" s="77"/>
      <c r="G53" s="78">
        <f t="shared" si="6"/>
        <v>0</v>
      </c>
      <c r="H53" s="14">
        <v>8</v>
      </c>
      <c r="I53" s="78">
        <f t="shared" si="7"/>
        <v>0</v>
      </c>
      <c r="J53" s="1"/>
      <c r="L53"/>
      <c r="M53" s="1"/>
      <c r="N53" s="1"/>
      <c r="O53" s="1"/>
      <c r="P53" s="1"/>
      <c r="Q53" s="1"/>
      <c r="R53" s="1"/>
    </row>
    <row r="54" spans="1:18" ht="14.25" customHeight="1">
      <c r="A54" s="30" t="s">
        <v>52</v>
      </c>
      <c r="B54" s="15" t="s">
        <v>185</v>
      </c>
      <c r="C54" s="16"/>
      <c r="D54" s="14" t="s">
        <v>19</v>
      </c>
      <c r="E54" s="14">
        <v>3450</v>
      </c>
      <c r="F54" s="77"/>
      <c r="G54" s="78">
        <f t="shared" si="6"/>
        <v>0</v>
      </c>
      <c r="H54" s="14">
        <v>8</v>
      </c>
      <c r="I54" s="78">
        <f t="shared" si="7"/>
        <v>0</v>
      </c>
      <c r="J54" s="1"/>
      <c r="L54"/>
      <c r="M54" s="1"/>
      <c r="N54" s="1"/>
      <c r="O54" s="1"/>
      <c r="P54" s="1"/>
      <c r="Q54" s="1"/>
      <c r="R54" s="1"/>
    </row>
    <row r="55" spans="1:18" ht="14.25" customHeight="1">
      <c r="A55" s="30" t="s">
        <v>54</v>
      </c>
      <c r="B55" s="15" t="s">
        <v>186</v>
      </c>
      <c r="C55" s="16"/>
      <c r="D55" s="14" t="s">
        <v>19</v>
      </c>
      <c r="E55" s="14">
        <v>2250</v>
      </c>
      <c r="F55" s="77"/>
      <c r="G55" s="78">
        <f t="shared" si="6"/>
        <v>0</v>
      </c>
      <c r="H55" s="14">
        <v>8</v>
      </c>
      <c r="I55" s="78">
        <f t="shared" si="7"/>
        <v>0</v>
      </c>
      <c r="J55" s="1"/>
      <c r="L55"/>
      <c r="M55" s="1"/>
      <c r="N55" s="1"/>
      <c r="O55" s="1"/>
      <c r="P55" s="1"/>
      <c r="Q55" s="1"/>
      <c r="R55" s="1"/>
    </row>
    <row r="56" spans="1:18" ht="30.75" customHeight="1">
      <c r="A56" s="30">
        <v>13</v>
      </c>
      <c r="B56" s="15" t="s">
        <v>187</v>
      </c>
      <c r="C56" s="16"/>
      <c r="D56" s="14" t="s">
        <v>23</v>
      </c>
      <c r="E56" s="14">
        <v>22200</v>
      </c>
      <c r="F56" s="77"/>
      <c r="G56" s="78">
        <f t="shared" si="6"/>
        <v>0</v>
      </c>
      <c r="H56" s="14">
        <v>8</v>
      </c>
      <c r="I56" s="78">
        <f t="shared" si="7"/>
        <v>0</v>
      </c>
      <c r="J56" s="1"/>
      <c r="L56"/>
      <c r="M56" s="1"/>
      <c r="N56" s="1"/>
      <c r="O56" s="1"/>
      <c r="P56" s="1"/>
      <c r="Q56" s="1"/>
      <c r="R56" s="1"/>
    </row>
    <row r="57" spans="1:18" ht="103.5" customHeight="1">
      <c r="A57" s="30">
        <v>14</v>
      </c>
      <c r="B57" s="88" t="s">
        <v>847</v>
      </c>
      <c r="C57" s="89"/>
      <c r="D57" s="14" t="s">
        <v>19</v>
      </c>
      <c r="E57" s="14">
        <v>1350</v>
      </c>
      <c r="F57" s="77"/>
      <c r="G57" s="78">
        <f t="shared" si="6"/>
        <v>0</v>
      </c>
      <c r="H57" s="14">
        <v>8</v>
      </c>
      <c r="I57" s="78">
        <f t="shared" si="7"/>
        <v>0</v>
      </c>
      <c r="J57" s="1"/>
      <c r="K57" s="81"/>
      <c r="L57"/>
      <c r="M57" s="1"/>
      <c r="N57" s="1"/>
      <c r="O57" s="1"/>
      <c r="P57" s="1"/>
      <c r="Q57" s="1"/>
      <c r="R57" s="1"/>
    </row>
    <row r="58" spans="1:18" ht="19.5" customHeight="1">
      <c r="A58" s="30">
        <v>15</v>
      </c>
      <c r="B58" s="88" t="s">
        <v>188</v>
      </c>
      <c r="C58" s="89"/>
      <c r="D58" s="14" t="s">
        <v>17</v>
      </c>
      <c r="E58" s="14">
        <v>100</v>
      </c>
      <c r="F58" s="77"/>
      <c r="G58" s="78">
        <f t="shared" si="6"/>
        <v>0</v>
      </c>
      <c r="H58" s="14">
        <v>8</v>
      </c>
      <c r="I58" s="78">
        <f t="shared" si="7"/>
        <v>0</v>
      </c>
      <c r="J58" s="1"/>
      <c r="K58" s="81"/>
      <c r="L58"/>
      <c r="M58" s="1"/>
      <c r="N58" s="1"/>
      <c r="O58" s="1"/>
      <c r="P58" s="1"/>
      <c r="Q58" s="1"/>
      <c r="R58" s="1"/>
    </row>
    <row r="59" spans="1:18" ht="14.25" customHeight="1">
      <c r="A59" s="30">
        <v>16</v>
      </c>
      <c r="B59" s="15" t="s">
        <v>189</v>
      </c>
      <c r="C59" s="16"/>
      <c r="D59" s="14" t="s">
        <v>19</v>
      </c>
      <c r="E59" s="14">
        <v>39900</v>
      </c>
      <c r="F59" s="77"/>
      <c r="G59" s="78">
        <f t="shared" si="6"/>
        <v>0</v>
      </c>
      <c r="H59" s="14">
        <v>8</v>
      </c>
      <c r="I59" s="78">
        <f t="shared" si="7"/>
        <v>0</v>
      </c>
      <c r="J59" s="1"/>
      <c r="L59"/>
      <c r="M59" s="1"/>
      <c r="N59" s="1"/>
      <c r="O59" s="1"/>
      <c r="P59" s="1"/>
      <c r="Q59" s="1"/>
      <c r="R59" s="1"/>
    </row>
    <row r="60" spans="1:18" ht="38.25" customHeight="1">
      <c r="A60" s="30">
        <v>17</v>
      </c>
      <c r="B60" s="15" t="s">
        <v>190</v>
      </c>
      <c r="C60" s="16"/>
      <c r="D60" s="14" t="s">
        <v>27</v>
      </c>
      <c r="E60" s="14">
        <v>96</v>
      </c>
      <c r="F60" s="77"/>
      <c r="G60" s="78">
        <f t="shared" si="6"/>
        <v>0</v>
      </c>
      <c r="H60" s="14">
        <v>8</v>
      </c>
      <c r="I60" s="78">
        <f t="shared" si="7"/>
        <v>0</v>
      </c>
      <c r="J60" s="1"/>
      <c r="L60"/>
      <c r="M60" s="1"/>
      <c r="N60" s="1"/>
      <c r="O60" s="1"/>
      <c r="P60" s="1"/>
      <c r="Q60" s="1"/>
      <c r="R60" s="1"/>
    </row>
    <row r="61" spans="1:18" ht="264" customHeight="1">
      <c r="A61" s="30">
        <v>18</v>
      </c>
      <c r="B61" s="15" t="s">
        <v>191</v>
      </c>
      <c r="C61" s="90"/>
      <c r="D61" s="14" t="s">
        <v>17</v>
      </c>
      <c r="E61" s="14">
        <v>400</v>
      </c>
      <c r="F61" s="77"/>
      <c r="G61" s="78">
        <f t="shared" si="6"/>
        <v>0</v>
      </c>
      <c r="H61" s="14">
        <v>8</v>
      </c>
      <c r="I61" s="78">
        <f t="shared" si="7"/>
        <v>0</v>
      </c>
      <c r="J61" s="1"/>
      <c r="L61"/>
      <c r="M61" s="1"/>
      <c r="N61" s="1"/>
      <c r="O61" s="1"/>
      <c r="P61" s="1"/>
      <c r="Q61" s="1"/>
      <c r="R61" s="1"/>
    </row>
    <row r="62" spans="1:18" ht="202.5" customHeight="1">
      <c r="A62" s="30">
        <v>19</v>
      </c>
      <c r="B62" s="91" t="s">
        <v>192</v>
      </c>
      <c r="C62" s="16"/>
      <c r="D62" s="14" t="s">
        <v>19</v>
      </c>
      <c r="E62" s="14">
        <v>1800</v>
      </c>
      <c r="F62" s="77"/>
      <c r="G62" s="78">
        <f t="shared" si="6"/>
        <v>0</v>
      </c>
      <c r="H62" s="14">
        <v>8</v>
      </c>
      <c r="I62" s="78">
        <f t="shared" si="7"/>
        <v>0</v>
      </c>
      <c r="J62" s="1"/>
      <c r="L62"/>
      <c r="M62" s="1"/>
      <c r="N62" s="1"/>
      <c r="O62" s="1"/>
      <c r="P62" s="1"/>
      <c r="Q62" s="1"/>
      <c r="R62" s="1"/>
    </row>
    <row r="63" spans="1:18" s="93" customFormat="1" ht="235.5" customHeight="1">
      <c r="A63" s="30">
        <v>20</v>
      </c>
      <c r="B63" s="15" t="s">
        <v>193</v>
      </c>
      <c r="C63" s="90"/>
      <c r="D63" s="14" t="s">
        <v>19</v>
      </c>
      <c r="E63" s="14">
        <v>20100</v>
      </c>
      <c r="F63" s="77"/>
      <c r="G63" s="78">
        <f t="shared" si="6"/>
        <v>0</v>
      </c>
      <c r="H63" s="14">
        <v>8</v>
      </c>
      <c r="I63" s="78">
        <f t="shared" si="7"/>
        <v>0</v>
      </c>
      <c r="J63" s="92"/>
      <c r="K63"/>
      <c r="L63"/>
      <c r="M63" s="92"/>
      <c r="N63" s="92"/>
      <c r="O63" s="92"/>
      <c r="P63" s="92"/>
      <c r="Q63" s="92"/>
      <c r="R63" s="92"/>
    </row>
    <row r="64" spans="1:18" ht="51.75" customHeight="1">
      <c r="A64" s="30">
        <v>21</v>
      </c>
      <c r="B64" s="76" t="s">
        <v>194</v>
      </c>
      <c r="C64" s="16"/>
      <c r="D64" s="14" t="s">
        <v>19</v>
      </c>
      <c r="E64" s="14">
        <v>10</v>
      </c>
      <c r="F64" s="77"/>
      <c r="G64" s="78">
        <f t="shared" si="6"/>
        <v>0</v>
      </c>
      <c r="H64" s="14"/>
      <c r="I64" s="78">
        <f t="shared" si="7"/>
        <v>0</v>
      </c>
      <c r="J64" s="1"/>
      <c r="L64"/>
      <c r="M64" s="1"/>
      <c r="N64" s="1"/>
      <c r="O64" s="1"/>
      <c r="P64" s="1"/>
      <c r="Q64" s="1"/>
      <c r="R64" s="1"/>
    </row>
    <row r="65" spans="1:18" ht="57" customHeight="1">
      <c r="A65" s="30">
        <v>22</v>
      </c>
      <c r="B65" s="84" t="s">
        <v>195</v>
      </c>
      <c r="C65" s="80"/>
      <c r="D65" s="24" t="s">
        <v>19</v>
      </c>
      <c r="E65" s="94">
        <v>5650</v>
      </c>
      <c r="F65" s="77"/>
      <c r="G65" s="78">
        <f t="shared" si="6"/>
        <v>0</v>
      </c>
      <c r="H65" s="14">
        <v>8</v>
      </c>
      <c r="I65" s="78">
        <f t="shared" si="7"/>
        <v>0</v>
      </c>
      <c r="J65" s="1"/>
      <c r="L65"/>
      <c r="M65" s="1"/>
      <c r="N65" s="1"/>
      <c r="O65" s="1"/>
      <c r="P65" s="1"/>
      <c r="Q65" s="1"/>
      <c r="R65" s="1"/>
    </row>
    <row r="66" spans="1:18" ht="19.5" customHeight="1">
      <c r="A66" s="30">
        <v>23</v>
      </c>
      <c r="B66" s="95" t="s">
        <v>196</v>
      </c>
      <c r="C66" s="16"/>
      <c r="D66" s="14" t="s">
        <v>19</v>
      </c>
      <c r="E66" s="14">
        <v>3375</v>
      </c>
      <c r="F66" s="77"/>
      <c r="G66" s="78">
        <f t="shared" si="6"/>
        <v>0</v>
      </c>
      <c r="H66" s="14">
        <v>8</v>
      </c>
      <c r="I66" s="78">
        <f t="shared" si="7"/>
        <v>0</v>
      </c>
      <c r="J66" s="1"/>
      <c r="L66"/>
      <c r="M66" s="1"/>
      <c r="N66" s="1"/>
      <c r="O66" s="1"/>
      <c r="P66" s="1"/>
      <c r="Q66" s="1"/>
      <c r="R66" s="1"/>
    </row>
    <row r="67" spans="1:18" ht="25.5" customHeight="1">
      <c r="A67" s="30">
        <v>24</v>
      </c>
      <c r="B67" s="15" t="s">
        <v>197</v>
      </c>
      <c r="C67" s="16"/>
      <c r="D67" s="14" t="s">
        <v>19</v>
      </c>
      <c r="E67" s="14">
        <v>375</v>
      </c>
      <c r="F67" s="77"/>
      <c r="G67" s="78">
        <f t="shared" si="6"/>
        <v>0</v>
      </c>
      <c r="H67" s="14">
        <v>8</v>
      </c>
      <c r="I67" s="78">
        <f t="shared" si="7"/>
        <v>0</v>
      </c>
      <c r="J67" s="1"/>
      <c r="L67"/>
      <c r="M67" s="1"/>
      <c r="N67" s="1"/>
      <c r="O67" s="1"/>
      <c r="P67" s="1"/>
      <c r="Q67" s="1"/>
      <c r="R67" s="1"/>
    </row>
    <row r="68" spans="1:18" ht="54.75" customHeight="1">
      <c r="A68" s="30">
        <v>25</v>
      </c>
      <c r="B68" s="88" t="s">
        <v>198</v>
      </c>
      <c r="C68" s="16"/>
      <c r="D68" s="14" t="s">
        <v>19</v>
      </c>
      <c r="E68" s="14">
        <v>10</v>
      </c>
      <c r="F68" s="77"/>
      <c r="G68" s="78">
        <f t="shared" si="6"/>
        <v>0</v>
      </c>
      <c r="H68" s="14">
        <v>8</v>
      </c>
      <c r="I68" s="78">
        <f t="shared" si="7"/>
        <v>0</v>
      </c>
      <c r="J68" s="1"/>
      <c r="L68"/>
      <c r="M68" s="1"/>
      <c r="N68" s="1"/>
      <c r="O68" s="1"/>
      <c r="P68" s="1"/>
      <c r="Q68" s="1"/>
      <c r="R68" s="1"/>
    </row>
    <row r="69" spans="1:18" ht="38.25" customHeight="1">
      <c r="A69" s="30">
        <v>26</v>
      </c>
      <c r="B69" s="88" t="s">
        <v>199</v>
      </c>
      <c r="C69" s="16"/>
      <c r="D69" s="14" t="s">
        <v>27</v>
      </c>
      <c r="E69" s="14">
        <v>26</v>
      </c>
      <c r="F69" s="77"/>
      <c r="G69" s="78">
        <f t="shared" si="6"/>
        <v>0</v>
      </c>
      <c r="H69" s="14"/>
      <c r="I69" s="78">
        <f t="shared" si="7"/>
        <v>0</v>
      </c>
      <c r="J69" s="1"/>
      <c r="L69"/>
      <c r="M69" s="1"/>
      <c r="N69" s="1"/>
      <c r="O69" s="1"/>
      <c r="P69" s="1"/>
      <c r="Q69" s="1"/>
      <c r="R69" s="1"/>
    </row>
    <row r="70" spans="1:18" ht="63.75" customHeight="1">
      <c r="A70" s="30">
        <v>27</v>
      </c>
      <c r="B70" s="15" t="s">
        <v>200</v>
      </c>
      <c r="C70" s="16"/>
      <c r="D70" s="14" t="s">
        <v>131</v>
      </c>
      <c r="E70" s="14" t="s">
        <v>131</v>
      </c>
      <c r="F70" s="78" t="s">
        <v>123</v>
      </c>
      <c r="G70" s="78" t="s">
        <v>131</v>
      </c>
      <c r="H70" s="14"/>
      <c r="I70" s="78" t="s">
        <v>131</v>
      </c>
      <c r="J70" s="1"/>
      <c r="L70"/>
      <c r="M70" s="1"/>
      <c r="N70" s="1"/>
      <c r="O70" s="1"/>
      <c r="P70" s="1"/>
      <c r="Q70" s="1"/>
      <c r="R70" s="1"/>
    </row>
    <row r="71" spans="1:18" ht="14.25" customHeight="1">
      <c r="A71" s="30" t="s">
        <v>34</v>
      </c>
      <c r="B71" s="96" t="s">
        <v>201</v>
      </c>
      <c r="C71" s="16"/>
      <c r="D71" s="67" t="s">
        <v>19</v>
      </c>
      <c r="E71" s="14">
        <v>100</v>
      </c>
      <c r="F71" s="77"/>
      <c r="G71" s="78">
        <f>E71*F71</f>
        <v>0</v>
      </c>
      <c r="H71" s="14">
        <v>8</v>
      </c>
      <c r="I71" s="78">
        <f>G71*1.08</f>
        <v>0</v>
      </c>
      <c r="J71" s="1"/>
      <c r="L71"/>
      <c r="M71" s="1"/>
      <c r="N71" s="1"/>
      <c r="O71" s="1"/>
      <c r="P71" s="1"/>
      <c r="Q71" s="1"/>
      <c r="R71" s="1"/>
    </row>
    <row r="72" spans="1:18" ht="14.25" customHeight="1">
      <c r="A72" s="30" t="s">
        <v>37</v>
      </c>
      <c r="B72" s="97" t="s">
        <v>202</v>
      </c>
      <c r="C72" s="14"/>
      <c r="D72" s="67" t="s">
        <v>19</v>
      </c>
      <c r="E72" s="14">
        <v>100</v>
      </c>
      <c r="F72" s="77"/>
      <c r="G72" s="78">
        <f>E72*F72</f>
        <v>0</v>
      </c>
      <c r="H72" s="14">
        <v>8</v>
      </c>
      <c r="I72" s="78">
        <f>G72*1.08</f>
        <v>0</v>
      </c>
      <c r="J72" s="1"/>
      <c r="L72"/>
      <c r="M72" s="1"/>
      <c r="N72" s="1"/>
      <c r="O72" s="1"/>
      <c r="P72" s="1"/>
      <c r="Q72" s="1"/>
      <c r="R72" s="1"/>
    </row>
    <row r="73" spans="1:18" ht="14.25" customHeight="1">
      <c r="A73" s="30" t="s">
        <v>39</v>
      </c>
      <c r="B73" s="97" t="s">
        <v>203</v>
      </c>
      <c r="C73" s="14"/>
      <c r="D73" s="67" t="s">
        <v>19</v>
      </c>
      <c r="E73" s="14">
        <v>100</v>
      </c>
      <c r="F73" s="77"/>
      <c r="G73" s="78">
        <f>E73*F73</f>
        <v>0</v>
      </c>
      <c r="H73" s="14">
        <v>8</v>
      </c>
      <c r="I73" s="78">
        <f>G73*1.08</f>
        <v>0</v>
      </c>
      <c r="J73" s="1"/>
      <c r="L73"/>
      <c r="M73" s="1"/>
      <c r="N73" s="1"/>
      <c r="O73" s="1"/>
      <c r="P73" s="1"/>
      <c r="Q73" s="1"/>
      <c r="R73" s="1"/>
    </row>
    <row r="74" spans="1:18" ht="14.25" customHeight="1">
      <c r="A74" s="30" t="s">
        <v>41</v>
      </c>
      <c r="B74" s="97" t="s">
        <v>204</v>
      </c>
      <c r="C74" s="14"/>
      <c r="D74" s="67" t="s">
        <v>19</v>
      </c>
      <c r="E74" s="14">
        <v>100</v>
      </c>
      <c r="F74" s="77"/>
      <c r="G74" s="78">
        <f>E74*F74</f>
        <v>0</v>
      </c>
      <c r="H74" s="14">
        <v>8</v>
      </c>
      <c r="I74" s="78">
        <f>G74*1.08</f>
        <v>0</v>
      </c>
      <c r="J74" s="1"/>
      <c r="L74"/>
      <c r="M74" s="1"/>
      <c r="N74" s="1"/>
      <c r="O74" s="1"/>
      <c r="P74" s="1"/>
      <c r="Q74" s="1"/>
      <c r="R74" s="1"/>
    </row>
    <row r="75" spans="1:18" ht="40.5" customHeight="1">
      <c r="A75" s="70">
        <v>28</v>
      </c>
      <c r="B75" s="76" t="s">
        <v>205</v>
      </c>
      <c r="C75" s="20"/>
      <c r="D75" s="67" t="s">
        <v>19</v>
      </c>
      <c r="E75" s="67">
        <v>4060</v>
      </c>
      <c r="F75" s="77"/>
      <c r="G75" s="78">
        <f>E75*F75</f>
        <v>0</v>
      </c>
      <c r="H75" s="14">
        <v>8</v>
      </c>
      <c r="I75" s="78">
        <f>G75*1.08</f>
        <v>0</v>
      </c>
      <c r="J75" s="1"/>
      <c r="L75"/>
      <c r="M75" s="1"/>
      <c r="N75" s="1"/>
      <c r="O75" s="1"/>
      <c r="P75" s="1"/>
      <c r="Q75" s="1"/>
      <c r="R75" s="1"/>
    </row>
    <row r="76" spans="1:18" ht="25.5" customHeight="1">
      <c r="A76" s="70">
        <v>29</v>
      </c>
      <c r="B76" s="76" t="s">
        <v>206</v>
      </c>
      <c r="C76" s="98"/>
      <c r="D76" s="14" t="s">
        <v>131</v>
      </c>
      <c r="E76" s="14" t="s">
        <v>131</v>
      </c>
      <c r="F76" s="78" t="s">
        <v>123</v>
      </c>
      <c r="G76" s="78" t="s">
        <v>131</v>
      </c>
      <c r="H76" s="14"/>
      <c r="I76" s="78" t="s">
        <v>131</v>
      </c>
      <c r="J76" s="1"/>
      <c r="L76"/>
      <c r="M76" s="1"/>
      <c r="N76" s="1"/>
      <c r="O76" s="1"/>
      <c r="P76" s="1"/>
      <c r="Q76" s="1"/>
      <c r="R76" s="1"/>
    </row>
    <row r="77" spans="1:18" ht="12.75" customHeight="1">
      <c r="A77" s="70" t="s">
        <v>34</v>
      </c>
      <c r="B77" s="20" t="s">
        <v>207</v>
      </c>
      <c r="C77" s="98"/>
      <c r="D77" s="67" t="s">
        <v>150</v>
      </c>
      <c r="E77" s="67">
        <v>576</v>
      </c>
      <c r="F77" s="77"/>
      <c r="G77" s="78">
        <f aca="true" t="shared" si="8" ref="G77:G84">E77*F77</f>
        <v>0</v>
      </c>
      <c r="H77" s="14">
        <v>8</v>
      </c>
      <c r="I77" s="78">
        <f aca="true" t="shared" si="9" ref="I77:I84">G77*1.08</f>
        <v>0</v>
      </c>
      <c r="J77" s="1"/>
      <c r="L77"/>
      <c r="M77" s="1"/>
      <c r="N77" s="1"/>
      <c r="O77" s="1"/>
      <c r="P77" s="1"/>
      <c r="Q77" s="1"/>
      <c r="R77" s="1"/>
    </row>
    <row r="78" spans="1:18" ht="12.75" customHeight="1">
      <c r="A78" s="70" t="s">
        <v>37</v>
      </c>
      <c r="B78" s="20" t="s">
        <v>208</v>
      </c>
      <c r="C78" s="20"/>
      <c r="D78" s="67" t="s">
        <v>150</v>
      </c>
      <c r="E78" s="67">
        <v>460</v>
      </c>
      <c r="F78" s="77"/>
      <c r="G78" s="78">
        <f t="shared" si="8"/>
        <v>0</v>
      </c>
      <c r="H78" s="14">
        <v>8</v>
      </c>
      <c r="I78" s="78">
        <f t="shared" si="9"/>
        <v>0</v>
      </c>
      <c r="J78" s="1"/>
      <c r="L78"/>
      <c r="M78" s="1"/>
      <c r="N78" s="1"/>
      <c r="O78" s="1"/>
      <c r="P78" s="1"/>
      <c r="Q78" s="1"/>
      <c r="R78" s="1"/>
    </row>
    <row r="79" spans="1:18" ht="14.25" customHeight="1">
      <c r="A79" s="99" t="s">
        <v>39</v>
      </c>
      <c r="B79" s="20" t="s">
        <v>209</v>
      </c>
      <c r="C79" s="20"/>
      <c r="D79" s="67" t="s">
        <v>150</v>
      </c>
      <c r="E79" s="67">
        <v>423</v>
      </c>
      <c r="F79" s="77"/>
      <c r="G79" s="78">
        <f t="shared" si="8"/>
        <v>0</v>
      </c>
      <c r="H79" s="14">
        <v>8</v>
      </c>
      <c r="I79" s="78">
        <f t="shared" si="9"/>
        <v>0</v>
      </c>
      <c r="J79" s="1"/>
      <c r="L79"/>
      <c r="M79" s="1"/>
      <c r="N79" s="1"/>
      <c r="O79" s="1"/>
      <c r="P79" s="1"/>
      <c r="Q79" s="1"/>
      <c r="R79" s="1"/>
    </row>
    <row r="80" spans="1:18" ht="14.25" customHeight="1">
      <c r="A80" s="99" t="s">
        <v>41</v>
      </c>
      <c r="B80" s="20" t="s">
        <v>210</v>
      </c>
      <c r="C80" s="20"/>
      <c r="D80" s="67" t="s">
        <v>150</v>
      </c>
      <c r="E80" s="67">
        <v>489</v>
      </c>
      <c r="F80" s="77"/>
      <c r="G80" s="78">
        <f t="shared" si="8"/>
        <v>0</v>
      </c>
      <c r="H80" s="14">
        <v>8</v>
      </c>
      <c r="I80" s="78">
        <f t="shared" si="9"/>
        <v>0</v>
      </c>
      <c r="J80" s="1"/>
      <c r="L80"/>
      <c r="M80" s="1"/>
      <c r="N80" s="1"/>
      <c r="O80" s="1"/>
      <c r="P80" s="1"/>
      <c r="Q80" s="1"/>
      <c r="R80" s="1"/>
    </row>
    <row r="81" spans="1:18" ht="25.5" customHeight="1">
      <c r="A81" s="30">
        <v>30</v>
      </c>
      <c r="B81" s="15" t="s">
        <v>211</v>
      </c>
      <c r="C81" s="15"/>
      <c r="D81" s="14" t="s">
        <v>19</v>
      </c>
      <c r="E81" s="14">
        <v>8911</v>
      </c>
      <c r="F81" s="77"/>
      <c r="G81" s="78">
        <f t="shared" si="8"/>
        <v>0</v>
      </c>
      <c r="H81" s="14">
        <v>8</v>
      </c>
      <c r="I81" s="78">
        <f t="shared" si="9"/>
        <v>0</v>
      </c>
      <c r="J81" s="1"/>
      <c r="L81"/>
      <c r="M81" s="1"/>
      <c r="N81" s="1"/>
      <c r="O81" s="1"/>
      <c r="P81" s="1"/>
      <c r="Q81" s="1"/>
      <c r="R81" s="1"/>
    </row>
    <row r="82" spans="1:18" ht="25.5" customHeight="1">
      <c r="A82" s="30">
        <v>31</v>
      </c>
      <c r="B82" s="15" t="s">
        <v>212</v>
      </c>
      <c r="C82" s="15"/>
      <c r="D82" s="14" t="s">
        <v>19</v>
      </c>
      <c r="E82" s="14">
        <v>651</v>
      </c>
      <c r="F82" s="77"/>
      <c r="G82" s="78">
        <f t="shared" si="8"/>
        <v>0</v>
      </c>
      <c r="H82" s="14">
        <v>8</v>
      </c>
      <c r="I82" s="78">
        <f t="shared" si="9"/>
        <v>0</v>
      </c>
      <c r="J82" s="1"/>
      <c r="L82"/>
      <c r="M82" s="1"/>
      <c r="N82" s="1"/>
      <c r="O82" s="1"/>
      <c r="P82" s="1"/>
      <c r="Q82" s="1"/>
      <c r="R82" s="1"/>
    </row>
    <row r="83" spans="1:18" ht="25.5" customHeight="1">
      <c r="A83" s="30">
        <v>32</v>
      </c>
      <c r="B83" s="15" t="s">
        <v>213</v>
      </c>
      <c r="C83" s="15"/>
      <c r="D83" s="14" t="s">
        <v>27</v>
      </c>
      <c r="E83" s="14">
        <v>9</v>
      </c>
      <c r="F83" s="77"/>
      <c r="G83" s="78">
        <f t="shared" si="8"/>
        <v>0</v>
      </c>
      <c r="H83" s="14">
        <v>8</v>
      </c>
      <c r="I83" s="78">
        <f t="shared" si="9"/>
        <v>0</v>
      </c>
      <c r="J83" s="1"/>
      <c r="L83"/>
      <c r="M83" s="1"/>
      <c r="N83" s="1"/>
      <c r="O83" s="1"/>
      <c r="P83" s="1"/>
      <c r="Q83" s="1"/>
      <c r="R83" s="1"/>
    </row>
    <row r="84" spans="1:18" ht="14.25" customHeight="1">
      <c r="A84" s="30">
        <v>33</v>
      </c>
      <c r="B84" s="20" t="s">
        <v>214</v>
      </c>
      <c r="C84" s="15"/>
      <c r="D84" s="14" t="s">
        <v>19</v>
      </c>
      <c r="E84" s="14">
        <v>1</v>
      </c>
      <c r="F84" s="77"/>
      <c r="G84" s="78">
        <f t="shared" si="8"/>
        <v>0</v>
      </c>
      <c r="H84" s="14">
        <v>8</v>
      </c>
      <c r="I84" s="78">
        <f t="shared" si="9"/>
        <v>0</v>
      </c>
      <c r="J84" s="1"/>
      <c r="L84"/>
      <c r="M84" s="1"/>
      <c r="N84" s="1"/>
      <c r="O84" s="1"/>
      <c r="P84" s="1"/>
      <c r="Q84" s="1"/>
      <c r="R84" s="1"/>
    </row>
    <row r="85" spans="1:18" ht="15.75" customHeight="1">
      <c r="A85" s="352" t="s">
        <v>125</v>
      </c>
      <c r="B85" s="352"/>
      <c r="C85" s="352"/>
      <c r="D85" s="352"/>
      <c r="E85" s="352"/>
      <c r="F85" s="352"/>
      <c r="G85" s="71">
        <f>SUM(G11:G84)</f>
        <v>0</v>
      </c>
      <c r="H85" s="72"/>
      <c r="I85" s="100">
        <f>SUM(I11:I84)</f>
        <v>0</v>
      </c>
      <c r="J85" s="1"/>
      <c r="K85" s="1"/>
      <c r="L85" s="65"/>
      <c r="M85" s="1"/>
      <c r="N85" s="1"/>
      <c r="O85" s="1"/>
      <c r="P85" s="1"/>
      <c r="Q85" s="1"/>
      <c r="R85" s="1"/>
    </row>
    <row r="86" spans="2:18" ht="12.75" customHeight="1">
      <c r="B86" s="1"/>
      <c r="C86" s="1"/>
      <c r="D86" s="58"/>
      <c r="E86" s="58"/>
      <c r="F86" s="58"/>
      <c r="G86" s="58"/>
      <c r="H86" s="58"/>
      <c r="I86" s="58"/>
      <c r="J86" s="1"/>
      <c r="K86" s="1"/>
      <c r="L86" s="65"/>
      <c r="M86" s="1"/>
      <c r="N86" s="1"/>
      <c r="O86" s="1"/>
      <c r="P86" s="1"/>
      <c r="Q86" s="1"/>
      <c r="R86" s="1"/>
    </row>
    <row r="87" spans="2:18" ht="12.75" customHeight="1">
      <c r="B87" s="1"/>
      <c r="C87" s="1"/>
      <c r="D87" s="58"/>
      <c r="E87" s="58"/>
      <c r="F87" s="58"/>
      <c r="G87" s="58"/>
      <c r="H87" s="58"/>
      <c r="I87" s="58"/>
      <c r="J87" s="1"/>
      <c r="K87" s="1"/>
      <c r="L87" s="65"/>
      <c r="M87" s="1"/>
      <c r="N87" s="1"/>
      <c r="O87" s="1"/>
      <c r="P87" s="1"/>
      <c r="Q87" s="1"/>
      <c r="R87" s="1"/>
    </row>
    <row r="88" spans="2:18" ht="12.75" customHeight="1">
      <c r="B88" s="1"/>
      <c r="C88" s="1"/>
      <c r="D88" s="58"/>
      <c r="E88" s="58"/>
      <c r="F88" s="58"/>
      <c r="G88" s="58"/>
      <c r="H88" s="58"/>
      <c r="I88" s="58"/>
      <c r="J88" s="1"/>
      <c r="K88" s="1"/>
      <c r="L88" s="65"/>
      <c r="M88" s="1"/>
      <c r="N88" s="1"/>
      <c r="O88" s="1"/>
      <c r="P88" s="1"/>
      <c r="Q88" s="1"/>
      <c r="R88" s="1"/>
    </row>
    <row r="89" spans="2:18" ht="12.75" customHeight="1">
      <c r="B89" s="1"/>
      <c r="C89" s="1"/>
      <c r="D89" s="58"/>
      <c r="E89" s="58"/>
      <c r="F89" s="353" t="s">
        <v>215</v>
      </c>
      <c r="G89" s="353"/>
      <c r="H89" s="353"/>
      <c r="I89" s="353"/>
      <c r="J89" s="1"/>
      <c r="K89" s="1"/>
      <c r="L89" s="65"/>
      <c r="M89" s="1"/>
      <c r="N89" s="1"/>
      <c r="O89" s="1"/>
      <c r="P89" s="1"/>
      <c r="Q89" s="1"/>
      <c r="R89" s="1"/>
    </row>
    <row r="90" spans="2:18" ht="12.75" customHeight="1">
      <c r="B90" s="1"/>
      <c r="C90" s="1"/>
      <c r="D90" s="58"/>
      <c r="E90" s="353" t="s">
        <v>127</v>
      </c>
      <c r="F90" s="353"/>
      <c r="G90" s="353"/>
      <c r="H90" s="353"/>
      <c r="I90" s="353"/>
      <c r="J90" s="1"/>
      <c r="K90" s="1"/>
      <c r="L90" s="65"/>
      <c r="M90" s="1"/>
      <c r="N90" s="1"/>
      <c r="O90" s="1"/>
      <c r="P90" s="1"/>
      <c r="Q90" s="1"/>
      <c r="R90" s="1"/>
    </row>
  </sheetData>
  <sheetProtection selectLockedCells="1" selectUnlockedCells="1"/>
  <mergeCells count="5">
    <mergeCell ref="A5:I5"/>
    <mergeCell ref="A7:I7"/>
    <mergeCell ref="A85:F85"/>
    <mergeCell ref="F89:I89"/>
    <mergeCell ref="E90:I90"/>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N33"/>
  <sheetViews>
    <sheetView zoomScale="82" zoomScaleNormal="82" zoomScalePageLayoutView="0" workbookViewId="0" topLeftCell="A19">
      <selection activeCell="F20" sqref="F20:F26"/>
    </sheetView>
  </sheetViews>
  <sheetFormatPr defaultColWidth="11.57421875" defaultRowHeight="15" customHeight="1"/>
  <cols>
    <col min="1" max="1" width="4.8515625" style="0" customWidth="1"/>
    <col min="2" max="2" width="50.00390625" style="0" customWidth="1"/>
    <col min="3" max="3" width="16.8515625" style="0" customWidth="1"/>
    <col min="4" max="4" width="8.00390625" style="0" customWidth="1"/>
    <col min="5" max="5" width="6.7109375" style="0" customWidth="1"/>
    <col min="6" max="6" width="13.00390625" style="0" customWidth="1"/>
    <col min="7" max="7" width="13.421875" style="0" customWidth="1"/>
    <col min="8" max="8" width="5.7109375" style="0" customWidth="1"/>
    <col min="9" max="9" width="12.8515625" style="0" customWidth="1"/>
    <col min="10" max="10" width="11.421875" style="0" customWidth="1"/>
    <col min="11" max="254" width="17.28125" style="0" customWidth="1"/>
  </cols>
  <sheetData>
    <row r="1" spans="1:9" ht="12.75" customHeight="1">
      <c r="A1" s="1"/>
      <c r="B1" s="2" t="s">
        <v>846</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48" t="s">
        <v>5</v>
      </c>
      <c r="B6" s="348"/>
      <c r="C6" s="348"/>
      <c r="D6" s="348"/>
      <c r="E6" s="348"/>
      <c r="F6" s="348"/>
      <c r="G6" s="348"/>
      <c r="H6" s="348"/>
      <c r="I6" s="348"/>
    </row>
    <row r="7" spans="1:9" ht="12.75" customHeight="1">
      <c r="A7" s="5"/>
      <c r="B7" s="5"/>
      <c r="C7" s="5"/>
      <c r="D7" s="5"/>
      <c r="E7" s="5"/>
      <c r="F7" s="5"/>
      <c r="G7" s="5"/>
      <c r="H7" s="5"/>
      <c r="I7" s="5"/>
    </row>
    <row r="8" spans="1:9" ht="17.25" customHeight="1">
      <c r="A8" s="348" t="s">
        <v>778</v>
      </c>
      <c r="B8" s="348"/>
      <c r="C8" s="348"/>
      <c r="D8" s="348"/>
      <c r="E8" s="348"/>
      <c r="F8" s="348"/>
      <c r="G8" s="348"/>
      <c r="H8" s="348"/>
      <c r="I8" s="348"/>
    </row>
    <row r="9" spans="1:9" ht="78.75" customHeight="1">
      <c r="A9" s="6" t="s">
        <v>7</v>
      </c>
      <c r="B9" s="6" t="s">
        <v>8</v>
      </c>
      <c r="C9" s="6" t="s">
        <v>9</v>
      </c>
      <c r="D9" s="6" t="s">
        <v>246</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52.5" customHeight="1">
      <c r="A11" s="24">
        <v>1</v>
      </c>
      <c r="B11" s="306" t="s">
        <v>779</v>
      </c>
      <c r="C11" s="14"/>
      <c r="D11" s="24" t="s">
        <v>19</v>
      </c>
      <c r="E11" s="24">
        <v>2</v>
      </c>
      <c r="F11" s="17"/>
      <c r="G11" s="134">
        <f aca="true" t="shared" si="0" ref="G11:G26">E11*F11</f>
        <v>0</v>
      </c>
      <c r="H11" s="225">
        <v>8</v>
      </c>
      <c r="I11" s="134">
        <f aca="true" t="shared" si="1" ref="I11:I26">G11*1.08</f>
        <v>0</v>
      </c>
    </row>
    <row r="12" spans="1:9" ht="49.5" customHeight="1">
      <c r="A12" s="24">
        <v>2</v>
      </c>
      <c r="B12" s="164" t="s">
        <v>780</v>
      </c>
      <c r="C12" s="32"/>
      <c r="D12" s="24" t="s">
        <v>19</v>
      </c>
      <c r="E12" s="24">
        <v>3</v>
      </c>
      <c r="F12" s="17"/>
      <c r="G12" s="134">
        <f t="shared" si="0"/>
        <v>0</v>
      </c>
      <c r="H12" s="225">
        <v>8</v>
      </c>
      <c r="I12" s="134">
        <f t="shared" si="1"/>
        <v>0</v>
      </c>
    </row>
    <row r="13" spans="1:9" ht="54" customHeight="1">
      <c r="A13" s="24">
        <v>3</v>
      </c>
      <c r="B13" s="164" t="s">
        <v>781</v>
      </c>
      <c r="C13" s="32"/>
      <c r="D13" s="24" t="s">
        <v>19</v>
      </c>
      <c r="E13" s="24">
        <v>1</v>
      </c>
      <c r="F13" s="17"/>
      <c r="G13" s="134">
        <f t="shared" si="0"/>
        <v>0</v>
      </c>
      <c r="H13" s="225">
        <v>8</v>
      </c>
      <c r="I13" s="134">
        <f t="shared" si="1"/>
        <v>0</v>
      </c>
    </row>
    <row r="14" spans="1:9" ht="51" customHeight="1">
      <c r="A14" s="24">
        <v>4</v>
      </c>
      <c r="B14" s="64" t="s">
        <v>782</v>
      </c>
      <c r="C14" s="14"/>
      <c r="D14" s="24" t="s">
        <v>19</v>
      </c>
      <c r="E14" s="24">
        <v>1</v>
      </c>
      <c r="F14" s="17"/>
      <c r="G14" s="134">
        <f t="shared" si="0"/>
        <v>0</v>
      </c>
      <c r="H14" s="225">
        <v>8</v>
      </c>
      <c r="I14" s="134">
        <f t="shared" si="1"/>
        <v>0</v>
      </c>
    </row>
    <row r="15" spans="1:9" ht="51.75" customHeight="1">
      <c r="A15" s="24">
        <v>5</v>
      </c>
      <c r="B15" s="64" t="s">
        <v>783</v>
      </c>
      <c r="C15" s="14"/>
      <c r="D15" s="24" t="s">
        <v>19</v>
      </c>
      <c r="E15" s="24">
        <v>1</v>
      </c>
      <c r="F15" s="17"/>
      <c r="G15" s="134">
        <f t="shared" si="0"/>
        <v>0</v>
      </c>
      <c r="H15" s="225">
        <v>8</v>
      </c>
      <c r="I15" s="134">
        <f t="shared" si="1"/>
        <v>0</v>
      </c>
    </row>
    <row r="16" spans="1:9" ht="41.25" customHeight="1">
      <c r="A16" s="24">
        <v>6</v>
      </c>
      <c r="B16" s="64" t="s">
        <v>784</v>
      </c>
      <c r="C16" s="14"/>
      <c r="D16" s="24" t="s">
        <v>19</v>
      </c>
      <c r="E16" s="24">
        <v>1</v>
      </c>
      <c r="F16" s="17"/>
      <c r="G16" s="134">
        <f t="shared" si="0"/>
        <v>0</v>
      </c>
      <c r="H16" s="225">
        <v>8</v>
      </c>
      <c r="I16" s="134">
        <f t="shared" si="1"/>
        <v>0</v>
      </c>
    </row>
    <row r="17" spans="1:14" ht="140.25" customHeight="1">
      <c r="A17" s="24">
        <v>7</v>
      </c>
      <c r="B17" s="64" t="s">
        <v>785</v>
      </c>
      <c r="C17" s="14"/>
      <c r="D17" s="24" t="s">
        <v>27</v>
      </c>
      <c r="E17" s="307">
        <v>2</v>
      </c>
      <c r="F17" s="78"/>
      <c r="G17" s="134">
        <f t="shared" si="0"/>
        <v>0</v>
      </c>
      <c r="H17" s="197">
        <v>8</v>
      </c>
      <c r="I17" s="198">
        <f t="shared" si="1"/>
        <v>0</v>
      </c>
      <c r="L17" s="81"/>
      <c r="M17" s="81"/>
      <c r="N17" s="81"/>
    </row>
    <row r="18" spans="1:9" ht="286.5" customHeight="1">
      <c r="A18" s="24">
        <v>8</v>
      </c>
      <c r="B18" s="64" t="s">
        <v>786</v>
      </c>
      <c r="C18" s="14"/>
      <c r="D18" s="24" t="s">
        <v>27</v>
      </c>
      <c r="E18" s="24">
        <v>2</v>
      </c>
      <c r="F18" s="17"/>
      <c r="G18" s="134">
        <f t="shared" si="0"/>
        <v>0</v>
      </c>
      <c r="H18" s="225">
        <v>8</v>
      </c>
      <c r="I18" s="134">
        <f t="shared" si="1"/>
        <v>0</v>
      </c>
    </row>
    <row r="19" spans="1:9" ht="54.75" customHeight="1">
      <c r="A19" s="24">
        <v>9</v>
      </c>
      <c r="B19" s="64" t="s">
        <v>787</v>
      </c>
      <c r="C19" s="14"/>
      <c r="D19" s="24" t="s">
        <v>788</v>
      </c>
      <c r="E19" s="24">
        <v>1</v>
      </c>
      <c r="F19" s="17"/>
      <c r="G19" s="134">
        <f t="shared" si="0"/>
        <v>0</v>
      </c>
      <c r="H19" s="225">
        <v>8</v>
      </c>
      <c r="I19" s="134">
        <f t="shared" si="1"/>
        <v>0</v>
      </c>
    </row>
    <row r="20" spans="1:9" ht="63.75" customHeight="1">
      <c r="A20" s="24">
        <v>10</v>
      </c>
      <c r="B20" s="64" t="s">
        <v>789</v>
      </c>
      <c r="C20" s="14"/>
      <c r="D20" s="24" t="s">
        <v>788</v>
      </c>
      <c r="E20" s="24">
        <v>1</v>
      </c>
      <c r="F20" s="17"/>
      <c r="G20" s="134">
        <f t="shared" si="0"/>
        <v>0</v>
      </c>
      <c r="H20" s="225">
        <v>8</v>
      </c>
      <c r="I20" s="134">
        <f t="shared" si="1"/>
        <v>0</v>
      </c>
    </row>
    <row r="21" spans="1:9" ht="66.75" customHeight="1">
      <c r="A21" s="24">
        <v>11</v>
      </c>
      <c r="B21" s="64" t="s">
        <v>790</v>
      </c>
      <c r="C21" s="14"/>
      <c r="D21" s="24" t="s">
        <v>788</v>
      </c>
      <c r="E21" s="24">
        <v>1</v>
      </c>
      <c r="F21" s="17"/>
      <c r="G21" s="134">
        <f t="shared" si="0"/>
        <v>0</v>
      </c>
      <c r="H21" s="225">
        <v>8</v>
      </c>
      <c r="I21" s="134">
        <f t="shared" si="1"/>
        <v>0</v>
      </c>
    </row>
    <row r="22" spans="1:9" ht="37.5" customHeight="1">
      <c r="A22" s="24">
        <v>12</v>
      </c>
      <c r="B22" s="64" t="s">
        <v>791</v>
      </c>
      <c r="C22" s="14"/>
      <c r="D22" s="24" t="s">
        <v>792</v>
      </c>
      <c r="E22" s="24">
        <v>3</v>
      </c>
      <c r="F22" s="17"/>
      <c r="G22" s="134">
        <f t="shared" si="0"/>
        <v>0</v>
      </c>
      <c r="H22" s="225">
        <v>8</v>
      </c>
      <c r="I22" s="134">
        <f t="shared" si="1"/>
        <v>0</v>
      </c>
    </row>
    <row r="23" spans="1:9" ht="52.5" customHeight="1">
      <c r="A23" s="24">
        <v>13</v>
      </c>
      <c r="B23" s="64" t="s">
        <v>793</v>
      </c>
      <c r="C23" s="14"/>
      <c r="D23" s="24" t="s">
        <v>19</v>
      </c>
      <c r="E23" s="307">
        <v>2</v>
      </c>
      <c r="F23" s="78"/>
      <c r="G23" s="134">
        <f t="shared" si="0"/>
        <v>0</v>
      </c>
      <c r="H23" s="197">
        <v>8</v>
      </c>
      <c r="I23" s="198">
        <f t="shared" si="1"/>
        <v>0</v>
      </c>
    </row>
    <row r="24" spans="1:9" ht="54" customHeight="1">
      <c r="A24" s="24">
        <v>14</v>
      </c>
      <c r="B24" s="64" t="s">
        <v>794</v>
      </c>
      <c r="C24" s="14"/>
      <c r="D24" s="24" t="s">
        <v>795</v>
      </c>
      <c r="E24" s="307">
        <v>4</v>
      </c>
      <c r="F24" s="78"/>
      <c r="G24" s="134">
        <f t="shared" si="0"/>
        <v>0</v>
      </c>
      <c r="H24" s="308">
        <v>8</v>
      </c>
      <c r="I24" s="302">
        <f t="shared" si="1"/>
        <v>0</v>
      </c>
    </row>
    <row r="25" spans="1:12" ht="55.5" customHeight="1">
      <c r="A25" s="24">
        <v>15</v>
      </c>
      <c r="B25" s="64" t="s">
        <v>796</v>
      </c>
      <c r="C25" s="14"/>
      <c r="D25" s="24" t="s">
        <v>27</v>
      </c>
      <c r="E25" s="307">
        <v>1</v>
      </c>
      <c r="F25" s="78"/>
      <c r="G25" s="134">
        <f t="shared" si="0"/>
        <v>0</v>
      </c>
      <c r="H25" s="308">
        <v>8</v>
      </c>
      <c r="I25" s="302">
        <f t="shared" si="1"/>
        <v>0</v>
      </c>
      <c r="L25" s="173"/>
    </row>
    <row r="26" spans="1:9" ht="54" customHeight="1">
      <c r="A26" s="24">
        <v>16</v>
      </c>
      <c r="B26" s="64" t="s">
        <v>797</v>
      </c>
      <c r="C26" s="14"/>
      <c r="D26" s="24" t="s">
        <v>27</v>
      </c>
      <c r="E26" s="307">
        <v>3</v>
      </c>
      <c r="F26" s="78"/>
      <c r="G26" s="134">
        <f t="shared" si="0"/>
        <v>0</v>
      </c>
      <c r="H26" s="308">
        <v>8</v>
      </c>
      <c r="I26" s="302">
        <f t="shared" si="1"/>
        <v>0</v>
      </c>
    </row>
    <row r="27" spans="1:9" ht="15" customHeight="1">
      <c r="A27" s="349" t="s">
        <v>125</v>
      </c>
      <c r="B27" s="349"/>
      <c r="C27" s="349"/>
      <c r="D27" s="349"/>
      <c r="E27" s="349"/>
      <c r="F27" s="349"/>
      <c r="G27" s="53">
        <f>SUM(G11:G26)</f>
        <v>0</v>
      </c>
      <c r="H27" s="53"/>
      <c r="I27" s="53">
        <f>SUM(I11:I26)</f>
        <v>0</v>
      </c>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50" t="s">
        <v>473</v>
      </c>
      <c r="G32" s="350"/>
      <c r="H32" s="350"/>
      <c r="I32" s="350"/>
    </row>
    <row r="33" spans="1:9" ht="12.75" customHeight="1">
      <c r="A33" s="1"/>
      <c r="B33" s="1"/>
      <c r="C33" s="1"/>
      <c r="D33" s="1"/>
      <c r="E33" s="1"/>
      <c r="F33" s="1" t="s">
        <v>127</v>
      </c>
      <c r="G33" s="1"/>
      <c r="H33" s="1"/>
      <c r="I33" s="1"/>
    </row>
  </sheetData>
  <sheetProtection selectLockedCells="1" selectUnlockedCells="1"/>
  <mergeCells count="4">
    <mergeCell ref="A6:I6"/>
    <mergeCell ref="A8:I8"/>
    <mergeCell ref="A27:F27"/>
    <mergeCell ref="F32:I32"/>
  </mergeCells>
  <printOptions/>
  <pageMargins left="0.7875" right="0.7875" top="0.6402777777777777" bottom="0.7201388888888889" header="0.4201388888888889" footer="0.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I21"/>
  <sheetViews>
    <sheetView zoomScale="82" zoomScaleNormal="82" zoomScalePageLayoutView="0" workbookViewId="0" topLeftCell="A1">
      <selection activeCell="F11" sqref="F11:F15"/>
    </sheetView>
  </sheetViews>
  <sheetFormatPr defaultColWidth="9.140625" defaultRowHeight="12.75"/>
  <cols>
    <col min="1" max="1" width="4.28125" style="0" customWidth="1"/>
    <col min="2" max="2" width="51.8515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798</v>
      </c>
      <c r="B8" s="348"/>
      <c r="C8" s="348"/>
      <c r="D8" s="348"/>
      <c r="E8" s="348"/>
      <c r="F8" s="348"/>
      <c r="G8" s="348"/>
      <c r="H8" s="348"/>
      <c r="I8" s="348"/>
    </row>
    <row r="9" spans="1:9" ht="63.75">
      <c r="A9" s="226" t="s">
        <v>7</v>
      </c>
      <c r="B9" s="226" t="s">
        <v>8</v>
      </c>
      <c r="C9" s="226" t="s">
        <v>9</v>
      </c>
      <c r="D9" s="226" t="s">
        <v>246</v>
      </c>
      <c r="E9" s="226" t="s">
        <v>11</v>
      </c>
      <c r="F9" s="226" t="s">
        <v>12</v>
      </c>
      <c r="G9" s="226" t="s">
        <v>13</v>
      </c>
      <c r="H9" s="226" t="s">
        <v>14</v>
      </c>
      <c r="I9" s="226" t="s">
        <v>487</v>
      </c>
    </row>
    <row r="10" spans="1:9" ht="12.75">
      <c r="A10" s="227">
        <v>1</v>
      </c>
      <c r="B10" s="227">
        <v>2</v>
      </c>
      <c r="C10" s="227">
        <v>3</v>
      </c>
      <c r="D10" s="227">
        <v>4</v>
      </c>
      <c r="E10" s="227">
        <v>5</v>
      </c>
      <c r="F10" s="227">
        <v>6</v>
      </c>
      <c r="G10" s="227">
        <v>7</v>
      </c>
      <c r="H10" s="227">
        <v>8</v>
      </c>
      <c r="I10" s="227">
        <v>9</v>
      </c>
    </row>
    <row r="11" spans="1:9" ht="54.75" customHeight="1">
      <c r="A11" s="32">
        <v>1</v>
      </c>
      <c r="B11" s="32" t="s">
        <v>799</v>
      </c>
      <c r="C11" s="32"/>
      <c r="D11" s="227" t="s">
        <v>19</v>
      </c>
      <c r="E11" s="227">
        <v>10</v>
      </c>
      <c r="F11" s="220"/>
      <c r="G11" s="220">
        <f>E11*F11</f>
        <v>0</v>
      </c>
      <c r="H11" s="227">
        <v>8</v>
      </c>
      <c r="I11" s="220">
        <f>G11*1.08</f>
        <v>0</v>
      </c>
    </row>
    <row r="12" spans="1:9" ht="113.25" customHeight="1">
      <c r="A12" s="32">
        <v>2</v>
      </c>
      <c r="B12" s="32" t="s">
        <v>800</v>
      </c>
      <c r="C12" s="32"/>
      <c r="D12" s="227" t="s">
        <v>19</v>
      </c>
      <c r="E12" s="227">
        <v>15</v>
      </c>
      <c r="F12" s="220"/>
      <c r="G12" s="220">
        <f>E12*F12</f>
        <v>0</v>
      </c>
      <c r="H12" s="227">
        <v>8</v>
      </c>
      <c r="I12" s="220">
        <f>G12*1.08</f>
        <v>0</v>
      </c>
    </row>
    <row r="13" spans="1:9" ht="90" customHeight="1">
      <c r="A13" s="32">
        <v>3</v>
      </c>
      <c r="B13" s="32" t="s">
        <v>801</v>
      </c>
      <c r="C13" s="32"/>
      <c r="D13" s="227" t="s">
        <v>19</v>
      </c>
      <c r="E13" s="227">
        <v>10</v>
      </c>
      <c r="F13" s="220"/>
      <c r="G13" s="220">
        <f>E13*F13</f>
        <v>0</v>
      </c>
      <c r="H13" s="227">
        <v>8</v>
      </c>
      <c r="I13" s="220">
        <f>G13*1.08</f>
        <v>0</v>
      </c>
    </row>
    <row r="14" spans="1:9" ht="54.75" customHeight="1">
      <c r="A14" s="32">
        <v>4</v>
      </c>
      <c r="B14" s="32" t="s">
        <v>802</v>
      </c>
      <c r="C14" s="32"/>
      <c r="D14" s="227" t="s">
        <v>19</v>
      </c>
      <c r="E14" s="227">
        <v>5</v>
      </c>
      <c r="F14" s="220"/>
      <c r="G14" s="220">
        <f>E14*F14</f>
        <v>0</v>
      </c>
      <c r="H14" s="227">
        <v>8</v>
      </c>
      <c r="I14" s="220">
        <f>G14*1.08</f>
        <v>0</v>
      </c>
    </row>
    <row r="15" spans="1:9" ht="117.75" customHeight="1">
      <c r="A15" s="32">
        <v>5</v>
      </c>
      <c r="B15" s="32" t="s">
        <v>803</v>
      </c>
      <c r="C15" s="32"/>
      <c r="D15" s="227" t="s">
        <v>19</v>
      </c>
      <c r="E15" s="227">
        <v>5</v>
      </c>
      <c r="F15" s="220"/>
      <c r="G15" s="220">
        <f>E15*F15</f>
        <v>0</v>
      </c>
      <c r="H15" s="227">
        <v>8</v>
      </c>
      <c r="I15" s="220">
        <f>G15*1.08</f>
        <v>0</v>
      </c>
    </row>
    <row r="16" spans="1:9" ht="12.75" customHeight="1">
      <c r="A16" s="356"/>
      <c r="B16" s="356"/>
      <c r="C16" s="356"/>
      <c r="D16" s="356"/>
      <c r="E16" s="356"/>
      <c r="F16" s="356"/>
      <c r="G16" s="237">
        <f>SUM(G11:G15)</f>
        <v>0</v>
      </c>
      <c r="H16" s="226"/>
      <c r="I16" s="237">
        <f>SUM(I11:I15)</f>
        <v>0</v>
      </c>
    </row>
    <row r="20" spans="5:9" ht="12.75" customHeight="1">
      <c r="E20" s="353" t="s">
        <v>126</v>
      </c>
      <c r="F20" s="353"/>
      <c r="G20" s="353"/>
      <c r="H20" s="353"/>
      <c r="I20" s="353"/>
    </row>
    <row r="21" spans="5:9" ht="12.75" customHeight="1">
      <c r="E21" s="353" t="s">
        <v>127</v>
      </c>
      <c r="F21" s="353"/>
      <c r="G21" s="353"/>
      <c r="H21" s="353"/>
      <c r="I21" s="353"/>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K27"/>
  <sheetViews>
    <sheetView zoomScale="82" zoomScaleNormal="82" zoomScalePageLayoutView="0" workbookViewId="0" topLeftCell="A1">
      <selection activeCell="F11" sqref="F11:F21"/>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6" max="6" width="10.57421875" style="185" customWidth="1"/>
    <col min="7" max="7" width="11.8515625" style="0" customWidth="1"/>
    <col min="8" max="8" width="7.421875" style="0" customWidth="1"/>
    <col min="9" max="9" width="12.5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804</v>
      </c>
      <c r="B8" s="348"/>
      <c r="C8" s="348"/>
      <c r="D8" s="348"/>
      <c r="E8" s="348"/>
      <c r="F8" s="348"/>
      <c r="G8" s="348"/>
      <c r="H8" s="348"/>
      <c r="I8" s="348"/>
    </row>
    <row r="9" spans="1:11" ht="51">
      <c r="A9" s="226" t="s">
        <v>7</v>
      </c>
      <c r="B9" s="226" t="s">
        <v>8</v>
      </c>
      <c r="C9" s="226" t="s">
        <v>9</v>
      </c>
      <c r="D9" s="226" t="s">
        <v>246</v>
      </c>
      <c r="E9" s="226" t="s">
        <v>11</v>
      </c>
      <c r="F9" s="309" t="s">
        <v>12</v>
      </c>
      <c r="G9" s="310" t="s">
        <v>13</v>
      </c>
      <c r="H9" s="226" t="s">
        <v>14</v>
      </c>
      <c r="I9" s="226" t="s">
        <v>487</v>
      </c>
      <c r="K9" s="81"/>
    </row>
    <row r="10" spans="1:9" ht="12.75">
      <c r="A10" s="227">
        <v>1</v>
      </c>
      <c r="B10" s="227">
        <v>2</v>
      </c>
      <c r="C10" s="227">
        <v>3</v>
      </c>
      <c r="D10" s="227">
        <v>4</v>
      </c>
      <c r="E10" s="311">
        <v>5</v>
      </c>
      <c r="F10" s="312">
        <v>6</v>
      </c>
      <c r="G10" s="227">
        <v>7</v>
      </c>
      <c r="H10" s="234">
        <v>8</v>
      </c>
      <c r="I10" s="227">
        <v>9</v>
      </c>
    </row>
    <row r="11" spans="1:9" ht="27" customHeight="1">
      <c r="A11" s="32">
        <v>1</v>
      </c>
      <c r="B11" s="32" t="s">
        <v>805</v>
      </c>
      <c r="C11" s="32"/>
      <c r="D11" s="32" t="s">
        <v>19</v>
      </c>
      <c r="E11" s="313">
        <v>1</v>
      </c>
      <c r="F11" s="314"/>
      <c r="G11" s="220">
        <f aca="true" t="shared" si="0" ref="G11:G21">E11*F11</f>
        <v>0</v>
      </c>
      <c r="H11" s="315">
        <v>0.23</v>
      </c>
      <c r="I11" s="220">
        <f>G11*1.23</f>
        <v>0</v>
      </c>
    </row>
    <row r="12" spans="1:9" ht="27" customHeight="1">
      <c r="A12" s="32">
        <v>2</v>
      </c>
      <c r="B12" s="32" t="s">
        <v>806</v>
      </c>
      <c r="C12" s="32"/>
      <c r="D12" s="32" t="s">
        <v>19</v>
      </c>
      <c r="E12" s="313">
        <v>20</v>
      </c>
      <c r="F12" s="314"/>
      <c r="G12" s="220">
        <f t="shared" si="0"/>
        <v>0</v>
      </c>
      <c r="H12" s="315">
        <v>0.08</v>
      </c>
      <c r="I12" s="220">
        <f>G12*1.08</f>
        <v>0</v>
      </c>
    </row>
    <row r="13" spans="1:9" ht="28.5" customHeight="1">
      <c r="A13" s="32">
        <v>3</v>
      </c>
      <c r="B13" s="32" t="s">
        <v>807</v>
      </c>
      <c r="C13" s="32"/>
      <c r="D13" s="32" t="s">
        <v>27</v>
      </c>
      <c r="E13" s="313">
        <v>1</v>
      </c>
      <c r="F13" s="314"/>
      <c r="G13" s="220">
        <f t="shared" si="0"/>
        <v>0</v>
      </c>
      <c r="H13" s="315">
        <v>0.23</v>
      </c>
      <c r="I13" s="220">
        <f>G13*1.23</f>
        <v>0</v>
      </c>
    </row>
    <row r="14" spans="1:9" ht="38.25" customHeight="1">
      <c r="A14" s="32">
        <v>4</v>
      </c>
      <c r="B14" s="32" t="s">
        <v>808</v>
      </c>
      <c r="C14" s="32"/>
      <c r="D14" s="32" t="s">
        <v>27</v>
      </c>
      <c r="E14" s="313">
        <v>5</v>
      </c>
      <c r="F14" s="314"/>
      <c r="G14" s="220">
        <f t="shared" si="0"/>
        <v>0</v>
      </c>
      <c r="H14" s="315">
        <v>0.23</v>
      </c>
      <c r="I14" s="220">
        <f>G14*1.23</f>
        <v>0</v>
      </c>
    </row>
    <row r="15" spans="1:9" ht="27.75" customHeight="1">
      <c r="A15" s="32">
        <v>5</v>
      </c>
      <c r="B15" s="32" t="s">
        <v>809</v>
      </c>
      <c r="C15" s="32"/>
      <c r="D15" s="32" t="s">
        <v>19</v>
      </c>
      <c r="E15" s="313">
        <v>1</v>
      </c>
      <c r="F15" s="314"/>
      <c r="G15" s="220">
        <f t="shared" si="0"/>
        <v>0</v>
      </c>
      <c r="H15" s="315">
        <v>0.23</v>
      </c>
      <c r="I15" s="220">
        <f>G15*1.23</f>
        <v>0</v>
      </c>
    </row>
    <row r="16" spans="1:9" ht="29.25" customHeight="1">
      <c r="A16" s="32">
        <v>6</v>
      </c>
      <c r="B16" s="32" t="s">
        <v>810</v>
      </c>
      <c r="C16" s="32"/>
      <c r="D16" s="32" t="s">
        <v>27</v>
      </c>
      <c r="E16" s="313">
        <v>1</v>
      </c>
      <c r="F16" s="314"/>
      <c r="G16" s="220">
        <f t="shared" si="0"/>
        <v>0</v>
      </c>
      <c r="H16" s="315">
        <v>0.08</v>
      </c>
      <c r="I16" s="220">
        <f>G16*1.08</f>
        <v>0</v>
      </c>
    </row>
    <row r="17" spans="1:9" ht="27.75" customHeight="1">
      <c r="A17" s="32">
        <v>7</v>
      </c>
      <c r="B17" s="32" t="s">
        <v>811</v>
      </c>
      <c r="C17" s="32"/>
      <c r="D17" s="32" t="s">
        <v>27</v>
      </c>
      <c r="E17" s="313">
        <v>1</v>
      </c>
      <c r="F17" s="314"/>
      <c r="G17" s="220">
        <f t="shared" si="0"/>
        <v>0</v>
      </c>
      <c r="H17" s="315">
        <v>0.08</v>
      </c>
      <c r="I17" s="220">
        <f>G17*1.08</f>
        <v>0</v>
      </c>
    </row>
    <row r="18" spans="1:9" ht="27.75" customHeight="1">
      <c r="A18" s="32">
        <v>8</v>
      </c>
      <c r="B18" s="32" t="s">
        <v>812</v>
      </c>
      <c r="C18" s="32"/>
      <c r="D18" s="32" t="s">
        <v>19</v>
      </c>
      <c r="E18" s="313">
        <v>5</v>
      </c>
      <c r="F18" s="314"/>
      <c r="G18" s="220">
        <f t="shared" si="0"/>
        <v>0</v>
      </c>
      <c r="H18" s="315">
        <v>0.08</v>
      </c>
      <c r="I18" s="220">
        <f>G18*1.08</f>
        <v>0</v>
      </c>
    </row>
    <row r="19" spans="1:9" ht="26.25" customHeight="1">
      <c r="A19" s="32">
        <v>9</v>
      </c>
      <c r="B19" s="32" t="s">
        <v>813</v>
      </c>
      <c r="C19" s="32"/>
      <c r="D19" s="32" t="s">
        <v>27</v>
      </c>
      <c r="E19" s="313">
        <v>1</v>
      </c>
      <c r="F19" s="314"/>
      <c r="G19" s="220">
        <f t="shared" si="0"/>
        <v>0</v>
      </c>
      <c r="H19" s="315">
        <v>0.08</v>
      </c>
      <c r="I19" s="220">
        <f>G19*1.08</f>
        <v>0</v>
      </c>
    </row>
    <row r="20" spans="1:9" ht="24.75" customHeight="1">
      <c r="A20" s="32">
        <v>10</v>
      </c>
      <c r="B20" s="32" t="s">
        <v>814</v>
      </c>
      <c r="C20" s="32"/>
      <c r="D20" s="32" t="s">
        <v>17</v>
      </c>
      <c r="E20" s="311">
        <v>30</v>
      </c>
      <c r="F20" s="314"/>
      <c r="G20" s="220">
        <f t="shared" si="0"/>
        <v>0</v>
      </c>
      <c r="H20" s="315">
        <v>0.08</v>
      </c>
      <c r="I20" s="220">
        <f>G20*1.08</f>
        <v>0</v>
      </c>
    </row>
    <row r="21" spans="1:9" ht="25.5" customHeight="1">
      <c r="A21" s="32">
        <v>11</v>
      </c>
      <c r="B21" s="32" t="s">
        <v>815</v>
      </c>
      <c r="C21" s="32"/>
      <c r="D21" s="32" t="s">
        <v>27</v>
      </c>
      <c r="E21" s="311">
        <v>1</v>
      </c>
      <c r="F21" s="314"/>
      <c r="G21" s="220">
        <f t="shared" si="0"/>
        <v>0</v>
      </c>
      <c r="H21" s="315">
        <v>0.23</v>
      </c>
      <c r="I21" s="220">
        <f>G21*1.23</f>
        <v>0</v>
      </c>
    </row>
    <row r="22" spans="1:9" ht="12.75" customHeight="1">
      <c r="A22" s="356" t="s">
        <v>125</v>
      </c>
      <c r="B22" s="356"/>
      <c r="C22" s="356"/>
      <c r="D22" s="356"/>
      <c r="E22" s="356"/>
      <c r="F22" s="356"/>
      <c r="G22" s="304">
        <f>SUM(G11:G21)</f>
        <v>0</v>
      </c>
      <c r="H22" s="226"/>
      <c r="I22" s="237">
        <f>SUM(I11:I21)</f>
        <v>0</v>
      </c>
    </row>
    <row r="26" spans="5:9" ht="12.75" customHeight="1">
      <c r="E26" s="353" t="s">
        <v>126</v>
      </c>
      <c r="F26" s="353"/>
      <c r="G26" s="353"/>
      <c r="H26" s="353"/>
      <c r="I26" s="353"/>
    </row>
    <row r="27" spans="5:9" ht="12.75" customHeight="1">
      <c r="E27" s="353" t="s">
        <v>127</v>
      </c>
      <c r="F27" s="353"/>
      <c r="G27" s="353"/>
      <c r="H27" s="353"/>
      <c r="I27" s="353"/>
    </row>
  </sheetData>
  <sheetProtection selectLockedCells="1" selectUnlockedCells="1"/>
  <mergeCells count="5">
    <mergeCell ref="A6:I6"/>
    <mergeCell ref="A8:I8"/>
    <mergeCell ref="A22:F22"/>
    <mergeCell ref="E26:I26"/>
    <mergeCell ref="E27:I27"/>
  </mergeCells>
  <printOptions/>
  <pageMargins left="0.7" right="0.7" top="0.75" bottom="0.75"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M22"/>
  <sheetViews>
    <sheetView zoomScale="82" zoomScaleNormal="82" zoomScalePageLayoutView="0" workbookViewId="0" topLeftCell="A1">
      <selection activeCell="F11" sqref="F11:F16"/>
    </sheetView>
  </sheetViews>
  <sheetFormatPr defaultColWidth="9.140625" defaultRowHeight="12.75"/>
  <cols>
    <col min="1" max="1" width="4.28125" style="0" customWidth="1"/>
    <col min="2" max="2" width="56.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816</v>
      </c>
      <c r="B8" s="348"/>
      <c r="C8" s="348"/>
      <c r="D8" s="348"/>
      <c r="E8" s="348"/>
      <c r="F8" s="348"/>
      <c r="G8" s="348"/>
      <c r="H8" s="348"/>
      <c r="I8" s="348"/>
    </row>
    <row r="9" spans="1:13" ht="63.75">
      <c r="A9" s="337" t="s">
        <v>7</v>
      </c>
      <c r="B9" s="337" t="s">
        <v>8</v>
      </c>
      <c r="C9" s="337" t="s">
        <v>9</v>
      </c>
      <c r="D9" s="337" t="s">
        <v>246</v>
      </c>
      <c r="E9" s="337" t="s">
        <v>11</v>
      </c>
      <c r="F9" s="337" t="s">
        <v>12</v>
      </c>
      <c r="G9" s="337" t="s">
        <v>13</v>
      </c>
      <c r="H9" s="337" t="s">
        <v>14</v>
      </c>
      <c r="I9" s="337" t="s">
        <v>487</v>
      </c>
      <c r="K9" s="300"/>
      <c r="L9" s="300"/>
      <c r="M9" s="300"/>
    </row>
    <row r="10" spans="1:9" ht="12.75">
      <c r="A10" s="338">
        <v>1</v>
      </c>
      <c r="B10" s="338">
        <v>2</v>
      </c>
      <c r="C10" s="338">
        <v>3</v>
      </c>
      <c r="D10" s="338">
        <v>4</v>
      </c>
      <c r="E10" s="338">
        <v>5</v>
      </c>
      <c r="F10" s="338">
        <v>6</v>
      </c>
      <c r="G10" s="338">
        <v>7</v>
      </c>
      <c r="H10" s="338">
        <v>8</v>
      </c>
      <c r="I10" s="338">
        <v>9</v>
      </c>
    </row>
    <row r="11" spans="1:9" ht="30.75" customHeight="1">
      <c r="A11" s="335">
        <v>1</v>
      </c>
      <c r="B11" s="336" t="s">
        <v>817</v>
      </c>
      <c r="C11" s="335"/>
      <c r="D11" s="339" t="s">
        <v>27</v>
      </c>
      <c r="E11" s="340">
        <v>20</v>
      </c>
      <c r="F11" s="341"/>
      <c r="G11" s="342">
        <f aca="true" t="shared" si="0" ref="G11:G16">E11*F11</f>
        <v>0</v>
      </c>
      <c r="H11" s="343">
        <v>0.08</v>
      </c>
      <c r="I11" s="342">
        <f aca="true" t="shared" si="1" ref="I11:I16">G11*1.08</f>
        <v>0</v>
      </c>
    </row>
    <row r="12" spans="1:9" ht="41.25" customHeight="1">
      <c r="A12" s="335">
        <v>2</v>
      </c>
      <c r="B12" s="336" t="s">
        <v>818</v>
      </c>
      <c r="C12" s="335"/>
      <c r="D12" s="339" t="s">
        <v>27</v>
      </c>
      <c r="E12" s="340">
        <v>6</v>
      </c>
      <c r="F12" s="341"/>
      <c r="G12" s="342">
        <f t="shared" si="0"/>
        <v>0</v>
      </c>
      <c r="H12" s="343">
        <v>0.08</v>
      </c>
      <c r="I12" s="342">
        <f t="shared" si="1"/>
        <v>0</v>
      </c>
    </row>
    <row r="13" spans="1:9" ht="43.5" customHeight="1">
      <c r="A13" s="335">
        <v>3</v>
      </c>
      <c r="B13" s="336" t="s">
        <v>819</v>
      </c>
      <c r="C13" s="335"/>
      <c r="D13" s="339" t="s">
        <v>27</v>
      </c>
      <c r="E13" s="340">
        <v>2</v>
      </c>
      <c r="F13" s="341"/>
      <c r="G13" s="342">
        <f t="shared" si="0"/>
        <v>0</v>
      </c>
      <c r="H13" s="343">
        <v>0.08</v>
      </c>
      <c r="I13" s="342">
        <f t="shared" si="1"/>
        <v>0</v>
      </c>
    </row>
    <row r="14" spans="1:9" ht="30.75" customHeight="1">
      <c r="A14" s="335">
        <v>4</v>
      </c>
      <c r="B14" s="336" t="s">
        <v>820</v>
      </c>
      <c r="C14" s="335"/>
      <c r="D14" s="339" t="s">
        <v>27</v>
      </c>
      <c r="E14" s="340">
        <v>1</v>
      </c>
      <c r="F14" s="341"/>
      <c r="G14" s="342">
        <f t="shared" si="0"/>
        <v>0</v>
      </c>
      <c r="H14" s="343">
        <v>0.08</v>
      </c>
      <c r="I14" s="342">
        <f t="shared" si="1"/>
        <v>0</v>
      </c>
    </row>
    <row r="15" spans="1:9" ht="33" customHeight="1">
      <c r="A15" s="335">
        <v>5</v>
      </c>
      <c r="B15" s="336" t="s">
        <v>821</v>
      </c>
      <c r="C15" s="335"/>
      <c r="D15" s="339" t="s">
        <v>27</v>
      </c>
      <c r="E15" s="340">
        <v>4</v>
      </c>
      <c r="F15" s="341"/>
      <c r="G15" s="342">
        <f t="shared" si="0"/>
        <v>0</v>
      </c>
      <c r="H15" s="343">
        <v>0.08</v>
      </c>
      <c r="I15" s="342">
        <f t="shared" si="1"/>
        <v>0</v>
      </c>
    </row>
    <row r="16" spans="1:9" ht="33" customHeight="1">
      <c r="A16" s="335">
        <v>6</v>
      </c>
      <c r="B16" s="336" t="s">
        <v>822</v>
      </c>
      <c r="C16" s="335"/>
      <c r="D16" s="339" t="s">
        <v>27</v>
      </c>
      <c r="E16" s="340">
        <v>10</v>
      </c>
      <c r="F16" s="341"/>
      <c r="G16" s="342">
        <f t="shared" si="0"/>
        <v>0</v>
      </c>
      <c r="H16" s="343">
        <v>0.08</v>
      </c>
      <c r="I16" s="342">
        <f t="shared" si="1"/>
        <v>0</v>
      </c>
    </row>
    <row r="17" spans="1:9" ht="12.75" customHeight="1">
      <c r="A17" s="378" t="s">
        <v>125</v>
      </c>
      <c r="B17" s="378"/>
      <c r="C17" s="378"/>
      <c r="D17" s="378"/>
      <c r="E17" s="378"/>
      <c r="F17" s="378"/>
      <c r="G17" s="344">
        <f>SUM(G11:G16)</f>
        <v>0</v>
      </c>
      <c r="H17" s="337"/>
      <c r="I17" s="344">
        <f>SUM(I11:I16)</f>
        <v>0</v>
      </c>
    </row>
    <row r="21" spans="5:9" ht="12.75" customHeight="1">
      <c r="E21" s="353" t="s">
        <v>126</v>
      </c>
      <c r="F21" s="353"/>
      <c r="G21" s="353"/>
      <c r="H21" s="353"/>
      <c r="I21" s="353"/>
    </row>
    <row r="22" spans="5:9" ht="12.75" customHeight="1">
      <c r="E22" s="353" t="s">
        <v>127</v>
      </c>
      <c r="F22" s="353"/>
      <c r="G22" s="353"/>
      <c r="H22" s="353"/>
      <c r="I22" s="353"/>
    </row>
  </sheetData>
  <sheetProtection selectLockedCells="1" selectUnlockedCells="1"/>
  <mergeCells count="5">
    <mergeCell ref="A6:I6"/>
    <mergeCell ref="A8:I8"/>
    <mergeCell ref="A17:F17"/>
    <mergeCell ref="E21:I21"/>
    <mergeCell ref="E22:I22"/>
  </mergeCells>
  <printOptions/>
  <pageMargins left="0.7" right="0.7" top="0.75" bottom="0.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K22"/>
  <sheetViews>
    <sheetView zoomScale="82" zoomScaleNormal="82" zoomScalePageLayoutView="0" workbookViewId="0" topLeftCell="A4">
      <selection activeCell="F11" sqref="F11:F16"/>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823</v>
      </c>
      <c r="B8" s="348"/>
      <c r="C8" s="348"/>
      <c r="D8" s="348"/>
      <c r="E8" s="348"/>
      <c r="F8" s="348"/>
      <c r="G8" s="348"/>
      <c r="H8" s="348"/>
      <c r="I8" s="348"/>
    </row>
    <row r="9" spans="1:11" ht="51">
      <c r="A9" s="226" t="s">
        <v>7</v>
      </c>
      <c r="B9" s="226" t="s">
        <v>8</v>
      </c>
      <c r="C9" s="226" t="s">
        <v>9</v>
      </c>
      <c r="D9" s="226" t="s">
        <v>246</v>
      </c>
      <c r="E9" s="226" t="s">
        <v>11</v>
      </c>
      <c r="F9" s="226" t="s">
        <v>12</v>
      </c>
      <c r="G9" s="226" t="s">
        <v>13</v>
      </c>
      <c r="H9" s="226" t="s">
        <v>14</v>
      </c>
      <c r="I9" s="226" t="s">
        <v>487</v>
      </c>
      <c r="K9" s="81"/>
    </row>
    <row r="10" spans="1:9" ht="12.75">
      <c r="A10" s="227">
        <v>1</v>
      </c>
      <c r="B10" s="228">
        <v>2</v>
      </c>
      <c r="C10" s="227">
        <v>3</v>
      </c>
      <c r="D10" s="227">
        <v>4</v>
      </c>
      <c r="E10" s="227">
        <v>5</v>
      </c>
      <c r="F10" s="227">
        <v>6</v>
      </c>
      <c r="G10" s="227">
        <v>7</v>
      </c>
      <c r="H10" s="227">
        <v>8</v>
      </c>
      <c r="I10" s="227">
        <v>9</v>
      </c>
    </row>
    <row r="11" spans="1:11" ht="30" customHeight="1">
      <c r="A11" s="316">
        <v>1</v>
      </c>
      <c r="B11" s="32" t="s">
        <v>824</v>
      </c>
      <c r="C11" s="317"/>
      <c r="D11" s="32" t="s">
        <v>27</v>
      </c>
      <c r="E11" s="227">
        <v>1</v>
      </c>
      <c r="F11" s="220"/>
      <c r="G11" s="220">
        <f aca="true" t="shared" si="0" ref="G11:G16">E11*F11</f>
        <v>0</v>
      </c>
      <c r="H11" s="235">
        <v>0.08</v>
      </c>
      <c r="I11" s="220">
        <f aca="true" t="shared" si="1" ref="I11:I16">G11*1.08</f>
        <v>0</v>
      </c>
      <c r="K11" s="81"/>
    </row>
    <row r="12" spans="1:9" ht="28.5" customHeight="1">
      <c r="A12" s="316">
        <v>2</v>
      </c>
      <c r="B12" s="32" t="s">
        <v>825</v>
      </c>
      <c r="C12" s="317"/>
      <c r="D12" s="32" t="s">
        <v>27</v>
      </c>
      <c r="E12" s="227">
        <v>1</v>
      </c>
      <c r="F12" s="220"/>
      <c r="G12" s="220">
        <f t="shared" si="0"/>
        <v>0</v>
      </c>
      <c r="H12" s="235">
        <v>0.08</v>
      </c>
      <c r="I12" s="220">
        <f t="shared" si="1"/>
        <v>0</v>
      </c>
    </row>
    <row r="13" spans="1:9" ht="39" customHeight="1">
      <c r="A13" s="316">
        <v>3</v>
      </c>
      <c r="B13" s="32" t="s">
        <v>826</v>
      </c>
      <c r="C13" s="317"/>
      <c r="D13" s="32" t="s">
        <v>19</v>
      </c>
      <c r="E13" s="227">
        <v>1</v>
      </c>
      <c r="F13" s="220"/>
      <c r="G13" s="220">
        <f t="shared" si="0"/>
        <v>0</v>
      </c>
      <c r="H13" s="235">
        <v>0.08</v>
      </c>
      <c r="I13" s="220">
        <f t="shared" si="1"/>
        <v>0</v>
      </c>
    </row>
    <row r="14" spans="1:9" ht="41.25" customHeight="1">
      <c r="A14" s="316">
        <v>4</v>
      </c>
      <c r="B14" s="32" t="s">
        <v>827</v>
      </c>
      <c r="C14" s="317"/>
      <c r="D14" s="32" t="s">
        <v>27</v>
      </c>
      <c r="E14" s="227">
        <v>1</v>
      </c>
      <c r="F14" s="220"/>
      <c r="G14" s="220">
        <f t="shared" si="0"/>
        <v>0</v>
      </c>
      <c r="H14" s="235">
        <v>0.08</v>
      </c>
      <c r="I14" s="220">
        <f t="shared" si="1"/>
        <v>0</v>
      </c>
    </row>
    <row r="15" spans="1:9" ht="39" customHeight="1">
      <c r="A15" s="316">
        <v>5</v>
      </c>
      <c r="B15" s="32" t="s">
        <v>828</v>
      </c>
      <c r="C15" s="317"/>
      <c r="D15" s="32" t="s">
        <v>27</v>
      </c>
      <c r="E15" s="14">
        <v>1</v>
      </c>
      <c r="F15" s="220"/>
      <c r="G15" s="220">
        <f t="shared" si="0"/>
        <v>0</v>
      </c>
      <c r="H15" s="235">
        <v>0.08</v>
      </c>
      <c r="I15" s="220">
        <f t="shared" si="1"/>
        <v>0</v>
      </c>
    </row>
    <row r="16" spans="1:9" ht="29.25" customHeight="1">
      <c r="A16" s="316">
        <v>6</v>
      </c>
      <c r="B16" s="32" t="s">
        <v>829</v>
      </c>
      <c r="C16" s="317"/>
      <c r="D16" s="32" t="s">
        <v>27</v>
      </c>
      <c r="E16" s="14">
        <v>45</v>
      </c>
      <c r="F16" s="220"/>
      <c r="G16" s="220">
        <f t="shared" si="0"/>
        <v>0</v>
      </c>
      <c r="H16" s="235">
        <v>0.08</v>
      </c>
      <c r="I16" s="220">
        <f t="shared" si="1"/>
        <v>0</v>
      </c>
    </row>
    <row r="17" spans="1:9" ht="12.75" customHeight="1">
      <c r="A17" s="356" t="s">
        <v>125</v>
      </c>
      <c r="B17" s="356"/>
      <c r="C17" s="356"/>
      <c r="D17" s="356"/>
      <c r="E17" s="356"/>
      <c r="F17" s="356"/>
      <c r="G17" s="237">
        <f>SUM(G11:G16)</f>
        <v>0</v>
      </c>
      <c r="H17" s="226"/>
      <c r="I17" s="237">
        <f>SUM(I11:I16)</f>
        <v>0</v>
      </c>
    </row>
    <row r="21" spans="5:9" ht="12.75" customHeight="1">
      <c r="E21" s="353" t="s">
        <v>126</v>
      </c>
      <c r="F21" s="353"/>
      <c r="G21" s="353"/>
      <c r="H21" s="353"/>
      <c r="I21" s="353"/>
    </row>
    <row r="22" spans="5:9" ht="12.75" customHeight="1">
      <c r="E22" s="353" t="s">
        <v>127</v>
      </c>
      <c r="F22" s="353"/>
      <c r="G22" s="353"/>
      <c r="H22" s="353"/>
      <c r="I22" s="353"/>
    </row>
  </sheetData>
  <sheetProtection selectLockedCells="1" selectUnlockedCells="1"/>
  <mergeCells count="5">
    <mergeCell ref="A6:I6"/>
    <mergeCell ref="A8:I8"/>
    <mergeCell ref="A17:F17"/>
    <mergeCell ref="E21:I21"/>
    <mergeCell ref="E22:I22"/>
  </mergeCells>
  <printOptions/>
  <pageMargins left="0.7" right="0.7" top="0.75" bottom="0.75"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S17"/>
  <sheetViews>
    <sheetView zoomScale="82" zoomScaleNormal="82" zoomScalePageLayoutView="0" workbookViewId="0" topLeftCell="A1">
      <selection activeCell="F11" sqref="F11"/>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s>
  <sheetData>
    <row r="1" spans="1:9" ht="12.75" customHeight="1">
      <c r="A1" s="1"/>
      <c r="B1" s="2" t="s">
        <v>846</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48" t="s">
        <v>5</v>
      </c>
      <c r="B6" s="348"/>
      <c r="C6" s="348"/>
      <c r="D6" s="348"/>
      <c r="E6" s="348"/>
      <c r="F6" s="348"/>
      <c r="G6" s="348"/>
      <c r="H6" s="348"/>
      <c r="I6" s="348"/>
    </row>
    <row r="7" spans="1:9" ht="12.75" customHeight="1">
      <c r="A7" s="5"/>
      <c r="B7" s="5"/>
      <c r="C7" s="5"/>
      <c r="D7" s="5"/>
      <c r="E7" s="5"/>
      <c r="F7" s="5"/>
      <c r="G7" s="5"/>
      <c r="H7" s="5"/>
      <c r="I7" s="5"/>
    </row>
    <row r="8" spans="1:9" ht="12.75" customHeight="1">
      <c r="A8" s="348" t="s">
        <v>830</v>
      </c>
      <c r="B8" s="348"/>
      <c r="C8" s="348"/>
      <c r="D8" s="348"/>
      <c r="E8" s="348"/>
      <c r="F8" s="348"/>
      <c r="G8" s="348"/>
      <c r="H8" s="348"/>
      <c r="I8" s="348"/>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17.25" customHeight="1">
      <c r="A11" s="30">
        <v>1</v>
      </c>
      <c r="B11" s="122" t="s">
        <v>831</v>
      </c>
      <c r="C11" s="14"/>
      <c r="D11" s="24" t="s">
        <v>19</v>
      </c>
      <c r="E11" s="152">
        <v>4</v>
      </c>
      <c r="F11" s="17"/>
      <c r="G11" s="78">
        <f>E11*F11</f>
        <v>0</v>
      </c>
      <c r="H11" s="318">
        <v>0.23</v>
      </c>
      <c r="I11" s="78">
        <f>G11*H11+G11</f>
        <v>0</v>
      </c>
      <c r="J11" s="1"/>
      <c r="K11" s="1"/>
      <c r="L11" s="1"/>
      <c r="M11" s="1"/>
      <c r="N11" s="1"/>
      <c r="O11" s="1"/>
      <c r="P11" s="1"/>
      <c r="Q11" s="1"/>
      <c r="R11" s="1"/>
      <c r="S11" s="1"/>
    </row>
    <row r="12" spans="1:11" ht="15" customHeight="1">
      <c r="A12" s="349" t="s">
        <v>508</v>
      </c>
      <c r="B12" s="349"/>
      <c r="C12" s="349"/>
      <c r="D12" s="349"/>
      <c r="E12" s="349"/>
      <c r="F12" s="349"/>
      <c r="G12" s="104">
        <f>SUM(G11:G11)</f>
        <v>0</v>
      </c>
      <c r="H12" s="104"/>
      <c r="I12" s="53">
        <f>SUM(I11:I11)</f>
        <v>0</v>
      </c>
      <c r="J12" s="1"/>
      <c r="K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350" t="s">
        <v>126</v>
      </c>
      <c r="G16" s="350"/>
      <c r="H16" s="350"/>
      <c r="I16" s="350"/>
      <c r="J16" s="1"/>
    </row>
    <row r="17" spans="1:10" ht="12.75" customHeight="1">
      <c r="A17" s="1"/>
      <c r="B17" s="1"/>
      <c r="C17" s="1"/>
      <c r="D17" s="1"/>
      <c r="E17" s="1"/>
      <c r="F17" s="1" t="s">
        <v>127</v>
      </c>
      <c r="G17" s="1"/>
      <c r="H17" s="1"/>
      <c r="I17" s="1"/>
      <c r="J17" s="1"/>
    </row>
  </sheetData>
  <sheetProtection selectLockedCells="1" selectUnlockedCells="1"/>
  <mergeCells count="4">
    <mergeCell ref="A6:I6"/>
    <mergeCell ref="A8:I8"/>
    <mergeCell ref="A12:F12"/>
    <mergeCell ref="F16:I16"/>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I18"/>
  <sheetViews>
    <sheetView zoomScale="82" zoomScaleNormal="82" zoomScalePageLayoutView="0" workbookViewId="0" topLeftCell="A1">
      <selection activeCell="F11" sqref="F11:F12"/>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832</v>
      </c>
      <c r="B8" s="348"/>
      <c r="C8" s="348"/>
      <c r="D8" s="348"/>
      <c r="E8" s="348"/>
      <c r="F8" s="348"/>
      <c r="G8" s="348"/>
      <c r="H8" s="348"/>
      <c r="I8" s="348"/>
    </row>
    <row r="9" spans="1:9" ht="63.75">
      <c r="A9" s="226" t="s">
        <v>7</v>
      </c>
      <c r="B9" s="226" t="s">
        <v>8</v>
      </c>
      <c r="C9" s="226" t="s">
        <v>9</v>
      </c>
      <c r="D9" s="226" t="s">
        <v>246</v>
      </c>
      <c r="E9" s="226" t="s">
        <v>11</v>
      </c>
      <c r="F9" s="226" t="s">
        <v>12</v>
      </c>
      <c r="G9" s="226" t="s">
        <v>13</v>
      </c>
      <c r="H9" s="226" t="s">
        <v>14</v>
      </c>
      <c r="I9" s="226" t="s">
        <v>487</v>
      </c>
    </row>
    <row r="10" spans="1:9" ht="12.75">
      <c r="A10" s="227">
        <v>1</v>
      </c>
      <c r="B10" s="227">
        <v>2</v>
      </c>
      <c r="C10" s="227">
        <v>3</v>
      </c>
      <c r="D10" s="227">
        <v>4</v>
      </c>
      <c r="E10" s="227">
        <v>5</v>
      </c>
      <c r="F10" s="227">
        <v>6</v>
      </c>
      <c r="G10" s="227">
        <v>7</v>
      </c>
      <c r="H10" s="227">
        <v>8</v>
      </c>
      <c r="I10" s="227">
        <v>9</v>
      </c>
    </row>
    <row r="11" spans="1:9" ht="54" customHeight="1">
      <c r="A11" s="32">
        <v>1</v>
      </c>
      <c r="B11" s="27" t="s">
        <v>833</v>
      </c>
      <c r="C11" s="27"/>
      <c r="D11" s="319" t="s">
        <v>27</v>
      </c>
      <c r="E11" s="24">
        <v>9</v>
      </c>
      <c r="F11" s="25"/>
      <c r="G11" s="25">
        <f>E11*F11</f>
        <v>0</v>
      </c>
      <c r="H11" s="232">
        <v>0.08</v>
      </c>
      <c r="I11" s="25">
        <f>G11*1.08</f>
        <v>0</v>
      </c>
    </row>
    <row r="12" spans="1:9" ht="42" customHeight="1">
      <c r="A12" s="32">
        <v>2</v>
      </c>
      <c r="B12" s="32" t="s">
        <v>834</v>
      </c>
      <c r="C12" s="32"/>
      <c r="D12" s="32" t="s">
        <v>27</v>
      </c>
      <c r="E12" s="227">
        <v>13</v>
      </c>
      <c r="F12" s="220"/>
      <c r="G12" s="25">
        <f>E12*F12</f>
        <v>0</v>
      </c>
      <c r="H12" s="235">
        <v>0.08</v>
      </c>
      <c r="I12" s="220">
        <f>G12*1.08</f>
        <v>0</v>
      </c>
    </row>
    <row r="13" spans="1:9" ht="12.75" customHeight="1">
      <c r="A13" s="356" t="s">
        <v>125</v>
      </c>
      <c r="B13" s="356"/>
      <c r="C13" s="356"/>
      <c r="D13" s="356"/>
      <c r="E13" s="356"/>
      <c r="F13" s="356"/>
      <c r="G13" s="237">
        <f>SUM(G11:G12)</f>
        <v>0</v>
      </c>
      <c r="H13" s="226"/>
      <c r="I13" s="237">
        <f>SUM(I11:I12)</f>
        <v>0</v>
      </c>
    </row>
    <row r="17" spans="5:9" ht="12.75" customHeight="1">
      <c r="E17" s="353" t="s">
        <v>126</v>
      </c>
      <c r="F17" s="353"/>
      <c r="G17" s="353"/>
      <c r="H17" s="353"/>
      <c r="I17" s="353"/>
    </row>
    <row r="18" spans="5:9" ht="12.75" customHeight="1">
      <c r="E18" s="353" t="s">
        <v>127</v>
      </c>
      <c r="F18" s="353"/>
      <c r="G18" s="353"/>
      <c r="H18" s="353"/>
      <c r="I18" s="353"/>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I21"/>
  <sheetViews>
    <sheetView zoomScale="82" zoomScaleNormal="82" zoomScalePageLayoutView="0" workbookViewId="0" topLeftCell="A1">
      <selection activeCell="F23" sqref="F23"/>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835</v>
      </c>
      <c r="B8" s="348"/>
      <c r="C8" s="348"/>
      <c r="D8" s="348"/>
      <c r="E8" s="348"/>
      <c r="F8" s="348"/>
      <c r="G8" s="348"/>
      <c r="H8" s="348"/>
      <c r="I8" s="348"/>
    </row>
    <row r="9" spans="1:9" ht="51">
      <c r="A9" s="226" t="s">
        <v>7</v>
      </c>
      <c r="B9" s="226" t="s">
        <v>8</v>
      </c>
      <c r="C9" s="226" t="s">
        <v>9</v>
      </c>
      <c r="D9" s="226" t="s">
        <v>246</v>
      </c>
      <c r="E9" s="226" t="s">
        <v>11</v>
      </c>
      <c r="F9" s="226" t="s">
        <v>12</v>
      </c>
      <c r="G9" s="226" t="s">
        <v>13</v>
      </c>
      <c r="H9" s="226" t="s">
        <v>14</v>
      </c>
      <c r="I9" s="226" t="s">
        <v>487</v>
      </c>
    </row>
    <row r="10" spans="1:9" ht="12.75">
      <c r="A10" s="227">
        <v>1</v>
      </c>
      <c r="B10" s="228">
        <v>2</v>
      </c>
      <c r="C10" s="227">
        <v>3</v>
      </c>
      <c r="D10" s="227">
        <v>4</v>
      </c>
      <c r="E10" s="227">
        <v>5</v>
      </c>
      <c r="F10" s="227">
        <v>6</v>
      </c>
      <c r="G10" s="227">
        <v>7</v>
      </c>
      <c r="H10" s="227">
        <v>8</v>
      </c>
      <c r="I10" s="227">
        <v>9</v>
      </c>
    </row>
    <row r="11" spans="1:9" ht="30" customHeight="1">
      <c r="A11" s="316">
        <v>1</v>
      </c>
      <c r="B11" s="32" t="s">
        <v>836</v>
      </c>
      <c r="C11" s="317"/>
      <c r="D11" s="14" t="s">
        <v>19</v>
      </c>
      <c r="E11" s="14">
        <v>10</v>
      </c>
      <c r="F11" s="220"/>
      <c r="G11" s="220">
        <f>E11*F11</f>
        <v>0</v>
      </c>
      <c r="H11" s="235">
        <v>0.08</v>
      </c>
      <c r="I11" s="220">
        <f>G11*1.08</f>
        <v>0</v>
      </c>
    </row>
    <row r="12" spans="1:9" ht="41.25" customHeight="1">
      <c r="A12" s="316">
        <v>2</v>
      </c>
      <c r="B12" s="32" t="s">
        <v>837</v>
      </c>
      <c r="C12" s="317"/>
      <c r="D12" s="14" t="s">
        <v>19</v>
      </c>
      <c r="E12" s="14">
        <v>10</v>
      </c>
      <c r="F12" s="220"/>
      <c r="G12" s="220">
        <f>E12*F12</f>
        <v>0</v>
      </c>
      <c r="H12" s="235">
        <v>0.08</v>
      </c>
      <c r="I12" s="220">
        <f>G12*1.08</f>
        <v>0</v>
      </c>
    </row>
    <row r="13" spans="1:9" ht="39" customHeight="1">
      <c r="A13" s="316">
        <v>3</v>
      </c>
      <c r="B13" s="32" t="s">
        <v>838</v>
      </c>
      <c r="C13" s="317"/>
      <c r="D13" s="14" t="s">
        <v>19</v>
      </c>
      <c r="E13" s="14">
        <v>10</v>
      </c>
      <c r="F13" s="220"/>
      <c r="G13" s="220">
        <f>E13*F13</f>
        <v>0</v>
      </c>
      <c r="H13" s="235">
        <v>0.08</v>
      </c>
      <c r="I13" s="220">
        <f>G13*1.08</f>
        <v>0</v>
      </c>
    </row>
    <row r="14" spans="1:9" ht="41.25" customHeight="1">
      <c r="A14" s="316">
        <v>4</v>
      </c>
      <c r="B14" s="32" t="s">
        <v>839</v>
      </c>
      <c r="C14" s="317"/>
      <c r="D14" s="14" t="s">
        <v>19</v>
      </c>
      <c r="E14" s="14">
        <v>10</v>
      </c>
      <c r="F14" s="220"/>
      <c r="G14" s="220">
        <f>E14*F14</f>
        <v>0</v>
      </c>
      <c r="H14" s="235">
        <v>0.08</v>
      </c>
      <c r="I14" s="220">
        <f>G14*1.08</f>
        <v>0</v>
      </c>
    </row>
    <row r="15" spans="1:9" ht="25.5" customHeight="1">
      <c r="A15" s="316">
        <v>5</v>
      </c>
      <c r="B15" s="32" t="s">
        <v>840</v>
      </c>
      <c r="C15" s="317"/>
      <c r="D15" s="14" t="s">
        <v>19</v>
      </c>
      <c r="E15" s="227">
        <v>3</v>
      </c>
      <c r="F15" s="220"/>
      <c r="G15" s="220">
        <f>E15*F15</f>
        <v>0</v>
      </c>
      <c r="H15" s="235">
        <v>0.08</v>
      </c>
      <c r="I15" s="220">
        <f>G15*1.08</f>
        <v>0</v>
      </c>
    </row>
    <row r="16" spans="1:9" ht="12.75" customHeight="1">
      <c r="A16" s="356" t="s">
        <v>125</v>
      </c>
      <c r="B16" s="356"/>
      <c r="C16" s="356"/>
      <c r="D16" s="356"/>
      <c r="E16" s="356"/>
      <c r="F16" s="356"/>
      <c r="G16" s="237">
        <f>SUM(G11:G15)</f>
        <v>0</v>
      </c>
      <c r="H16" s="226"/>
      <c r="I16" s="237">
        <f>SUM(I11:I15)</f>
        <v>0</v>
      </c>
    </row>
    <row r="20" spans="5:9" ht="12.75" customHeight="1">
      <c r="E20" s="353" t="s">
        <v>126</v>
      </c>
      <c r="F20" s="353"/>
      <c r="G20" s="353"/>
      <c r="H20" s="353"/>
      <c r="I20" s="353"/>
    </row>
    <row r="21" spans="5:9" ht="12.75" customHeight="1">
      <c r="E21" s="353" t="s">
        <v>127</v>
      </c>
      <c r="F21" s="353"/>
      <c r="G21" s="353"/>
      <c r="H21" s="353"/>
      <c r="I21" s="353"/>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sheetPr>
    <pageSetUpPr fitToPage="1"/>
  </sheetPr>
  <dimension ref="A1:I18"/>
  <sheetViews>
    <sheetView tabSelected="1" zoomScale="82" zoomScaleNormal="82" zoomScalePageLayoutView="0" workbookViewId="0" topLeftCell="B4">
      <selection activeCell="G31" sqref="G31"/>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846</v>
      </c>
      <c r="G1" t="s">
        <v>1</v>
      </c>
    </row>
    <row r="2" ht="12.75">
      <c r="B2" t="s">
        <v>2</v>
      </c>
    </row>
    <row r="3" ht="12.75">
      <c r="B3" t="s">
        <v>3</v>
      </c>
    </row>
    <row r="4" ht="12.75">
      <c r="B4" t="s">
        <v>4</v>
      </c>
    </row>
    <row r="6" spans="1:9" ht="14.25">
      <c r="A6" s="363" t="s">
        <v>486</v>
      </c>
      <c r="B6" s="363"/>
      <c r="C6" s="363"/>
      <c r="D6" s="363"/>
      <c r="E6" s="363"/>
      <c r="F6" s="363"/>
      <c r="G6" s="363"/>
      <c r="H6" s="363"/>
      <c r="I6" s="363"/>
    </row>
    <row r="8" spans="1:9" ht="12.75" customHeight="1">
      <c r="A8" s="348" t="s">
        <v>841</v>
      </c>
      <c r="B8" s="348"/>
      <c r="C8" s="348"/>
      <c r="D8" s="348"/>
      <c r="E8" s="348"/>
      <c r="F8" s="348"/>
      <c r="G8" s="348"/>
      <c r="H8" s="348"/>
      <c r="I8" s="348"/>
    </row>
    <row r="9" spans="1:9" ht="51">
      <c r="A9" s="226" t="s">
        <v>7</v>
      </c>
      <c r="B9" s="226" t="s">
        <v>8</v>
      </c>
      <c r="C9" s="226" t="s">
        <v>9</v>
      </c>
      <c r="D9" s="226" t="s">
        <v>246</v>
      </c>
      <c r="E9" s="226" t="s">
        <v>11</v>
      </c>
      <c r="F9" s="226" t="s">
        <v>12</v>
      </c>
      <c r="G9" s="226" t="s">
        <v>13</v>
      </c>
      <c r="H9" s="226" t="s">
        <v>14</v>
      </c>
      <c r="I9" s="226" t="s">
        <v>487</v>
      </c>
    </row>
    <row r="10" spans="1:9" ht="12.75">
      <c r="A10" s="227">
        <v>1</v>
      </c>
      <c r="B10" s="228">
        <v>2</v>
      </c>
      <c r="C10" s="227">
        <v>3</v>
      </c>
      <c r="D10" s="227">
        <v>4</v>
      </c>
      <c r="E10" s="227">
        <v>5</v>
      </c>
      <c r="F10" s="227">
        <v>6</v>
      </c>
      <c r="G10" s="227">
        <v>7</v>
      </c>
      <c r="H10" s="227">
        <v>8</v>
      </c>
      <c r="I10" s="227">
        <v>9</v>
      </c>
    </row>
    <row r="11" spans="1:9" ht="40.5" customHeight="1">
      <c r="A11" s="316">
        <v>1</v>
      </c>
      <c r="B11" s="32" t="s">
        <v>842</v>
      </c>
      <c r="C11" s="317"/>
      <c r="D11" s="32" t="s">
        <v>27</v>
      </c>
      <c r="E11" s="227">
        <v>3</v>
      </c>
      <c r="F11" s="220"/>
      <c r="G11" s="220">
        <f>E11*F11</f>
        <v>0</v>
      </c>
      <c r="H11" s="235">
        <v>0.08</v>
      </c>
      <c r="I11" s="220">
        <f>G11*1.08</f>
        <v>0</v>
      </c>
    </row>
    <row r="12" spans="1:9" ht="17.25" customHeight="1">
      <c r="A12" s="316">
        <v>2</v>
      </c>
      <c r="B12" s="32" t="s">
        <v>843</v>
      </c>
      <c r="C12" s="317"/>
      <c r="D12" s="32" t="s">
        <v>27</v>
      </c>
      <c r="E12" s="227">
        <v>1</v>
      </c>
      <c r="F12" s="220"/>
      <c r="G12" s="220">
        <f>E12*F12</f>
        <v>0</v>
      </c>
      <c r="H12" s="235">
        <v>0.08</v>
      </c>
      <c r="I12" s="220">
        <f>G12*1.08</f>
        <v>0</v>
      </c>
    </row>
    <row r="13" spans="1:9" ht="12.75" customHeight="1">
      <c r="A13" s="356" t="s">
        <v>125</v>
      </c>
      <c r="B13" s="356"/>
      <c r="C13" s="356"/>
      <c r="D13" s="356"/>
      <c r="E13" s="356"/>
      <c r="F13" s="356"/>
      <c r="G13" s="237">
        <f>SUM(G11:G12)</f>
        <v>0</v>
      </c>
      <c r="H13" s="226"/>
      <c r="I13" s="237">
        <f>SUM(I11:I12)</f>
        <v>0</v>
      </c>
    </row>
    <row r="17" spans="5:9" ht="12.75" customHeight="1">
      <c r="E17" s="353" t="s">
        <v>126</v>
      </c>
      <c r="F17" s="353"/>
      <c r="G17" s="353"/>
      <c r="H17" s="353"/>
      <c r="I17" s="353"/>
    </row>
    <row r="18" spans="5:9" ht="12.75" customHeight="1">
      <c r="E18" s="353" t="s">
        <v>127</v>
      </c>
      <c r="F18" s="353"/>
      <c r="G18" s="353"/>
      <c r="H18" s="353"/>
      <c r="I18" s="353"/>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30"/>
  <sheetViews>
    <sheetView zoomScale="82" zoomScaleNormal="82" zoomScalePageLayoutView="0" workbookViewId="0" topLeftCell="A10">
      <selection activeCell="K22" sqref="K22"/>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3.421875" style="0" customWidth="1"/>
    <col min="10" max="10" width="17.28125" style="0" customWidth="1"/>
    <col min="11" max="11" width="17.28125" style="74" customWidth="1"/>
  </cols>
  <sheetData>
    <row r="1" spans="1:9" ht="12.75" customHeight="1">
      <c r="A1" s="1"/>
      <c r="B1" s="2" t="s">
        <v>846</v>
      </c>
      <c r="C1" s="2"/>
      <c r="D1" s="2"/>
      <c r="E1" s="55"/>
      <c r="F1" s="56"/>
      <c r="G1" s="3" t="s">
        <v>1</v>
      </c>
      <c r="H1" s="3"/>
      <c r="I1" s="1"/>
    </row>
    <row r="2" spans="1:9" ht="12.75" customHeight="1">
      <c r="A2" s="1"/>
      <c r="B2" s="2" t="s">
        <v>2</v>
      </c>
      <c r="C2" s="2"/>
      <c r="D2" s="2"/>
      <c r="E2" s="55"/>
      <c r="F2" s="56"/>
      <c r="G2" s="56"/>
      <c r="H2" s="58"/>
      <c r="I2" s="56"/>
    </row>
    <row r="3" spans="1:9" ht="12.75" customHeight="1">
      <c r="A3" s="1"/>
      <c r="B3" s="2" t="s">
        <v>3</v>
      </c>
      <c r="C3" s="2"/>
      <c r="D3" s="2"/>
      <c r="E3" s="55"/>
      <c r="F3" s="56"/>
      <c r="G3" s="56"/>
      <c r="H3" s="58"/>
      <c r="I3" s="56"/>
    </row>
    <row r="4" spans="1:9" ht="12.75" customHeight="1">
      <c r="A4" s="1"/>
      <c r="B4" s="2" t="s">
        <v>4</v>
      </c>
      <c r="C4" s="2"/>
      <c r="D4" s="2"/>
      <c r="E4" s="55"/>
      <c r="F4" s="56"/>
      <c r="G4" s="56"/>
      <c r="H4" s="58"/>
      <c r="I4" s="56"/>
    </row>
    <row r="5" spans="1:9" ht="12.75" customHeight="1">
      <c r="A5" s="348" t="s">
        <v>5</v>
      </c>
      <c r="B5" s="348"/>
      <c r="C5" s="348"/>
      <c r="D5" s="348"/>
      <c r="E5" s="348"/>
      <c r="F5" s="348"/>
      <c r="G5" s="348"/>
      <c r="H5" s="348"/>
      <c r="I5" s="348"/>
    </row>
    <row r="6" spans="1:9" ht="12.75" customHeight="1">
      <c r="A6" s="1"/>
      <c r="B6" s="2"/>
      <c r="C6" s="2"/>
      <c r="D6" s="2"/>
      <c r="E6" s="55"/>
      <c r="F6" s="56"/>
      <c r="G6" s="56"/>
      <c r="H6" s="58"/>
      <c r="I6" s="56"/>
    </row>
    <row r="7" spans="1:9" ht="12.75" customHeight="1">
      <c r="A7" s="351" t="s">
        <v>216</v>
      </c>
      <c r="B7" s="351"/>
      <c r="C7" s="351"/>
      <c r="D7" s="351"/>
      <c r="E7" s="351"/>
      <c r="F7" s="351"/>
      <c r="G7" s="351"/>
      <c r="H7" s="351"/>
      <c r="I7" s="351"/>
    </row>
    <row r="8" spans="1:9" ht="78.75" customHeight="1">
      <c r="A8" s="6" t="s">
        <v>7</v>
      </c>
      <c r="B8" s="6" t="s">
        <v>8</v>
      </c>
      <c r="C8" s="6" t="s">
        <v>9</v>
      </c>
      <c r="D8" s="6" t="s">
        <v>217</v>
      </c>
      <c r="E8" s="6" t="s">
        <v>11</v>
      </c>
      <c r="F8" s="7" t="s">
        <v>12</v>
      </c>
      <c r="G8" s="7" t="s">
        <v>13</v>
      </c>
      <c r="H8" s="7" t="s">
        <v>14</v>
      </c>
      <c r="I8" s="7" t="s">
        <v>15</v>
      </c>
    </row>
    <row r="9" spans="1:9" ht="15.75" customHeight="1">
      <c r="A9" s="6">
        <v>1</v>
      </c>
      <c r="B9" s="6">
        <v>2</v>
      </c>
      <c r="C9" s="6">
        <v>3</v>
      </c>
      <c r="D9" s="6">
        <v>4</v>
      </c>
      <c r="E9" s="7">
        <v>5</v>
      </c>
      <c r="F9" s="7">
        <v>6</v>
      </c>
      <c r="G9" s="7">
        <v>7</v>
      </c>
      <c r="H9" s="7">
        <v>8</v>
      </c>
      <c r="I9" s="7">
        <v>9</v>
      </c>
    </row>
    <row r="10" spans="1:11" ht="194.25" customHeight="1">
      <c r="A10" s="83">
        <v>1</v>
      </c>
      <c r="B10" s="84" t="s">
        <v>218</v>
      </c>
      <c r="C10" s="83"/>
      <c r="D10" s="16" t="s">
        <v>131</v>
      </c>
      <c r="E10" s="16" t="s">
        <v>131</v>
      </c>
      <c r="F10" s="101" t="s">
        <v>131</v>
      </c>
      <c r="G10" s="102" t="s">
        <v>131</v>
      </c>
      <c r="H10" s="83"/>
      <c r="I10" s="102" t="s">
        <v>131</v>
      </c>
      <c r="K10"/>
    </row>
    <row r="11" spans="1:11" ht="12.75" customHeight="1">
      <c r="A11" s="83" t="s">
        <v>34</v>
      </c>
      <c r="B11" s="84" t="s">
        <v>219</v>
      </c>
      <c r="C11" s="83"/>
      <c r="D11" s="83" t="s">
        <v>220</v>
      </c>
      <c r="E11" s="83">
        <v>100</v>
      </c>
      <c r="F11" s="102"/>
      <c r="G11" s="102">
        <f aca="true" t="shared" si="0" ref="G11:G17">E11*F11</f>
        <v>0</v>
      </c>
      <c r="H11" s="83">
        <v>8</v>
      </c>
      <c r="I11" s="102">
        <f aca="true" t="shared" si="1" ref="I11:I17">G11*1.08</f>
        <v>0</v>
      </c>
      <c r="K11"/>
    </row>
    <row r="12" spans="1:11" ht="12.75" customHeight="1">
      <c r="A12" s="83" t="s">
        <v>37</v>
      </c>
      <c r="B12" s="84" t="s">
        <v>221</v>
      </c>
      <c r="C12" s="83"/>
      <c r="D12" s="83" t="s">
        <v>220</v>
      </c>
      <c r="E12" s="83">
        <v>150</v>
      </c>
      <c r="F12" s="102"/>
      <c r="G12" s="102">
        <f t="shared" si="0"/>
        <v>0</v>
      </c>
      <c r="H12" s="83">
        <v>8</v>
      </c>
      <c r="I12" s="102">
        <f t="shared" si="1"/>
        <v>0</v>
      </c>
      <c r="K12"/>
    </row>
    <row r="13" spans="1:11" ht="12.75" customHeight="1">
      <c r="A13" s="83" t="s">
        <v>39</v>
      </c>
      <c r="B13" s="84" t="s">
        <v>222</v>
      </c>
      <c r="C13" s="83"/>
      <c r="D13" s="83" t="s">
        <v>220</v>
      </c>
      <c r="E13" s="83">
        <v>3400</v>
      </c>
      <c r="F13" s="102"/>
      <c r="G13" s="102">
        <f t="shared" si="0"/>
        <v>0</v>
      </c>
      <c r="H13" s="83">
        <v>8</v>
      </c>
      <c r="I13" s="102">
        <f t="shared" si="1"/>
        <v>0</v>
      </c>
      <c r="K13"/>
    </row>
    <row r="14" spans="1:11" ht="12.75" customHeight="1">
      <c r="A14" s="83" t="s">
        <v>41</v>
      </c>
      <c r="B14" s="84" t="s">
        <v>223</v>
      </c>
      <c r="C14" s="83"/>
      <c r="D14" s="83" t="s">
        <v>220</v>
      </c>
      <c r="E14" s="83">
        <v>5400</v>
      </c>
      <c r="F14" s="102"/>
      <c r="G14" s="102">
        <f t="shared" si="0"/>
        <v>0</v>
      </c>
      <c r="H14" s="83">
        <v>8</v>
      </c>
      <c r="I14" s="102">
        <f t="shared" si="1"/>
        <v>0</v>
      </c>
      <c r="K14"/>
    </row>
    <row r="15" spans="1:11" ht="12.75" customHeight="1">
      <c r="A15" s="83" t="s">
        <v>43</v>
      </c>
      <c r="B15" s="84" t="s">
        <v>224</v>
      </c>
      <c r="C15" s="83"/>
      <c r="D15" s="83" t="s">
        <v>220</v>
      </c>
      <c r="E15" s="83">
        <v>3100</v>
      </c>
      <c r="F15" s="102"/>
      <c r="G15" s="102">
        <f t="shared" si="0"/>
        <v>0</v>
      </c>
      <c r="H15" s="83">
        <v>8</v>
      </c>
      <c r="I15" s="102">
        <f t="shared" si="1"/>
        <v>0</v>
      </c>
      <c r="K15"/>
    </row>
    <row r="16" spans="1:11" ht="12.75" customHeight="1">
      <c r="A16" s="83" t="s">
        <v>52</v>
      </c>
      <c r="B16" s="84" t="s">
        <v>225</v>
      </c>
      <c r="C16" s="83"/>
      <c r="D16" s="83" t="s">
        <v>220</v>
      </c>
      <c r="E16" s="83">
        <v>850</v>
      </c>
      <c r="F16" s="102"/>
      <c r="G16" s="102">
        <f t="shared" si="0"/>
        <v>0</v>
      </c>
      <c r="H16" s="83">
        <v>8</v>
      </c>
      <c r="I16" s="102">
        <f t="shared" si="1"/>
        <v>0</v>
      </c>
      <c r="K16"/>
    </row>
    <row r="17" spans="1:11" ht="12.75" customHeight="1">
      <c r="A17" s="83" t="s">
        <v>54</v>
      </c>
      <c r="B17" s="84" t="s">
        <v>226</v>
      </c>
      <c r="C17" s="83"/>
      <c r="D17" s="83" t="s">
        <v>220</v>
      </c>
      <c r="E17" s="83">
        <v>600</v>
      </c>
      <c r="F17" s="102"/>
      <c r="G17" s="102">
        <f t="shared" si="0"/>
        <v>0</v>
      </c>
      <c r="H17" s="83">
        <v>8</v>
      </c>
      <c r="I17" s="102">
        <f t="shared" si="1"/>
        <v>0</v>
      </c>
      <c r="K17"/>
    </row>
    <row r="18" spans="1:11" ht="152.25" customHeight="1">
      <c r="A18" s="83">
        <v>2</v>
      </c>
      <c r="B18" s="84" t="s">
        <v>227</v>
      </c>
      <c r="C18" s="83"/>
      <c r="D18" s="83" t="s">
        <v>131</v>
      </c>
      <c r="E18" s="83" t="s">
        <v>131</v>
      </c>
      <c r="F18" s="102" t="s">
        <v>131</v>
      </c>
      <c r="G18" s="102" t="s">
        <v>131</v>
      </c>
      <c r="H18" s="83"/>
      <c r="I18" s="102" t="s">
        <v>131</v>
      </c>
      <c r="K18"/>
    </row>
    <row r="19" spans="1:11" ht="12.75" customHeight="1">
      <c r="A19" s="83" t="s">
        <v>34</v>
      </c>
      <c r="B19" s="38" t="s">
        <v>228</v>
      </c>
      <c r="C19" s="83"/>
      <c r="D19" s="83" t="s">
        <v>220</v>
      </c>
      <c r="E19" s="83">
        <v>100</v>
      </c>
      <c r="F19" s="102"/>
      <c r="G19" s="102">
        <f>E19*F19</f>
        <v>0</v>
      </c>
      <c r="H19" s="83">
        <v>8</v>
      </c>
      <c r="I19" s="102">
        <f>G19*1.08</f>
        <v>0</v>
      </c>
      <c r="K19"/>
    </row>
    <row r="20" spans="1:11" ht="12.75" customHeight="1">
      <c r="A20" s="83" t="s">
        <v>37</v>
      </c>
      <c r="B20" s="38" t="s">
        <v>229</v>
      </c>
      <c r="C20" s="83"/>
      <c r="D20" s="83" t="s">
        <v>220</v>
      </c>
      <c r="E20" s="83">
        <v>150</v>
      </c>
      <c r="F20" s="102"/>
      <c r="G20" s="102">
        <f>E20*F20</f>
        <v>0</v>
      </c>
      <c r="H20" s="83">
        <v>8</v>
      </c>
      <c r="I20" s="102">
        <f>G20*1.08</f>
        <v>0</v>
      </c>
      <c r="K20"/>
    </row>
    <row r="21" spans="1:11" ht="12.75" customHeight="1">
      <c r="A21" s="83" t="s">
        <v>39</v>
      </c>
      <c r="B21" s="38" t="s">
        <v>230</v>
      </c>
      <c r="C21" s="83"/>
      <c r="D21" s="83" t="s">
        <v>220</v>
      </c>
      <c r="E21" s="83">
        <v>150</v>
      </c>
      <c r="F21" s="102"/>
      <c r="G21" s="102">
        <f>E21*F21</f>
        <v>0</v>
      </c>
      <c r="H21" s="83">
        <v>8</v>
      </c>
      <c r="I21" s="102">
        <f>G21*1.08</f>
        <v>0</v>
      </c>
      <c r="K21"/>
    </row>
    <row r="22" spans="1:11" ht="128.25" customHeight="1">
      <c r="A22" s="83">
        <v>3</v>
      </c>
      <c r="B22" s="84" t="s">
        <v>231</v>
      </c>
      <c r="C22" s="83"/>
      <c r="D22" s="16" t="s">
        <v>131</v>
      </c>
      <c r="E22" s="16" t="s">
        <v>131</v>
      </c>
      <c r="F22" s="101" t="s">
        <v>131</v>
      </c>
      <c r="G22" s="102" t="s">
        <v>131</v>
      </c>
      <c r="H22" s="83"/>
      <c r="I22" s="102" t="s">
        <v>131</v>
      </c>
      <c r="K22"/>
    </row>
    <row r="23" spans="1:11" ht="12.75" customHeight="1">
      <c r="A23" s="83" t="s">
        <v>34</v>
      </c>
      <c r="B23" s="84" t="s">
        <v>219</v>
      </c>
      <c r="C23" s="83"/>
      <c r="D23" s="83" t="s">
        <v>220</v>
      </c>
      <c r="E23" s="83">
        <v>10</v>
      </c>
      <c r="F23" s="102"/>
      <c r="G23" s="102">
        <f aca="true" t="shared" si="2" ref="G23:G29">E23*F23</f>
        <v>0</v>
      </c>
      <c r="H23" s="83">
        <v>8</v>
      </c>
      <c r="I23" s="102">
        <f aca="true" t="shared" si="3" ref="I23:I29">G23*1.08</f>
        <v>0</v>
      </c>
      <c r="K23" s="103"/>
    </row>
    <row r="24" spans="1:11" ht="12.75" customHeight="1">
      <c r="A24" s="83" t="s">
        <v>37</v>
      </c>
      <c r="B24" s="84" t="s">
        <v>221</v>
      </c>
      <c r="C24" s="83"/>
      <c r="D24" s="83" t="s">
        <v>220</v>
      </c>
      <c r="E24" s="83">
        <v>10</v>
      </c>
      <c r="F24" s="102"/>
      <c r="G24" s="102">
        <f t="shared" si="2"/>
        <v>0</v>
      </c>
      <c r="H24" s="83">
        <v>8</v>
      </c>
      <c r="I24" s="102">
        <f t="shared" si="3"/>
        <v>0</v>
      </c>
      <c r="K24"/>
    </row>
    <row r="25" spans="1:11" ht="12.75" customHeight="1">
      <c r="A25" s="83" t="s">
        <v>39</v>
      </c>
      <c r="B25" s="84" t="s">
        <v>222</v>
      </c>
      <c r="C25" s="83"/>
      <c r="D25" s="83" t="s">
        <v>220</v>
      </c>
      <c r="E25" s="83">
        <v>10</v>
      </c>
      <c r="F25" s="102"/>
      <c r="G25" s="102">
        <f t="shared" si="2"/>
        <v>0</v>
      </c>
      <c r="H25" s="83">
        <v>8</v>
      </c>
      <c r="I25" s="102">
        <f t="shared" si="3"/>
        <v>0</v>
      </c>
      <c r="K25"/>
    </row>
    <row r="26" spans="1:11" ht="12.75" customHeight="1">
      <c r="A26" s="83" t="s">
        <v>41</v>
      </c>
      <c r="B26" s="84" t="s">
        <v>223</v>
      </c>
      <c r="C26" s="83"/>
      <c r="D26" s="83" t="s">
        <v>220</v>
      </c>
      <c r="E26" s="83">
        <v>10</v>
      </c>
      <c r="F26" s="102"/>
      <c r="G26" s="102">
        <f t="shared" si="2"/>
        <v>0</v>
      </c>
      <c r="H26" s="83">
        <v>8</v>
      </c>
      <c r="I26" s="102">
        <f t="shared" si="3"/>
        <v>0</v>
      </c>
      <c r="K26"/>
    </row>
    <row r="27" spans="1:11" ht="12.75" customHeight="1">
      <c r="A27" s="83" t="s">
        <v>43</v>
      </c>
      <c r="B27" s="84" t="s">
        <v>224</v>
      </c>
      <c r="C27" s="83"/>
      <c r="D27" s="83" t="s">
        <v>220</v>
      </c>
      <c r="E27" s="83">
        <v>10</v>
      </c>
      <c r="F27" s="102"/>
      <c r="G27" s="102">
        <f t="shared" si="2"/>
        <v>0</v>
      </c>
      <c r="H27" s="83">
        <v>8</v>
      </c>
      <c r="I27" s="102">
        <f t="shared" si="3"/>
        <v>0</v>
      </c>
      <c r="K27"/>
    </row>
    <row r="28" spans="1:11" ht="12.75" customHeight="1">
      <c r="A28" s="83" t="s">
        <v>52</v>
      </c>
      <c r="B28" s="84" t="s">
        <v>225</v>
      </c>
      <c r="C28" s="83"/>
      <c r="D28" s="83" t="s">
        <v>220</v>
      </c>
      <c r="E28" s="83">
        <v>10</v>
      </c>
      <c r="F28" s="102"/>
      <c r="G28" s="102">
        <f t="shared" si="2"/>
        <v>0</v>
      </c>
      <c r="H28" s="83">
        <v>8</v>
      </c>
      <c r="I28" s="102">
        <f t="shared" si="3"/>
        <v>0</v>
      </c>
      <c r="K28"/>
    </row>
    <row r="29" spans="1:11" ht="12.75" customHeight="1">
      <c r="A29" s="83" t="s">
        <v>54</v>
      </c>
      <c r="B29" s="84" t="s">
        <v>226</v>
      </c>
      <c r="C29" s="83"/>
      <c r="D29" s="83" t="s">
        <v>220</v>
      </c>
      <c r="E29" s="83">
        <v>10</v>
      </c>
      <c r="F29" s="102"/>
      <c r="G29" s="102">
        <f t="shared" si="2"/>
        <v>0</v>
      </c>
      <c r="H29" s="83">
        <v>8</v>
      </c>
      <c r="I29" s="102">
        <f t="shared" si="3"/>
        <v>0</v>
      </c>
      <c r="K29"/>
    </row>
    <row r="30" spans="1:10" ht="15" customHeight="1">
      <c r="A30" s="349" t="s">
        <v>125</v>
      </c>
      <c r="B30" s="349"/>
      <c r="C30" s="349"/>
      <c r="D30" s="349"/>
      <c r="E30" s="349"/>
      <c r="F30" s="349"/>
      <c r="G30" s="104">
        <f>SUM(G10:G29)</f>
        <v>0</v>
      </c>
      <c r="H30" s="105"/>
      <c r="I30" s="53">
        <f>SUM(I10:I29)</f>
        <v>0</v>
      </c>
      <c r="J30" s="1"/>
    </row>
    <row r="45" ht="20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selectLockedCells="1" selectUnlockedCells="1"/>
  <mergeCells count="3">
    <mergeCell ref="A5:I5"/>
    <mergeCell ref="A7:I7"/>
    <mergeCell ref="A30:F30"/>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L18"/>
  <sheetViews>
    <sheetView zoomScale="82" zoomScaleNormal="82" zoomScalePageLayoutView="0" workbookViewId="0" topLeftCell="A1">
      <selection activeCell="F10" sqref="F10"/>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848</v>
      </c>
      <c r="C1" s="2"/>
      <c r="D1" s="2"/>
      <c r="E1" s="55"/>
      <c r="F1" s="56"/>
      <c r="G1" s="3" t="s">
        <v>1</v>
      </c>
      <c r="H1" s="3"/>
      <c r="I1" s="1"/>
      <c r="J1" s="1"/>
    </row>
    <row r="2" spans="1:10" ht="12.75" customHeight="1">
      <c r="A2" s="1"/>
      <c r="B2" s="2" t="s">
        <v>2</v>
      </c>
      <c r="C2" s="2"/>
      <c r="D2" s="2"/>
      <c r="E2" s="55"/>
      <c r="F2" s="56"/>
      <c r="G2" s="56"/>
      <c r="H2" s="58"/>
      <c r="I2" s="56"/>
      <c r="J2" s="1"/>
    </row>
    <row r="3" spans="1:10" ht="12.75" customHeight="1">
      <c r="A3" s="1"/>
      <c r="B3" s="2" t="s">
        <v>3</v>
      </c>
      <c r="C3" s="2"/>
      <c r="D3" s="2"/>
      <c r="E3" s="55"/>
      <c r="F3" s="56"/>
      <c r="G3" s="56"/>
      <c r="H3" s="58"/>
      <c r="I3" s="56"/>
      <c r="J3" s="1"/>
    </row>
    <row r="4" spans="1:10" ht="12.75" customHeight="1">
      <c r="A4" s="1"/>
      <c r="B4" s="2" t="s">
        <v>4</v>
      </c>
      <c r="C4" s="2"/>
      <c r="D4" s="2"/>
      <c r="E4" s="55"/>
      <c r="F4" s="56"/>
      <c r="G4" s="56"/>
      <c r="H4" s="58"/>
      <c r="I4" s="56"/>
      <c r="J4" s="1"/>
    </row>
    <row r="5" spans="1:10" ht="12.75" customHeight="1">
      <c r="A5" s="348" t="s">
        <v>5</v>
      </c>
      <c r="B5" s="348"/>
      <c r="C5" s="348"/>
      <c r="D5" s="348"/>
      <c r="E5" s="348"/>
      <c r="F5" s="348"/>
      <c r="G5" s="348"/>
      <c r="H5" s="348"/>
      <c r="I5" s="348"/>
      <c r="J5" s="1"/>
    </row>
    <row r="6" spans="1:10" ht="12.75" customHeight="1">
      <c r="A6" s="1"/>
      <c r="B6" s="2"/>
      <c r="C6" s="2"/>
      <c r="D6" s="2"/>
      <c r="E6" s="55"/>
      <c r="F6" s="56"/>
      <c r="G6" s="56"/>
      <c r="H6" s="58"/>
      <c r="I6" s="56"/>
      <c r="J6" s="1"/>
    </row>
    <row r="7" spans="1:10" ht="12.75" customHeight="1">
      <c r="A7" s="351" t="s">
        <v>232</v>
      </c>
      <c r="B7" s="351"/>
      <c r="C7" s="351"/>
      <c r="D7" s="351"/>
      <c r="E7" s="351"/>
      <c r="F7" s="351"/>
      <c r="G7" s="351"/>
      <c r="H7" s="351"/>
      <c r="I7" s="351"/>
      <c r="J7" s="1"/>
    </row>
    <row r="8" spans="1:10" ht="63" customHeight="1">
      <c r="A8" s="6" t="s">
        <v>7</v>
      </c>
      <c r="B8" s="6" t="s">
        <v>8</v>
      </c>
      <c r="C8" s="6" t="s">
        <v>9</v>
      </c>
      <c r="D8" s="6" t="s">
        <v>217</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2" ht="231.75" customHeight="1">
      <c r="A10" s="35">
        <v>1</v>
      </c>
      <c r="B10" s="15" t="s">
        <v>233</v>
      </c>
      <c r="C10" s="80"/>
      <c r="D10" s="14" t="s">
        <v>234</v>
      </c>
      <c r="E10" s="14">
        <v>2400</v>
      </c>
      <c r="F10" s="17"/>
      <c r="G10" s="17">
        <f>E10*F10</f>
        <v>0</v>
      </c>
      <c r="H10" s="14">
        <v>8</v>
      </c>
      <c r="I10" s="17">
        <f>G10*1.08</f>
        <v>0</v>
      </c>
      <c r="J10" s="1"/>
      <c r="K10" s="354"/>
      <c r="L10" s="354"/>
    </row>
    <row r="11" spans="1:10" ht="15" customHeight="1">
      <c r="A11" s="349" t="s">
        <v>125</v>
      </c>
      <c r="B11" s="349"/>
      <c r="C11" s="349"/>
      <c r="D11" s="349"/>
      <c r="E11" s="349"/>
      <c r="F11" s="349"/>
      <c r="G11" s="104">
        <f>SUM(G10:G10)</f>
        <v>0</v>
      </c>
      <c r="H11" s="105"/>
      <c r="I11" s="53">
        <f>SUM(I10:I10)</f>
        <v>0</v>
      </c>
      <c r="J11" s="1"/>
    </row>
    <row r="12" spans="1:10" ht="15" customHeight="1">
      <c r="A12" s="106"/>
      <c r="B12" s="106"/>
      <c r="C12" s="106"/>
      <c r="D12" s="106"/>
      <c r="E12" s="106"/>
      <c r="F12" s="106"/>
      <c r="G12" s="107"/>
      <c r="H12" s="5"/>
      <c r="I12" s="107"/>
      <c r="J12" s="1"/>
    </row>
    <row r="13" spans="1:10" ht="28.5" customHeight="1">
      <c r="A13" s="1"/>
      <c r="B13" s="355" t="s">
        <v>235</v>
      </c>
      <c r="C13" s="355"/>
      <c r="D13" s="355"/>
      <c r="E13" s="355"/>
      <c r="F13" s="355"/>
      <c r="G13" s="355"/>
      <c r="H13" s="355"/>
      <c r="I13" s="355"/>
      <c r="J13" s="1"/>
    </row>
    <row r="14" spans="1:10" ht="12.75" customHeight="1">
      <c r="A14" s="1"/>
      <c r="B14" s="108"/>
      <c r="C14" s="108"/>
      <c r="D14" s="108"/>
      <c r="E14" s="108"/>
      <c r="F14" s="108"/>
      <c r="G14" s="108"/>
      <c r="H14" s="108"/>
      <c r="I14" s="108"/>
      <c r="J14" s="1"/>
    </row>
    <row r="15" spans="1:10" ht="12.75" customHeight="1">
      <c r="A15" s="1"/>
      <c r="B15" s="108"/>
      <c r="C15" s="108"/>
      <c r="D15" s="108"/>
      <c r="E15" s="108"/>
      <c r="F15" s="108"/>
      <c r="G15" s="108"/>
      <c r="H15" s="108"/>
      <c r="I15" s="108"/>
      <c r="J15" s="1"/>
    </row>
    <row r="16" spans="1:10" ht="12.75" customHeight="1">
      <c r="A16" s="1"/>
      <c r="B16" s="108"/>
      <c r="C16" s="108"/>
      <c r="D16" s="109"/>
      <c r="E16" s="109"/>
      <c r="F16" s="109"/>
      <c r="G16" s="109"/>
      <c r="H16" s="109"/>
      <c r="I16" s="109"/>
      <c r="J16" s="1"/>
    </row>
    <row r="17" spans="1:10" ht="12.75" customHeight="1">
      <c r="A17" s="1"/>
      <c r="B17" s="1"/>
      <c r="C17" s="1"/>
      <c r="D17" s="1"/>
      <c r="E17" s="350" t="s">
        <v>236</v>
      </c>
      <c r="F17" s="350"/>
      <c r="G17" s="350"/>
      <c r="H17" s="350"/>
      <c r="I17" s="350"/>
      <c r="J17" s="1"/>
    </row>
    <row r="18" spans="1:10" ht="12.75" customHeight="1">
      <c r="A18" s="1"/>
      <c r="B18" s="1"/>
      <c r="C18" s="1"/>
      <c r="D18" s="1"/>
      <c r="E18" s="350" t="s">
        <v>127</v>
      </c>
      <c r="F18" s="350"/>
      <c r="G18" s="350"/>
      <c r="H18" s="350"/>
      <c r="I18" s="350"/>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7">
    <mergeCell ref="E18:I18"/>
    <mergeCell ref="A5:I5"/>
    <mergeCell ref="A7:I7"/>
    <mergeCell ref="K10:L10"/>
    <mergeCell ref="A11:F11"/>
    <mergeCell ref="B13:I13"/>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K18"/>
  <sheetViews>
    <sheetView zoomScale="82" zoomScaleNormal="82" zoomScalePageLayoutView="0" workbookViewId="0" topLeftCell="A1">
      <selection activeCell="F10" sqref="F10"/>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846</v>
      </c>
      <c r="C1" s="2"/>
      <c r="D1" s="2"/>
      <c r="E1" s="55"/>
      <c r="F1" s="56"/>
      <c r="G1" s="3" t="s">
        <v>1</v>
      </c>
      <c r="H1" s="3"/>
      <c r="I1" s="1"/>
      <c r="J1" s="1"/>
    </row>
    <row r="2" spans="1:10" ht="12.75" customHeight="1">
      <c r="A2" s="1"/>
      <c r="B2" s="2" t="s">
        <v>2</v>
      </c>
      <c r="C2" s="2"/>
      <c r="D2" s="2"/>
      <c r="E2" s="55"/>
      <c r="F2" s="56"/>
      <c r="G2" s="56"/>
      <c r="H2" s="58"/>
      <c r="I2" s="56"/>
      <c r="J2" s="1"/>
    </row>
    <row r="3" spans="1:10" ht="12.75" customHeight="1">
      <c r="A3" s="1"/>
      <c r="B3" s="2" t="s">
        <v>3</v>
      </c>
      <c r="C3" s="2"/>
      <c r="D3" s="2"/>
      <c r="E3" s="55"/>
      <c r="F3" s="56"/>
      <c r="G3" s="56"/>
      <c r="H3" s="58"/>
      <c r="I3" s="56"/>
      <c r="J3" s="1"/>
    </row>
    <row r="4" spans="1:10" ht="12.75" customHeight="1">
      <c r="A4" s="1"/>
      <c r="B4" s="2" t="s">
        <v>4</v>
      </c>
      <c r="C4" s="2"/>
      <c r="D4" s="2"/>
      <c r="E4" s="55"/>
      <c r="F4" s="56"/>
      <c r="G4" s="56"/>
      <c r="H4" s="58"/>
      <c r="I4" s="56"/>
      <c r="J4" s="1"/>
    </row>
    <row r="5" spans="1:10" ht="12.75" customHeight="1">
      <c r="A5" s="348" t="s">
        <v>5</v>
      </c>
      <c r="B5" s="348"/>
      <c r="C5" s="348"/>
      <c r="D5" s="348"/>
      <c r="E5" s="348"/>
      <c r="F5" s="348"/>
      <c r="G5" s="348"/>
      <c r="H5" s="348"/>
      <c r="I5" s="348"/>
      <c r="J5" s="1"/>
    </row>
    <row r="6" spans="1:10" ht="12.75" customHeight="1">
      <c r="A6" s="1"/>
      <c r="B6" s="2"/>
      <c r="C6" s="2"/>
      <c r="D6" s="2"/>
      <c r="E6" s="55"/>
      <c r="F6" s="56"/>
      <c r="G6" s="56"/>
      <c r="H6" s="58"/>
      <c r="I6" s="56"/>
      <c r="J6" s="1"/>
    </row>
    <row r="7" spans="1:10" ht="12.75" customHeight="1">
      <c r="A7" s="351" t="s">
        <v>237</v>
      </c>
      <c r="B7" s="351"/>
      <c r="C7" s="351"/>
      <c r="D7" s="351"/>
      <c r="E7" s="351"/>
      <c r="F7" s="351"/>
      <c r="G7" s="351"/>
      <c r="H7" s="351"/>
      <c r="I7" s="351"/>
      <c r="J7" s="1"/>
    </row>
    <row r="8" spans="1:10" ht="63" customHeight="1">
      <c r="A8" s="6" t="s">
        <v>7</v>
      </c>
      <c r="B8" s="6" t="s">
        <v>8</v>
      </c>
      <c r="C8" s="6" t="s">
        <v>9</v>
      </c>
      <c r="D8" s="6" t="s">
        <v>217</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1" ht="309" customHeight="1">
      <c r="A10" s="35">
        <v>1</v>
      </c>
      <c r="B10" s="15" t="s">
        <v>238</v>
      </c>
      <c r="C10" s="80"/>
      <c r="D10" s="14" t="s">
        <v>239</v>
      </c>
      <c r="E10" s="14">
        <v>4000</v>
      </c>
      <c r="F10" s="17"/>
      <c r="G10" s="17">
        <f>E10*F10</f>
        <v>0</v>
      </c>
      <c r="H10" s="14">
        <v>8</v>
      </c>
      <c r="I10" s="17">
        <f>G10*1.08</f>
        <v>0</v>
      </c>
      <c r="J10" s="1"/>
      <c r="K10" s="81"/>
    </row>
    <row r="11" spans="1:10" ht="15" customHeight="1">
      <c r="A11" s="349" t="s">
        <v>125</v>
      </c>
      <c r="B11" s="349"/>
      <c r="C11" s="349"/>
      <c r="D11" s="349"/>
      <c r="E11" s="349"/>
      <c r="F11" s="349"/>
      <c r="G11" s="104">
        <f>SUM(G10:G10)</f>
        <v>0</v>
      </c>
      <c r="H11" s="105"/>
      <c r="I11" s="53">
        <f>SUM(I10:I10)</f>
        <v>0</v>
      </c>
      <c r="J11" s="1"/>
    </row>
    <row r="12" spans="1:10" ht="15" customHeight="1">
      <c r="A12" s="106"/>
      <c r="B12" s="106"/>
      <c r="C12" s="106"/>
      <c r="D12" s="106"/>
      <c r="E12" s="106"/>
      <c r="F12" s="106"/>
      <c r="G12" s="107"/>
      <c r="H12" s="5"/>
      <c r="I12" s="107"/>
      <c r="J12" s="1"/>
    </row>
    <row r="13" spans="1:10" ht="28.5" customHeight="1">
      <c r="A13" s="1"/>
      <c r="B13" s="355" t="s">
        <v>235</v>
      </c>
      <c r="C13" s="355"/>
      <c r="D13" s="355"/>
      <c r="E13" s="355"/>
      <c r="F13" s="355"/>
      <c r="G13" s="355"/>
      <c r="H13" s="355"/>
      <c r="I13" s="355"/>
      <c r="J13" s="1"/>
    </row>
    <row r="14" spans="1:10" ht="12.75" customHeight="1">
      <c r="A14" s="1"/>
      <c r="B14" s="108"/>
      <c r="C14" s="108"/>
      <c r="D14" s="108"/>
      <c r="E14" s="108"/>
      <c r="F14" s="108"/>
      <c r="G14" s="108"/>
      <c r="H14" s="108"/>
      <c r="I14" s="108"/>
      <c r="J14" s="1"/>
    </row>
    <row r="15" spans="1:10" ht="12.75" customHeight="1">
      <c r="A15" s="1"/>
      <c r="B15" s="108"/>
      <c r="C15" s="108"/>
      <c r="D15" s="108"/>
      <c r="E15" s="108"/>
      <c r="F15" s="108"/>
      <c r="G15" s="108"/>
      <c r="H15" s="108"/>
      <c r="I15" s="108"/>
      <c r="J15" s="1"/>
    </row>
    <row r="16" spans="1:10" ht="12.75" customHeight="1">
      <c r="A16" s="1"/>
      <c r="B16" s="108"/>
      <c r="C16" s="108"/>
      <c r="D16" s="109"/>
      <c r="E16" s="109"/>
      <c r="F16" s="109"/>
      <c r="G16" s="109"/>
      <c r="H16" s="109"/>
      <c r="I16" s="109"/>
      <c r="J16" s="1"/>
    </row>
    <row r="17" spans="1:10" ht="12.75" customHeight="1">
      <c r="A17" s="1"/>
      <c r="B17" s="1"/>
      <c r="C17" s="1"/>
      <c r="D17" s="1"/>
      <c r="E17" s="350" t="s">
        <v>236</v>
      </c>
      <c r="F17" s="350"/>
      <c r="G17" s="350"/>
      <c r="H17" s="350"/>
      <c r="I17" s="350"/>
      <c r="J17" s="1"/>
    </row>
    <row r="18" spans="1:10" ht="12.75" customHeight="1">
      <c r="A18" s="1"/>
      <c r="B18" s="1"/>
      <c r="C18" s="1"/>
      <c r="D18" s="1"/>
      <c r="E18" s="350" t="s">
        <v>127</v>
      </c>
      <c r="F18" s="350"/>
      <c r="G18" s="350"/>
      <c r="H18" s="350"/>
      <c r="I18" s="350"/>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A5:I5"/>
    <mergeCell ref="A7:I7"/>
    <mergeCell ref="A11:F11"/>
    <mergeCell ref="B13:I13"/>
    <mergeCell ref="E17:I17"/>
    <mergeCell ref="E18:I18"/>
  </mergeCells>
  <printOptions horizontalCentered="1"/>
  <pageMargins left="0.31527777777777777" right="0.31527777777777777" top="0.9451388888888889" bottom="0.5513888888888889"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18"/>
  <sheetViews>
    <sheetView zoomScale="82" zoomScaleNormal="82" zoomScalePageLayoutView="0" workbookViewId="0" topLeftCell="A1">
      <selection activeCell="F10" sqref="F10"/>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846</v>
      </c>
      <c r="C1" s="2"/>
      <c r="D1" s="2"/>
      <c r="E1" s="55"/>
      <c r="F1" s="56"/>
      <c r="G1" s="3" t="s">
        <v>1</v>
      </c>
      <c r="H1" s="3"/>
      <c r="I1" s="1"/>
      <c r="J1" s="1"/>
    </row>
    <row r="2" spans="1:10" ht="12.75" customHeight="1">
      <c r="A2" s="1"/>
      <c r="B2" s="2" t="s">
        <v>2</v>
      </c>
      <c r="C2" s="2"/>
      <c r="D2" s="2"/>
      <c r="E2" s="55"/>
      <c r="F2" s="56"/>
      <c r="G2" s="56"/>
      <c r="H2" s="58"/>
      <c r="I2" s="56"/>
      <c r="J2" s="1"/>
    </row>
    <row r="3" spans="1:10" ht="12.75" customHeight="1">
      <c r="A3" s="1"/>
      <c r="B3" s="2" t="s">
        <v>3</v>
      </c>
      <c r="C3" s="2"/>
      <c r="D3" s="2"/>
      <c r="E3" s="55"/>
      <c r="F3" s="56"/>
      <c r="G3" s="56"/>
      <c r="H3" s="58"/>
      <c r="I3" s="56"/>
      <c r="J3" s="1"/>
    </row>
    <row r="4" spans="1:10" ht="12.75" customHeight="1">
      <c r="A4" s="1"/>
      <c r="B4" s="2" t="s">
        <v>4</v>
      </c>
      <c r="C4" s="2"/>
      <c r="D4" s="2"/>
      <c r="E4" s="55"/>
      <c r="F4" s="56"/>
      <c r="G4" s="56"/>
      <c r="H4" s="58"/>
      <c r="I4" s="56"/>
      <c r="J4" s="1"/>
    </row>
    <row r="5" spans="1:10" ht="12.75" customHeight="1">
      <c r="A5" s="348" t="s">
        <v>5</v>
      </c>
      <c r="B5" s="348"/>
      <c r="C5" s="348"/>
      <c r="D5" s="348"/>
      <c r="E5" s="348"/>
      <c r="F5" s="348"/>
      <c r="G5" s="348"/>
      <c r="H5" s="348"/>
      <c r="I5" s="348"/>
      <c r="J5" s="1"/>
    </row>
    <row r="6" spans="1:10" ht="12.75" customHeight="1">
      <c r="A6" s="1"/>
      <c r="B6" s="2"/>
      <c r="C6" s="2"/>
      <c r="D6" s="2"/>
      <c r="E6" s="55"/>
      <c r="F6" s="56"/>
      <c r="G6" s="56"/>
      <c r="H6" s="58"/>
      <c r="I6" s="56"/>
      <c r="J6" s="1"/>
    </row>
    <row r="7" spans="1:10" ht="12.75" customHeight="1">
      <c r="A7" s="348" t="s">
        <v>849</v>
      </c>
      <c r="B7" s="348"/>
      <c r="C7" s="348"/>
      <c r="D7" s="348"/>
      <c r="E7" s="348"/>
      <c r="F7" s="348"/>
      <c r="G7" s="348"/>
      <c r="H7" s="348"/>
      <c r="I7" s="348"/>
      <c r="J7" s="1"/>
    </row>
    <row r="8" spans="1:10" ht="63" customHeight="1">
      <c r="A8" s="226" t="s">
        <v>7</v>
      </c>
      <c r="B8" s="226" t="s">
        <v>8</v>
      </c>
      <c r="C8" s="226" t="s">
        <v>9</v>
      </c>
      <c r="D8" s="226" t="s">
        <v>246</v>
      </c>
      <c r="E8" s="226" t="s">
        <v>11</v>
      </c>
      <c r="F8" s="226" t="s">
        <v>12</v>
      </c>
      <c r="G8" s="226" t="s">
        <v>13</v>
      </c>
      <c r="H8" s="226" t="s">
        <v>14</v>
      </c>
      <c r="I8" s="226" t="s">
        <v>487</v>
      </c>
      <c r="J8" s="1"/>
    </row>
    <row r="9" spans="1:11" ht="15.75" customHeight="1">
      <c r="A9" s="227">
        <v>1</v>
      </c>
      <c r="B9" s="228">
        <v>2</v>
      </c>
      <c r="C9" s="227">
        <v>3</v>
      </c>
      <c r="D9" s="227">
        <v>4</v>
      </c>
      <c r="E9" s="227">
        <v>5</v>
      </c>
      <c r="F9" s="227">
        <v>6</v>
      </c>
      <c r="G9" s="227">
        <v>7</v>
      </c>
      <c r="H9" s="227">
        <v>8</v>
      </c>
      <c r="I9" s="227">
        <v>9</v>
      </c>
      <c r="J9" s="1"/>
      <c r="K9" s="81"/>
    </row>
    <row r="10" spans="1:11" ht="63" customHeight="1">
      <c r="A10" s="316">
        <v>1</v>
      </c>
      <c r="B10" s="32" t="s">
        <v>844</v>
      </c>
      <c r="C10" s="317"/>
      <c r="D10" s="32" t="s">
        <v>27</v>
      </c>
      <c r="E10" s="320">
        <v>5</v>
      </c>
      <c r="F10" s="220"/>
      <c r="G10" s="220">
        <f>E10*F10</f>
        <v>0</v>
      </c>
      <c r="H10" s="235">
        <v>0.08</v>
      </c>
      <c r="I10" s="220">
        <f>G10*1.08</f>
        <v>0</v>
      </c>
      <c r="J10" s="1"/>
      <c r="K10" s="81"/>
    </row>
    <row r="11" spans="1:10" ht="15" customHeight="1">
      <c r="A11" s="356" t="s">
        <v>125</v>
      </c>
      <c r="B11" s="356"/>
      <c r="C11" s="356"/>
      <c r="D11" s="356"/>
      <c r="E11" s="356"/>
      <c r="F11" s="356"/>
      <c r="G11" s="237">
        <f>SUM(G10:G10)</f>
        <v>0</v>
      </c>
      <c r="H11" s="226"/>
      <c r="I11" s="237">
        <f>SUM(I10:I10)</f>
        <v>0</v>
      </c>
      <c r="J11" s="1"/>
    </row>
    <row r="12" spans="1:10" ht="15" customHeight="1">
      <c r="A12" s="106"/>
      <c r="B12" s="106"/>
      <c r="C12" s="106"/>
      <c r="D12" s="106"/>
      <c r="E12" s="106"/>
      <c r="F12" s="106"/>
      <c r="G12" s="107"/>
      <c r="H12" s="5"/>
      <c r="I12" s="107"/>
      <c r="J12" s="1"/>
    </row>
    <row r="13" spans="1:10" ht="13.5" customHeight="1">
      <c r="A13" s="1"/>
      <c r="B13" s="355"/>
      <c r="C13" s="355"/>
      <c r="D13" s="355"/>
      <c r="E13" s="355"/>
      <c r="F13" s="355"/>
      <c r="G13" s="355"/>
      <c r="H13" s="355"/>
      <c r="I13" s="355"/>
      <c r="J13" s="1"/>
    </row>
    <row r="14" spans="1:10" ht="12.75" customHeight="1">
      <c r="A14" s="1"/>
      <c r="B14" s="108"/>
      <c r="C14" s="108"/>
      <c r="D14" s="108"/>
      <c r="E14" s="108"/>
      <c r="F14" s="108"/>
      <c r="G14" s="108"/>
      <c r="H14" s="108"/>
      <c r="I14" s="108"/>
      <c r="J14" s="1"/>
    </row>
    <row r="15" spans="1:10" ht="12.75" customHeight="1">
      <c r="A15" s="1"/>
      <c r="B15" s="108"/>
      <c r="C15" s="108"/>
      <c r="D15" s="108"/>
      <c r="E15" s="108"/>
      <c r="F15" s="108"/>
      <c r="G15" s="108"/>
      <c r="H15" s="108"/>
      <c r="I15" s="108"/>
      <c r="J15" s="1"/>
    </row>
    <row r="16" spans="1:10" ht="12.75" customHeight="1">
      <c r="A16" s="1"/>
      <c r="B16" s="108"/>
      <c r="C16" s="108"/>
      <c r="D16" s="109"/>
      <c r="E16" s="109"/>
      <c r="F16" s="109"/>
      <c r="G16" s="109"/>
      <c r="H16" s="109"/>
      <c r="I16" s="109"/>
      <c r="J16" s="1"/>
    </row>
    <row r="17" spans="1:10" ht="12.75" customHeight="1">
      <c r="A17" s="1"/>
      <c r="B17" s="1"/>
      <c r="C17" s="1"/>
      <c r="D17" s="1"/>
      <c r="E17" s="350" t="s">
        <v>236</v>
      </c>
      <c r="F17" s="350"/>
      <c r="G17" s="350"/>
      <c r="H17" s="350"/>
      <c r="I17" s="350"/>
      <c r="J17" s="1"/>
    </row>
    <row r="18" spans="1:10" ht="12.75" customHeight="1">
      <c r="A18" s="1"/>
      <c r="B18" s="1"/>
      <c r="C18" s="1"/>
      <c r="D18" s="1"/>
      <c r="E18" s="350" t="s">
        <v>127</v>
      </c>
      <c r="F18" s="350"/>
      <c r="G18" s="350"/>
      <c r="H18" s="350"/>
      <c r="I18" s="350"/>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A5:I5"/>
    <mergeCell ref="A7:I7"/>
    <mergeCell ref="A11:F11"/>
    <mergeCell ref="B13:I13"/>
    <mergeCell ref="E17:I17"/>
    <mergeCell ref="E18:I18"/>
  </mergeCells>
  <printOptions horizontalCentered="1"/>
  <pageMargins left="0.31527777777777777" right="0.31527777777777777" top="0.9451388888888889" bottom="0.5513888888888889"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K17"/>
  <sheetViews>
    <sheetView zoomScale="82" zoomScaleNormal="82" zoomScalePageLayoutView="0" workbookViewId="0" topLeftCell="A1">
      <selection activeCell="F10" sqref="F10"/>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5.7109375" style="0" customWidth="1"/>
    <col min="10" max="10" width="12.140625" style="0" customWidth="1"/>
  </cols>
  <sheetData>
    <row r="1" spans="1:10" ht="12.75" customHeight="1">
      <c r="A1" s="1"/>
      <c r="B1" s="2" t="s">
        <v>846</v>
      </c>
      <c r="C1" s="2"/>
      <c r="D1" s="2"/>
      <c r="E1" s="55"/>
      <c r="F1" s="56"/>
      <c r="G1" s="3" t="s">
        <v>1</v>
      </c>
      <c r="H1" s="3"/>
      <c r="I1" s="1"/>
      <c r="J1" s="1"/>
    </row>
    <row r="2" spans="1:10" ht="12.75" customHeight="1">
      <c r="A2" s="1"/>
      <c r="B2" s="2" t="s">
        <v>2</v>
      </c>
      <c r="C2" s="2"/>
      <c r="D2" s="2"/>
      <c r="E2" s="55"/>
      <c r="F2" s="56"/>
      <c r="G2" s="56"/>
      <c r="H2" s="58"/>
      <c r="I2" s="56"/>
      <c r="J2" s="1"/>
    </row>
    <row r="3" spans="1:10" ht="12.75" customHeight="1">
      <c r="A3" s="1"/>
      <c r="B3" s="2" t="s">
        <v>3</v>
      </c>
      <c r="C3" s="2"/>
      <c r="D3" s="2"/>
      <c r="E3" s="55"/>
      <c r="F3" s="56"/>
      <c r="G3" s="56"/>
      <c r="H3" s="58"/>
      <c r="I3" s="56"/>
      <c r="J3" s="1"/>
    </row>
    <row r="4" spans="1:10" ht="12.75" customHeight="1">
      <c r="A4" s="1"/>
      <c r="B4" s="2" t="s">
        <v>4</v>
      </c>
      <c r="C4" s="2"/>
      <c r="D4" s="2"/>
      <c r="E4" s="55"/>
      <c r="F4" s="56"/>
      <c r="G4" s="56"/>
      <c r="H4" s="58"/>
      <c r="I4" s="56"/>
      <c r="J4" s="1"/>
    </row>
    <row r="5" spans="1:10" ht="12.75" customHeight="1">
      <c r="A5" s="348" t="s">
        <v>5</v>
      </c>
      <c r="B5" s="348"/>
      <c r="C5" s="348"/>
      <c r="D5" s="348"/>
      <c r="E5" s="348"/>
      <c r="F5" s="348"/>
      <c r="G5" s="348"/>
      <c r="H5" s="348"/>
      <c r="I5" s="348"/>
      <c r="J5" s="1"/>
    </row>
    <row r="6" spans="1:10" ht="12.75" customHeight="1">
      <c r="A6" s="1"/>
      <c r="B6" s="2"/>
      <c r="C6" s="2"/>
      <c r="D6" s="2"/>
      <c r="E6" s="55"/>
      <c r="F6" s="56"/>
      <c r="G6" s="56"/>
      <c r="H6" s="58"/>
      <c r="I6" s="56"/>
      <c r="J6" s="1"/>
    </row>
    <row r="7" spans="1:10" ht="12.75" customHeight="1">
      <c r="A7" s="351" t="s">
        <v>240</v>
      </c>
      <c r="B7" s="351"/>
      <c r="C7" s="351"/>
      <c r="D7" s="351"/>
      <c r="E7" s="351"/>
      <c r="F7" s="351"/>
      <c r="G7" s="351"/>
      <c r="H7" s="351"/>
      <c r="I7" s="351"/>
      <c r="J7" s="1"/>
    </row>
    <row r="8" spans="1:10" ht="78.75" customHeight="1">
      <c r="A8" s="6" t="s">
        <v>7</v>
      </c>
      <c r="B8" s="6" t="s">
        <v>8</v>
      </c>
      <c r="C8" s="6" t="s">
        <v>241</v>
      </c>
      <c r="D8" s="6" t="s">
        <v>217</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1" ht="215.25" customHeight="1">
      <c r="A10" s="35">
        <v>1</v>
      </c>
      <c r="B10" s="27" t="s">
        <v>242</v>
      </c>
      <c r="C10" s="80"/>
      <c r="D10" s="14" t="s">
        <v>243</v>
      </c>
      <c r="E10" s="110">
        <v>1560</v>
      </c>
      <c r="F10" s="17"/>
      <c r="G10" s="17">
        <f>E10*F10</f>
        <v>0</v>
      </c>
      <c r="H10" s="14">
        <v>8</v>
      </c>
      <c r="I10" s="17">
        <f>G10*1.08</f>
        <v>0</v>
      </c>
      <c r="J10" s="1"/>
      <c r="K10" s="81"/>
    </row>
    <row r="11" spans="1:10" ht="15" customHeight="1">
      <c r="A11" s="349" t="s">
        <v>125</v>
      </c>
      <c r="B11" s="349"/>
      <c r="C11" s="349"/>
      <c r="D11" s="349"/>
      <c r="E11" s="349"/>
      <c r="F11" s="349"/>
      <c r="G11" s="104">
        <f>SUM(G10:G10)</f>
        <v>0</v>
      </c>
      <c r="H11" s="105"/>
      <c r="I11" s="53">
        <f>SUM(I10:I10)</f>
        <v>0</v>
      </c>
      <c r="J11" s="1"/>
    </row>
    <row r="12" spans="1:10" ht="15" customHeight="1">
      <c r="A12" s="106"/>
      <c r="B12" s="106"/>
      <c r="C12" s="106"/>
      <c r="D12" s="106"/>
      <c r="E12" s="106"/>
      <c r="F12" s="106"/>
      <c r="G12" s="107"/>
      <c r="H12" s="5"/>
      <c r="I12" s="107"/>
      <c r="J12" s="1"/>
    </row>
    <row r="13" spans="1:10" ht="12.75" customHeight="1">
      <c r="A13" s="1"/>
      <c r="B13" s="355" t="s">
        <v>244</v>
      </c>
      <c r="C13" s="355"/>
      <c r="D13" s="355"/>
      <c r="E13" s="355"/>
      <c r="F13" s="355"/>
      <c r="G13" s="355"/>
      <c r="H13" s="355"/>
      <c r="I13" s="355"/>
      <c r="J13" s="1"/>
    </row>
    <row r="14" spans="1:10" ht="12.75" customHeight="1">
      <c r="A14" s="1"/>
      <c r="B14" s="108"/>
      <c r="C14" s="108"/>
      <c r="D14" s="109"/>
      <c r="E14" s="109"/>
      <c r="F14" s="109"/>
      <c r="G14" s="109"/>
      <c r="H14" s="109"/>
      <c r="I14" s="109"/>
      <c r="J14" s="1"/>
    </row>
    <row r="15" spans="1:10" ht="12.75" customHeight="1">
      <c r="A15" s="1"/>
      <c r="B15" s="111"/>
      <c r="C15" s="111"/>
      <c r="D15" s="1"/>
      <c r="E15" s="1"/>
      <c r="F15" s="1"/>
      <c r="G15" s="1"/>
      <c r="H15" s="1"/>
      <c r="I15" s="1"/>
      <c r="J15" s="1"/>
    </row>
    <row r="16" spans="1:10" ht="12.75" customHeight="1">
      <c r="A16" s="1"/>
      <c r="B16" s="1"/>
      <c r="C16" s="1"/>
      <c r="D16" s="1"/>
      <c r="E16" s="350" t="s">
        <v>236</v>
      </c>
      <c r="F16" s="350"/>
      <c r="G16" s="350"/>
      <c r="H16" s="350"/>
      <c r="I16" s="350"/>
      <c r="J16" s="1"/>
    </row>
    <row r="17" spans="1:10" ht="12.75" customHeight="1">
      <c r="A17" s="1"/>
      <c r="B17" s="1"/>
      <c r="C17" s="1"/>
      <c r="D17" s="1"/>
      <c r="E17" s="350" t="s">
        <v>127</v>
      </c>
      <c r="F17" s="350"/>
      <c r="G17" s="350"/>
      <c r="H17" s="350"/>
      <c r="I17" s="350"/>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dcterms:created xsi:type="dcterms:W3CDTF">2024-03-27T11:14:39Z</dcterms:created>
  <dcterms:modified xsi:type="dcterms:W3CDTF">2024-04-05T10:34:47Z</dcterms:modified>
  <cp:category/>
  <cp:version/>
  <cp:contentType/>
  <cp:contentStatus/>
</cp:coreProperties>
</file>