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520" windowHeight="10515" tabRatio="840" activeTab="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</sheets>
  <externalReferences>
    <externalReference r:id="rId9"/>
  </externalReferences>
  <definedNames>
    <definedName name="_xlnm.Print_Area" localSheetId="1">'część (1)'!$A$1:$M$12</definedName>
    <definedName name="_xlnm.Print_Area" localSheetId="2">'część (2)'!$A$1:$M$12</definedName>
    <definedName name="_xlnm.Print_Area" localSheetId="3">'część (3)'!$A$1:$M$25</definedName>
    <definedName name="_xlnm.Print_Area" localSheetId="4">'część (4)'!$A$1:$K$20</definedName>
    <definedName name="_xlnm.Print_Area" localSheetId="5">'część (5)'!$A$1:$K$18</definedName>
    <definedName name="_xlnm.Print_Area" localSheetId="0">'formularz oferty'!$A$1:$E$53</definedName>
  </definedNames>
  <calcPr fullCalcOnLoad="1"/>
</workbook>
</file>

<file path=xl/sharedStrings.xml><?xml version="1.0" encoding="utf-8"?>
<sst xmlns="http://schemas.openxmlformats.org/spreadsheetml/2006/main" count="200" uniqueCount="117">
  <si>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</si>
  <si>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</si>
  <si>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</si>
  <si>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</si>
  <si>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</si>
  <si>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</si>
  <si>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</si>
  <si>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</si>
  <si>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</si>
  <si>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</si>
  <si>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</si>
  <si>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</si>
  <si>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</si>
  <si>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</si>
  <si>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</si>
  <si>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</si>
  <si>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</si>
  <si>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</si>
  <si>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</si>
  <si>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</si>
  <si>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</si>
  <si>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</si>
  <si>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</si>
  <si>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</si>
  <si>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</si>
  <si>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</si>
  <si>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</si>
  <si>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</si>
  <si>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</si>
  <si>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</si>
  <si>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</si>
  <si>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</si>
  <si>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</si>
  <si>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</si>
  <si>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</si>
  <si>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</si>
  <si>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</si>
  <si>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</si>
  <si>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</si>
  <si>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</si>
  <si>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</si>
  <si>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</si>
  <si>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</si>
  <si>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</si>
  <si>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</si>
  <si>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</si>
  <si>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</si>
  <si>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Postać/ Opakowanie</t>
  </si>
  <si>
    <t>Postać/Opakowanie</t>
  </si>
  <si>
    <t>Oferujemy wykonanie całego przedmiotu zamówienia (w danej części) za cenę:</t>
  </si>
  <si>
    <t xml:space="preserve">1. </t>
  </si>
  <si>
    <t xml:space="preserve">Nazwa handlowa:
Dawka:
Postać/ Opakowanie:
</t>
  </si>
  <si>
    <t>Załącznik nr 1 do SWZ|</t>
  </si>
  <si>
    <t>Oświadczamy, że termin płatności wynosi do 60 dni.</t>
  </si>
  <si>
    <t>Oświadczamy, że oferujemy realizację przedmiotu zamówienia zgodnie z zasadami określonymi w SWZ wraz z załącznikami.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</si>
  <si>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</si>
  <si>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</si>
  <si>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</si>
  <si>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12.</t>
  </si>
  <si>
    <t>załącznik nr 1a do SWZ</t>
  </si>
  <si>
    <t xml:space="preserve">Nazwa handlowa:
Dawka:
Postać/ Opakowanie:
</t>
  </si>
  <si>
    <t xml:space="preserve">Nazwa handlowa:
Dawka:
Postać/ Opakowanie:
</t>
  </si>
  <si>
    <t xml:space="preserve">Ilość </t>
  </si>
  <si>
    <t xml:space="preserve">2. </t>
  </si>
  <si>
    <t>Cena brutto#:</t>
  </si>
  <si>
    <t># jeżeli wybór oferty będzie prowadził do powstania u Zamawiającego obowiązku podatkowego, zgodnie z przepisami o podatku od towarów i usług, należy podać cenę netto.</t>
  </si>
  <si>
    <t>Wartość brutto# pozycji</t>
  </si>
  <si>
    <t>Cena brutto # jednego opakowania jednostkowego</t>
  </si>
  <si>
    <t>Wartość brutto # pozycji</t>
  </si>
  <si>
    <r>
      <t xml:space="preserve"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
stawka podatku, która będzie miała zastosowanie: .........................................................................................
</t>
    </r>
    <r>
      <rPr>
        <i/>
        <sz val="9"/>
        <rFont val="Times New Roman"/>
        <family val="1"/>
      </rPr>
      <t>**Należy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</si>
  <si>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oferowane przez nas w części: 1-5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</si>
  <si>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r>
      <t xml:space="preserve">Oświadczamy, że jesteśmy </t>
    </r>
    <r>
      <rPr>
        <i/>
        <sz val="9"/>
        <color indexed="10"/>
        <rFont val="Times New Roman"/>
        <family val="1"/>
      </rPr>
      <t>(zaznaczyć właściwe)</t>
    </r>
    <r>
      <rPr>
        <sz val="11"/>
        <rFont val="Times New Roman"/>
        <family val="1"/>
      </rPr>
      <t>:
11.1. mikroprzedsiębiorstwem,
11.2. małym przedsiębiorstwem,
11.3. średnim przedsiębiorstwem,
11.4. jednoosobową działalnością gospodarczą,
11.5. osobą fizyczną nieprowadzącą działalności gospodarczej,
11.6. inny rodzaj (w tym duże przedsiębiorstwo).</t>
    </r>
  </si>
  <si>
    <t xml:space="preserve"> Ilość sztuk w opakowaniu jednostkowym</t>
  </si>
  <si>
    <t>DFP.271.150.2021.KK</t>
  </si>
  <si>
    <t>Dostawa produktów leczniczych, materiałów promieniotwórczych, farmaceutyków wraz z transportem do Szpitala Uniwersyteckiego w Krakowie.</t>
  </si>
  <si>
    <t>Oświadczamy, że zamówienie będziemy wykonywać do czasu wyczerpania kwoty wynagrodzenia umownego jednak nie dłużej niż przez: 
        - 24 miesiące od daty zawarcia umowy (dot. części 1, 2, 5)
        - 12 miesięcy od daty zawarcia umowy (dot. części 3 i 4)</t>
  </si>
  <si>
    <t>Edotreotidum</t>
  </si>
  <si>
    <t>40 mcg</t>
  </si>
  <si>
    <t>Zestaw do sporządznia radiofarmaceutyku: fiolka reakcyjna z liofilizowanym proszkiem zawierająca 40mcg EDOTREOTYD, fiolka zawierająca 1 ml roztworu buforu reakcji</t>
  </si>
  <si>
    <t>dawek a 40 mcg</t>
  </si>
  <si>
    <t>DOTA TATE*</t>
  </si>
  <si>
    <t>Zestaw do sporządznia radiofarmaceutyku: fiolka reakcyjna z liofilizowanym proszkiem zawierająca 40mcg DOTA-TATE, fiolka zawierająca 1 ml roztworu buforu reakcji</t>
  </si>
  <si>
    <t>* Import docelowy</t>
  </si>
  <si>
    <t>400 MBq</t>
  </si>
  <si>
    <t>roztwór do wstrzykiwań; fiolka</t>
  </si>
  <si>
    <t>Oferowana ilość dawek a 40 mcg</t>
  </si>
  <si>
    <t>dawek a 400 MBq</t>
  </si>
  <si>
    <t>Oferowana ilość dawek a 400 MBq</t>
  </si>
  <si>
    <t>^Opis na fiolce winien być zgodny z informacją przesłaną do Zamawiajacego i ze stanem faktycznym.</t>
  </si>
  <si>
    <t>18F-FDG (Fludeoxyglucosum), każda dawka po 400 MBq^</t>
  </si>
  <si>
    <t>Warunki i wymagania dotyczące przedmiotu zamówienia:</t>
  </si>
  <si>
    <t xml:space="preserve">Jednorazowe zamówienie na dany dzień ma zapewniać ciągłości podań co 40 minut dawek o aktywności 400 MBq. Ilość zamawianych dawek planowana na dany dzień będzie mieściła się w zakresie 5 - 16.  </t>
  </si>
  <si>
    <t xml:space="preserve">Zamawiający musi mieć możliwość dokonania do 5 jednorazowych zamówień w ilości od 1 – 5 dawek. </t>
  </si>
  <si>
    <t>Objętość dawki (400 MBq) dla pacjenta nie może przekraczać 4 ml dla każdego podania radiofarmaceutyku w danym dniu. Oferowany produkt ma mieć możliwość przechowywania i rozdozowywania w temperaturze pokojowej.</t>
  </si>
  <si>
    <t>Pierwsza dostawa do Zamawiającego musi nastąpić najpóźniej 30 minut przed czasem pierwszego podania. Zamawiający dopuszcza możliwość dwóch dostaw radiofarmaceutyku w ciągu dnia, tak by dostawa zapewniała ciągłość podań. Zamawiający wymaga aby druga dostawa była najpóźniej 90 min. przed kolejnym podaniem wg planu określonego w punkcie 1. W tym przypadku konieczne jest poinformowanie Zamawiającego o tym fakcie z podaniem ilości dawek dla poszczególnych dostaw. Zwolnienie najpóźniej do 5 min. od dostarczenia radiofarmaceutyku.</t>
  </si>
  <si>
    <t xml:space="preserve">Zamawiający zastrzega sobie możliwość korekty zamówienia lub jego anulowania do godziny 13:00 w dniu roboczym poprzedzającym dostawę poprzez powiadomienie za pośrednictwem faksu lub poczty elektronicznej. </t>
  </si>
  <si>
    <t>Towar musi być dostarczany zgodnie z obowiązującymi w tym zakresie przepisami zapewniającymi bezpieczeństwo przewozu materiałów promieniotwórczych, podawania personelowi i pacjentowi.</t>
  </si>
  <si>
    <t>Wykonawca zobowiązany będzie, zgodnie z obowiązującymi przepisami ADR, do wystawiania Drogowego dokumentu przewozowego i Instrukcji pisemnej dla kierowcy. Za treść tychże dokumentów odpowiedzialność ponosi Wykonawca.</t>
  </si>
  <si>
    <t>Koszt odbioru i weryfikacja oznaczeń zwrotnych pojemników osłonnych fiolki radiofarmaceutyku jest po stronie Wykonawcy.</t>
  </si>
  <si>
    <t xml:space="preserve">Radium dichloridum Ra223 *1100 kBq/ml, 6 ml; roztwór do wstrzykiwań, fiolka </t>
  </si>
  <si>
    <t>* wykaz B Obwieszczenia Ministra Zdrowia aktualny na dzień składania oferty, możliwośc stosowania poza programem</t>
  </si>
  <si>
    <t>sztuk</t>
  </si>
  <si>
    <t xml:space="preserve">Oferowana ilość opakowań </t>
  </si>
  <si>
    <t xml:space="preserve">Cena brutto # jednego opakowania </t>
  </si>
  <si>
    <t>Wykonawca może dostarczyć produkt maksymalnie w dwóch fiolkach na dostawę, a aktywność promieniotwórcza w fiolce nie może przekraczać 40 GBq.</t>
  </si>
  <si>
    <t xml:space="preserve">3. </t>
  </si>
  <si>
    <t>Produkt leczniczy posiadający następujące cechy:
koncentracja wynosi 1100 kBq/mL w dniu kalibracji,
termin jego ważności od daty produkcji wynosi 28 dni,
czas realizacji zamówienia wynosi do 2 tygodni (od otrzymania zamówienia),
termin ważności w dniu dostawy uzależniony jest od wagi pacjenta w zamówieniu,
brak możliwości zwrotów,
jeśli podanie leku nie odbędzie się – produkt zostanie zutylizowany w Zakładzie Medycyny Nuklearnej,
możliwość rezygnacji do 5 dni roboczych od terminu planowanej dostawy.</t>
  </si>
  <si>
    <t xml:space="preserve">Formą składania zamówień na dostawy produktu Radium dichloridum Ra223 jest bezpośrednie składanie zamówień w specjalnej bazie Wykonawcy (dotyczy Wykonawców posiadających elektroniczny formularz składania zamówień). Procedura składa się z następujących etapów:
1) dostarczenie przez ZMN aktualnej zezwolenia Państwowej Agencji Atomistyki do Wykonawcy,
2) uzyskanie dostępu od Wykonawcy do systemu zamawiania leku,
3) wpisanie zamówienia w systemie w wymaganym terminie. Każdorazowo dla każdego podania leku. W bazie wpisany zostanie również wskazany adres email Apteki Szpitalnej aby Apteka miała potwierdzenia składanych zamówień.
4) określenie ID pacjenta oraz wagi pacjenta każdorazowo w zamówieniu,
5) potwierdzenie daty podania leku na 7 dni przed zaplanowanym podaniem,
6) potwierdzenie każdego zamówienia w wyznaczonym terminie z osobą odpowiedzialną u Wykonawcy, w celu wystawienia faktury sprzedaży. Faktura zostanie wystawiona i przesłana do apteki szpitalnej w dniu dostawy leku do ZMN
7) potwierdzenie podania leku do osoby odpowiedzialnej u Wykonawcy
8) ZMN musi posiadać odpowiedne do podania Radu 223 ustawienia w kalibratorze dawek, w przypadku braku kalibracji konieczne jest zamówienie u Wykonawcy dostarczenia bezpłatnej próbki kalibrującej.
</t>
  </si>
  <si>
    <t>Warunki dostawy stosowane przy realizacji zamówień:
1) dostawa leku następuje bezpośrednio od producenta do Zamawiającego na adres wskazany w zamówieniu, jednak wyłącznie do Zakładu Medycyny Nuklearnej posiadającego odpowiednie zezwolenia.
2) dostawa następuje jeden dzień przed ustalonym terminem podania,
3) dostawa możliwa jest w godzinach od 8:00 do 15:00 w określone dni tygodnia – od wtorku do piątku (brak możliwości dostawy w dni świąteczne – ustalony zostanie wtedy inny dzień dostawy),
4) dostawę radiofarmaceutyku realizuje firma transportowa posiadająca uprawnienie do przewozu materiałów promieniotwórczych</t>
  </si>
  <si>
    <t>Nazwa materiału</t>
  </si>
  <si>
    <t xml:space="preserve">Nazwa handlowa/
numer katalogowy
(jeżeli istnieje)
</t>
  </si>
  <si>
    <t>Kod EAN 
(jeżeli dotyczy)</t>
  </si>
  <si>
    <t>Nazwa Handlowa
/
numer katalogowy 
(jeżeli istnieje)</t>
  </si>
  <si>
    <t>Kod EAN (jeżeli dotyczy)</t>
  </si>
  <si>
    <t>Ceny transportu nie należy wliczać w cenę oferowanych radiofarmaceutyków. Cenę za transport należy podać w załączniku 1b do SWZ w tabeli dotyczącej ceny transportu zgodnego z harmonogramem dostaw (który zostanie ustalony pomiędzy Zamawiającym a Wykonawcą na etapie realizacji umowy).
Cena transportu będzie stanowiła dodatkową pozycję. W trakcie realizacji zamówienia cena zakupu radiofarmaceutyków powiększana będzie o wykazaną cenę transportu.</t>
  </si>
  <si>
    <t xml:space="preserve">Cena brutto # oferowanej dawki </t>
  </si>
  <si>
    <t xml:space="preserve">Zamawiający musi posiadać możliwość realizacji dostaw w dni robocze, w godzinach od 7:00 – 14:00 (czas dostarczenia radiofarmaceutyku), na każde zamówienie przekazywane przez Zamawiającego za pośrednictwem faksu lub poczty elektronicznej.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</si>
</sst>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_-* #,##0.00\ [$zł-415]_-;\-* #,##0.00\ [$zł-415]_-;_-* &quot;-&quot;??\ [$zł-415]_-;_-@_-"/>
    <numFmt numFmtId="186" formatCode="_-[$€-2]\ * #,##0.00_-;\-[$€-2]\ * #,##0.00_-;_-[$€-2]\ * &quot;-&quot;??_-;_-@_-"/>
    <numFmt numFmtId="187" formatCode="&quot; &quot;#,##0.00&quot; zł &quot;;&quot;-&quot;#,##0.00&quot; zł &quot;;&quot; -&quot;#&quot; zł &quot;;@&quot; &quot;"/>
    <numFmt numFmtId="188" formatCode="#,##0.00&quot; &quot;[$zł-415];[Red]&quot;-&quot;#,##0.00&quot; &quot;[$zł-415]"/>
    <numFmt numFmtId="189" formatCode="&quot; &quot;[$€-402]&quot; &quot;#,##0.00&quot; &quot;;&quot;-&quot;[$€-402]&quot; &quot;#,##0.00&quot; &quot;;&quot; &quot;[$€-402]&quot; -&quot;00&quot; &quot;;@&quot; &quot;"/>
    <numFmt numFmtId="190" formatCode="[$-415]dddd\,\ d\ mmmm\ yyyy"/>
    <numFmt numFmtId="191" formatCode="#,##0_ ;\-#,##0\ 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9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sz val="8"/>
      <color indexed="8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9"/>
      <color rgb="FFFF0000"/>
      <name val="Times New Roman"/>
      <family val="1"/>
    </font>
    <font>
      <strike/>
      <sz val="11"/>
      <color rgb="FFFF0000"/>
      <name val="Times New Roman"/>
      <family val="1"/>
    </font>
    <font>
      <sz val="8"/>
      <color theme="1"/>
      <name val="Arial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84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84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3" fontId="4" fillId="0" borderId="13" xfId="42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3" fontId="4" fillId="33" borderId="10" xfId="0" applyNumberFormat="1" applyFont="1" applyFill="1" applyBorder="1" applyAlignment="1" applyProtection="1">
      <alignment horizontal="righ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4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0" xfId="58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3" fontId="4" fillId="34" borderId="11" xfId="42" applyNumberFormat="1" applyFont="1" applyFill="1" applyBorder="1" applyAlignment="1" applyProtection="1">
      <alignment horizontal="center" vertical="top" wrapText="1"/>
      <protection locked="0"/>
    </xf>
    <xf numFmtId="4" fontId="4" fillId="3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" fillId="33" borderId="15" xfId="0" applyNumberFormat="1" applyFont="1" applyFill="1" applyBorder="1" applyAlignment="1" applyProtection="1">
      <alignment horizontal="left" vertical="top" wrapText="1"/>
      <protection locked="0"/>
    </xf>
    <xf numFmtId="49" fontId="4" fillId="33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0" fillId="0" borderId="12" xfId="0" applyBorder="1" applyAlignment="1">
      <alignment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12" xfId="0" applyFont="1" applyFill="1" applyBorder="1" applyAlignment="1">
      <alignment horizontal="left" vertical="top" wrapText="1"/>
    </xf>
  </cellXfs>
  <cellStyles count="8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3 3" xfId="51"/>
    <cellStyle name="Dziesiętny 3 4" xfId="52"/>
    <cellStyle name="Dziesiętny 4" xfId="53"/>
    <cellStyle name="Dziesiętny 4 2" xfId="54"/>
    <cellStyle name="Dziesiętny 4 2 2" xfId="55"/>
    <cellStyle name="Dziesiętny 4 3" xfId="56"/>
    <cellStyle name="Dziesiętny 4 4" xfId="57"/>
    <cellStyle name="Dziesiętny 5" xfId="58"/>
    <cellStyle name="Dziesiętny 5 2" xfId="59"/>
    <cellStyle name="Dziesiętny 6" xfId="60"/>
    <cellStyle name="Dziesiętny 7" xfId="61"/>
    <cellStyle name="Excel Built-in Currency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3" xfId="72"/>
    <cellStyle name="Normalny 4" xfId="73"/>
    <cellStyle name="Normalny 5" xfId="74"/>
    <cellStyle name="Normalny 7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3 2" xfId="90"/>
    <cellStyle name="Walutowy 2 4" xfId="91"/>
    <cellStyle name="Walutowy 3" xfId="92"/>
    <cellStyle name="Walutowy 3 2" xfId="93"/>
    <cellStyle name="Walutowy 3 3" xfId="94"/>
    <cellStyle name="Walutowy 3 4" xfId="95"/>
    <cellStyle name="Walutowy 4" xfId="96"/>
    <cellStyle name="Walutowy 4 2" xfId="97"/>
    <cellStyle name="Walutowy 5" xfId="98"/>
    <cellStyle name="Walutowy 5 2" xfId="99"/>
    <cellStyle name="Walutowy 6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yrol\Downloads\150%20%20mat%20od%20wnioskodawcy\Radio%20XI.21ost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, 2"/>
      <sheetName val="Pakiet 3"/>
      <sheetName val="Pakiet 4"/>
      <sheetName val="Pakiet 5"/>
      <sheetName val="SUMA"/>
      <sheetName val="spr"/>
    </sheetNames>
    <sheetDataSet>
      <sheetData sheetId="2">
        <row r="3">
          <cell r="B3" t="str">
            <v>Radiofarmaceutyk jodek sodu Na131I kapsułki (atestowana aktywność 740 MBq na wtorek)</v>
          </cell>
        </row>
        <row r="4">
          <cell r="B4" t="str">
            <v>Radiofarmaceutyk jodek sodu Na131I kapsułki (atestowana aktywność 1480 MBq na wtorek)</v>
          </cell>
        </row>
        <row r="5">
          <cell r="B5" t="str">
            <v>Radiofarmaceutyk jodek sodu Na131I kapsułki (atestowana aktywność 2220 MBq na wtorek)</v>
          </cell>
        </row>
        <row r="6">
          <cell r="B6" t="str">
            <v>Radiofarmaceutyk jodek sodu Na131I kapsułki (atestowana aktywność 2590 MBq na wtorek)</v>
          </cell>
        </row>
        <row r="7">
          <cell r="B7" t="str">
            <v>Radiofarmaceutyk jodek sodu Na131I kapsułki (atestowana aktywność 3657 MBq na wtorek)</v>
          </cell>
        </row>
        <row r="8">
          <cell r="B8" t="str">
            <v>Radiofarmaceutyk jodek sodu Na131I kapsułki (atestowana aktywność 1850 MBq na piątek)</v>
          </cell>
        </row>
        <row r="9">
          <cell r="B9" t="str">
            <v>Radiofarmaceutyk jodek sodu Na131I kapsułki (atestowana aktywność 2220 MBq na piątek)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54"/>
  <sheetViews>
    <sheetView showGridLines="0" view="pageBreakPreview" zoomScale="93" zoomScaleNormal="93" zoomScaleSheetLayoutView="93" zoomScalePageLayoutView="115" workbookViewId="0" topLeftCell="A19">
      <selection activeCell="C25" sqref="C25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7" customWidth="1"/>
    <col min="5" max="5" width="13.375" style="9" hidden="1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52</v>
      </c>
    </row>
    <row r="2" spans="2:4" ht="15">
      <c r="B2" s="16"/>
      <c r="C2" s="16" t="s">
        <v>39</v>
      </c>
      <c r="D2" s="16"/>
    </row>
    <row r="4" spans="2:3" ht="15">
      <c r="B4" s="9" t="s">
        <v>31</v>
      </c>
      <c r="C4" s="9" t="s">
        <v>73</v>
      </c>
    </row>
    <row r="5" ht="10.5" customHeight="1"/>
    <row r="6" spans="2:4" ht="31.5" customHeight="1">
      <c r="B6" s="9" t="s">
        <v>30</v>
      </c>
      <c r="C6" s="81" t="s">
        <v>74</v>
      </c>
      <c r="D6" s="81"/>
    </row>
    <row r="8" spans="2:4" ht="15">
      <c r="B8" s="41" t="s">
        <v>26</v>
      </c>
      <c r="C8" s="82"/>
      <c r="D8" s="83"/>
    </row>
    <row r="9" spans="2:4" ht="15">
      <c r="B9" s="41" t="s">
        <v>32</v>
      </c>
      <c r="C9" s="85"/>
      <c r="D9" s="86"/>
    </row>
    <row r="10" spans="2:4" ht="15">
      <c r="B10" s="41" t="s">
        <v>25</v>
      </c>
      <c r="C10" s="74"/>
      <c r="D10" s="75"/>
    </row>
    <row r="11" spans="2:4" ht="15">
      <c r="B11" s="41" t="s">
        <v>33</v>
      </c>
      <c r="C11" s="74"/>
      <c r="D11" s="75"/>
    </row>
    <row r="12" spans="2:4" ht="15">
      <c r="B12" s="41" t="s">
        <v>34</v>
      </c>
      <c r="C12" s="74"/>
      <c r="D12" s="75"/>
    </row>
    <row r="13" spans="2:4" ht="15">
      <c r="B13" s="41" t="s">
        <v>35</v>
      </c>
      <c r="C13" s="74"/>
      <c r="D13" s="75"/>
    </row>
    <row r="14" spans="2:4" ht="15">
      <c r="B14" s="41" t="s">
        <v>36</v>
      </c>
      <c r="C14" s="74"/>
      <c r="D14" s="75"/>
    </row>
    <row r="15" spans="2:4" ht="15">
      <c r="B15" s="41" t="s">
        <v>37</v>
      </c>
      <c r="C15" s="74"/>
      <c r="D15" s="75"/>
    </row>
    <row r="16" spans="2:4" ht="15">
      <c r="B16" s="41" t="s">
        <v>38</v>
      </c>
      <c r="C16" s="74"/>
      <c r="D16" s="75"/>
    </row>
    <row r="17" spans="3:4" ht="8.25" customHeight="1">
      <c r="C17" s="6"/>
      <c r="D17" s="20"/>
    </row>
    <row r="18" spans="1:4" ht="15">
      <c r="A18" s="9" t="s">
        <v>1</v>
      </c>
      <c r="B18" s="77" t="s">
        <v>49</v>
      </c>
      <c r="C18" s="77"/>
      <c r="D18" s="77"/>
    </row>
    <row r="19" spans="3:4" ht="6.75" customHeight="1">
      <c r="C19" s="1"/>
      <c r="D19" s="21"/>
    </row>
    <row r="20" spans="2:4" ht="21" customHeight="1">
      <c r="B20" s="60" t="s">
        <v>16</v>
      </c>
      <c r="C20" s="61" t="s">
        <v>64</v>
      </c>
      <c r="D20" s="6"/>
    </row>
    <row r="21" spans="2:4" ht="15">
      <c r="B21" s="59">
        <v>1</v>
      </c>
      <c r="C21" s="22">
        <f>'część (1)'!H$5</f>
        <v>0</v>
      </c>
      <c r="D21" s="23"/>
    </row>
    <row r="22" spans="2:4" ht="15">
      <c r="B22" s="59">
        <v>2</v>
      </c>
      <c r="C22" s="22">
        <f>'część (2)'!H$5</f>
        <v>0</v>
      </c>
      <c r="D22" s="23"/>
    </row>
    <row r="23" spans="2:4" ht="15">
      <c r="B23" s="59">
        <v>3</v>
      </c>
      <c r="C23" s="22">
        <f>'część (3)'!H$5</f>
        <v>0</v>
      </c>
      <c r="D23" s="23"/>
    </row>
    <row r="24" spans="2:4" ht="15">
      <c r="B24" s="59">
        <v>4</v>
      </c>
      <c r="C24" s="22">
        <f>'część (4)'!F$5</f>
        <v>0</v>
      </c>
      <c r="D24" s="23"/>
    </row>
    <row r="25" spans="2:4" ht="15">
      <c r="B25" s="59">
        <v>5</v>
      </c>
      <c r="C25" s="22">
        <f>'część (5)'!F$5</f>
        <v>0</v>
      </c>
      <c r="D25" s="23"/>
    </row>
    <row r="26" spans="3:4" ht="13.5" customHeight="1">
      <c r="C26" s="32"/>
      <c r="D26" s="23"/>
    </row>
    <row r="27" spans="2:4" ht="30" customHeight="1">
      <c r="B27" s="80" t="s">
        <v>65</v>
      </c>
      <c r="C27" s="80"/>
      <c r="D27" s="80"/>
    </row>
    <row r="28" spans="1:4" ht="130.5" customHeight="1">
      <c r="A28" s="9" t="s">
        <v>2</v>
      </c>
      <c r="B28" s="77" t="s">
        <v>69</v>
      </c>
      <c r="C28" s="77"/>
      <c r="D28" s="77"/>
    </row>
    <row r="29" spans="1:4" ht="24" customHeight="1">
      <c r="A29" s="9" t="s">
        <v>3</v>
      </c>
      <c r="B29" s="84" t="s">
        <v>53</v>
      </c>
      <c r="C29" s="84"/>
      <c r="D29" s="84"/>
    </row>
    <row r="30" spans="1:4" ht="61.5" customHeight="1">
      <c r="A30" s="9" t="s">
        <v>4</v>
      </c>
      <c r="B30" s="78" t="s">
        <v>75</v>
      </c>
      <c r="C30" s="78"/>
      <c r="D30" s="78"/>
    </row>
    <row r="31" spans="1:4" ht="30" customHeight="1">
      <c r="A31" s="9" t="s">
        <v>24</v>
      </c>
      <c r="B31" s="78" t="s">
        <v>54</v>
      </c>
      <c r="C31" s="78"/>
      <c r="D31" s="78"/>
    </row>
    <row r="32" spans="1:4" s="58" customFormat="1" ht="66.75" customHeight="1">
      <c r="A32" s="9" t="s">
        <v>29</v>
      </c>
      <c r="B32" s="70" t="s">
        <v>70</v>
      </c>
      <c r="C32" s="70"/>
      <c r="D32" s="70"/>
    </row>
    <row r="33" spans="1:4" ht="31.5" customHeight="1">
      <c r="A33" s="9" t="s">
        <v>5</v>
      </c>
      <c r="B33" s="70" t="s">
        <v>55</v>
      </c>
      <c r="C33" s="70"/>
      <c r="D33" s="70"/>
    </row>
    <row r="34" spans="1:4" ht="22.5" customHeight="1">
      <c r="A34" s="9" t="s">
        <v>6</v>
      </c>
      <c r="B34" s="79" t="s">
        <v>56</v>
      </c>
      <c r="C34" s="79"/>
      <c r="D34" s="79"/>
    </row>
    <row r="35" spans="1:4" ht="34.5" customHeight="1">
      <c r="A35" s="9" t="s">
        <v>18</v>
      </c>
      <c r="B35" s="70" t="s">
        <v>57</v>
      </c>
      <c r="C35" s="70"/>
      <c r="D35" s="70"/>
    </row>
    <row r="36" spans="1:4" ht="33.75" customHeight="1">
      <c r="A36" s="9" t="s">
        <v>28</v>
      </c>
      <c r="B36" s="70" t="s">
        <v>45</v>
      </c>
      <c r="C36" s="70"/>
      <c r="D36" s="70"/>
    </row>
    <row r="37" spans="2:4" ht="33.75" customHeight="1">
      <c r="B37" s="70" t="s">
        <v>43</v>
      </c>
      <c r="C37" s="70"/>
      <c r="D37" s="70"/>
    </row>
    <row r="38" spans="2:4" ht="14.25" customHeight="1">
      <c r="B38" s="76" t="s">
        <v>44</v>
      </c>
      <c r="C38" s="76"/>
      <c r="D38" s="76"/>
    </row>
    <row r="39" spans="1:4" ht="109.5" customHeight="1">
      <c r="A39" s="9" t="s">
        <v>0</v>
      </c>
      <c r="B39" s="77" t="s">
        <v>71</v>
      </c>
      <c r="C39" s="77"/>
      <c r="D39" s="77"/>
    </row>
    <row r="40" spans="1:4" ht="18" customHeight="1">
      <c r="A40" s="9" t="s">
        <v>58</v>
      </c>
      <c r="B40" s="4" t="s">
        <v>7</v>
      </c>
      <c r="C40" s="1"/>
      <c r="D40" s="9"/>
    </row>
    <row r="41" spans="1:4" ht="18" customHeight="1">
      <c r="A41" s="25"/>
      <c r="B41" s="71" t="s">
        <v>19</v>
      </c>
      <c r="C41" s="72"/>
      <c r="D41" s="73"/>
    </row>
    <row r="42" spans="2:4" ht="18" customHeight="1">
      <c r="B42" s="71" t="s">
        <v>8</v>
      </c>
      <c r="C42" s="73"/>
      <c r="D42" s="41"/>
    </row>
    <row r="43" spans="2:4" ht="12.75" customHeight="1">
      <c r="B43" s="87"/>
      <c r="C43" s="88"/>
      <c r="D43" s="19"/>
    </row>
    <row r="44" spans="2:4" ht="15.75" customHeight="1">
      <c r="B44" s="87"/>
      <c r="C44" s="88"/>
      <c r="D44" s="19"/>
    </row>
    <row r="45" spans="2:4" ht="9.75" customHeight="1">
      <c r="B45" s="27" t="s">
        <v>10</v>
      </c>
      <c r="C45" s="27"/>
      <c r="D45" s="7"/>
    </row>
    <row r="46" spans="2:4" ht="18" customHeight="1">
      <c r="B46" s="71" t="s">
        <v>20</v>
      </c>
      <c r="C46" s="72"/>
      <c r="D46" s="73"/>
    </row>
    <row r="47" spans="2:4" ht="18" customHeight="1">
      <c r="B47" s="42" t="s">
        <v>8</v>
      </c>
      <c r="C47" s="43" t="s">
        <v>9</v>
      </c>
      <c r="D47" s="44" t="s">
        <v>11</v>
      </c>
    </row>
    <row r="48" spans="2:4" ht="15.75" customHeight="1">
      <c r="B48" s="28"/>
      <c r="C48" s="26"/>
      <c r="D48" s="29"/>
    </row>
    <row r="49" spans="2:4" ht="18" customHeight="1">
      <c r="B49" s="28"/>
      <c r="C49" s="26"/>
      <c r="D49" s="29"/>
    </row>
    <row r="50" spans="2:4" ht="0.75" customHeight="1">
      <c r="B50" s="27"/>
      <c r="C50" s="27"/>
      <c r="D50" s="7"/>
    </row>
    <row r="51" spans="2:4" ht="18" customHeight="1">
      <c r="B51" s="71" t="s">
        <v>21</v>
      </c>
      <c r="C51" s="72"/>
      <c r="D51" s="73"/>
    </row>
    <row r="52" spans="2:4" ht="18" customHeight="1">
      <c r="B52" s="71" t="s">
        <v>12</v>
      </c>
      <c r="C52" s="73"/>
      <c r="D52" s="41"/>
    </row>
    <row r="53" spans="2:4" ht="18" customHeight="1">
      <c r="B53" s="83"/>
      <c r="C53" s="83"/>
      <c r="D53" s="19"/>
    </row>
    <row r="54" spans="2:4" ht="34.5" customHeight="1">
      <c r="B54" s="18"/>
      <c r="C54" s="24"/>
      <c r="D54" s="24"/>
    </row>
  </sheetData>
  <sheetProtection/>
  <mergeCells count="32">
    <mergeCell ref="B42:C42"/>
    <mergeCell ref="B53:C53"/>
    <mergeCell ref="B43:C43"/>
    <mergeCell ref="B44:C44"/>
    <mergeCell ref="B46:D46"/>
    <mergeCell ref="B52:C52"/>
    <mergeCell ref="B51:D51"/>
    <mergeCell ref="C6:D6"/>
    <mergeCell ref="C13:D13"/>
    <mergeCell ref="C11:D11"/>
    <mergeCell ref="C14:D14"/>
    <mergeCell ref="C8:D8"/>
    <mergeCell ref="B30:D30"/>
    <mergeCell ref="B29:D29"/>
    <mergeCell ref="C16:D16"/>
    <mergeCell ref="C9:D9"/>
    <mergeCell ref="C10:D10"/>
    <mergeCell ref="C12:D12"/>
    <mergeCell ref="B18:D18"/>
    <mergeCell ref="B31:D31"/>
    <mergeCell ref="B32:D32"/>
    <mergeCell ref="B35:D35"/>
    <mergeCell ref="B34:D34"/>
    <mergeCell ref="B27:D27"/>
    <mergeCell ref="B37:D37"/>
    <mergeCell ref="B36:D36"/>
    <mergeCell ref="B41:D41"/>
    <mergeCell ref="C15:D15"/>
    <mergeCell ref="B33:D33"/>
    <mergeCell ref="B38:D38"/>
    <mergeCell ref="B39:D39"/>
    <mergeCell ref="B28:D2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1" r:id="rId1"/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61"/>
  <sheetViews>
    <sheetView showGridLines="0" view="pageBreakPreview" zoomScale="80" zoomScaleNormal="80" zoomScaleSheetLayoutView="80" zoomScalePageLayoutView="85" workbookViewId="0" topLeftCell="A1">
      <selection activeCell="B11" sqref="B11:M11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7.375" style="1" customWidth="1"/>
    <col min="4" max="4" width="27.00390625" style="1" customWidth="1"/>
    <col min="5" max="5" width="10.625" style="21" customWidth="1"/>
    <col min="6" max="6" width="12.875" style="1" customWidth="1"/>
    <col min="7" max="7" width="27.25390625" style="1" customWidth="1"/>
    <col min="8" max="8" width="17.625" style="1" customWidth="1"/>
    <col min="9" max="9" width="16.25390625" style="1" customWidth="1"/>
    <col min="10" max="12" width="15.25390625" style="1" customWidth="1"/>
    <col min="13" max="13" width="17.8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DFP.271.150.2021.KK</v>
      </c>
      <c r="M1" s="31" t="s">
        <v>59</v>
      </c>
      <c r="R1" s="2"/>
      <c r="S1" s="2"/>
    </row>
    <row r="2" ht="15">
      <c r="M2" s="31" t="s">
        <v>46</v>
      </c>
    </row>
    <row r="3" spans="2:16" ht="15">
      <c r="B3" s="4" t="s">
        <v>13</v>
      </c>
      <c r="C3" s="5">
        <v>1</v>
      </c>
      <c r="D3" s="6"/>
      <c r="E3" s="17"/>
      <c r="F3" s="9"/>
      <c r="G3" s="8" t="s">
        <v>17</v>
      </c>
      <c r="H3" s="9"/>
      <c r="I3" s="9"/>
      <c r="J3" s="9"/>
      <c r="K3" s="9"/>
      <c r="L3" s="9"/>
      <c r="M3" s="9"/>
      <c r="P3" s="1"/>
    </row>
    <row r="4" spans="2:16" ht="15">
      <c r="B4" s="4"/>
      <c r="C4" s="6"/>
      <c r="D4" s="6"/>
      <c r="E4" s="17"/>
      <c r="F4" s="9"/>
      <c r="G4" s="8"/>
      <c r="H4" s="9"/>
      <c r="I4" s="9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7"/>
      <c r="F5" s="9"/>
      <c r="G5" s="11" t="s">
        <v>64</v>
      </c>
      <c r="H5" s="15">
        <f>SUM(M10:M10)</f>
        <v>0</v>
      </c>
      <c r="P5" s="1"/>
    </row>
    <row r="6" spans="1:16" ht="15">
      <c r="A6" s="4"/>
      <c r="C6" s="9"/>
      <c r="D6" s="9"/>
      <c r="E6" s="17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3" s="4" customFormat="1" ht="60" customHeight="1">
      <c r="A9" s="40" t="s">
        <v>27</v>
      </c>
      <c r="B9" s="40" t="s">
        <v>14</v>
      </c>
      <c r="C9" s="40" t="s">
        <v>15</v>
      </c>
      <c r="D9" s="40" t="s">
        <v>40</v>
      </c>
      <c r="E9" s="45" t="s">
        <v>62</v>
      </c>
      <c r="F9" s="46"/>
      <c r="G9" s="40" t="str">
        <f>"Nazwa handlowa /
"&amp;C9&amp;" / 
"&amp;D9</f>
        <v>Nazwa handlowa /
Dawka / 
Postać /Opakowanie</v>
      </c>
      <c r="H9" s="40" t="s">
        <v>41</v>
      </c>
      <c r="I9" s="40" t="s">
        <v>42</v>
      </c>
      <c r="J9" s="40" t="s">
        <v>22</v>
      </c>
      <c r="K9" s="40" t="s">
        <v>85</v>
      </c>
      <c r="L9" s="40" t="s">
        <v>67</v>
      </c>
      <c r="M9" s="40" t="s">
        <v>66</v>
      </c>
    </row>
    <row r="10" spans="1:13" s="4" customFormat="1" ht="114.75" customHeight="1">
      <c r="A10" s="56" t="s">
        <v>50</v>
      </c>
      <c r="B10" s="56" t="s">
        <v>76</v>
      </c>
      <c r="C10" s="56" t="s">
        <v>77</v>
      </c>
      <c r="D10" s="56" t="s">
        <v>78</v>
      </c>
      <c r="E10" s="54">
        <v>10</v>
      </c>
      <c r="F10" s="62" t="s">
        <v>79</v>
      </c>
      <c r="G10" s="14" t="s">
        <v>60</v>
      </c>
      <c r="H10" s="57"/>
      <c r="I10" s="56"/>
      <c r="J10" s="14"/>
      <c r="K10" s="14">
        <v>0</v>
      </c>
      <c r="L10" s="51">
        <v>0</v>
      </c>
      <c r="M10" s="15">
        <f>ROUND(K10*ROUND(L10,2),2)</f>
        <v>0</v>
      </c>
    </row>
    <row r="11" spans="1:16" ht="15">
      <c r="A11" s="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P11" s="1"/>
    </row>
    <row r="12" spans="1:16" ht="15">
      <c r="A12" s="9"/>
      <c r="B12" s="90" t="s">
        <v>65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P12" s="1"/>
    </row>
    <row r="13" ht="15"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</sheetData>
  <sheetProtection/>
  <mergeCells count="2">
    <mergeCell ref="B11:M11"/>
    <mergeCell ref="B12:M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39"/>
  <sheetViews>
    <sheetView showGridLines="0" view="pageBreakPreview" zoomScale="80" zoomScaleNormal="80" zoomScaleSheetLayoutView="80" zoomScalePageLayoutView="80" workbookViewId="0" topLeftCell="A1">
      <selection activeCell="I10" sqref="I10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27.75390625" style="1" customWidth="1"/>
    <col min="5" max="5" width="7.625" style="21" customWidth="1"/>
    <col min="6" max="6" width="14.875" style="1" customWidth="1"/>
    <col min="7" max="7" width="27.25390625" style="1" customWidth="1"/>
    <col min="8" max="8" width="17.625" style="1" customWidth="1"/>
    <col min="9" max="9" width="15.75390625" style="1" customWidth="1"/>
    <col min="10" max="12" width="15.25390625" style="1" customWidth="1"/>
    <col min="13" max="13" width="18.7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16384" width="9.125" style="1" customWidth="1"/>
  </cols>
  <sheetData>
    <row r="1" spans="2:19" ht="15">
      <c r="B1" s="2" t="str">
        <f>'formularz oferty'!C4</f>
        <v>DFP.271.150.2021.KK</v>
      </c>
      <c r="M1" s="31" t="s">
        <v>59</v>
      </c>
      <c r="R1" s="2"/>
      <c r="S1" s="2"/>
    </row>
    <row r="2" ht="15">
      <c r="M2" s="31" t="s">
        <v>46</v>
      </c>
    </row>
    <row r="3" spans="2:16" ht="15">
      <c r="B3" s="4" t="s">
        <v>13</v>
      </c>
      <c r="C3" s="5">
        <v>2</v>
      </c>
      <c r="D3" s="6"/>
      <c r="E3" s="17"/>
      <c r="F3" s="9"/>
      <c r="G3" s="8" t="s">
        <v>17</v>
      </c>
      <c r="H3" s="9"/>
      <c r="I3" s="9"/>
      <c r="J3" s="9"/>
      <c r="K3" s="9"/>
      <c r="L3" s="9"/>
      <c r="M3" s="9"/>
      <c r="P3" s="1"/>
    </row>
    <row r="4" spans="2:16" ht="15">
      <c r="B4" s="4"/>
      <c r="C4" s="6"/>
      <c r="D4" s="6"/>
      <c r="E4" s="17"/>
      <c r="F4" s="9"/>
      <c r="G4" s="8"/>
      <c r="H4" s="9"/>
      <c r="I4" s="9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7"/>
      <c r="F5" s="9"/>
      <c r="G5" s="11" t="s">
        <v>64</v>
      </c>
      <c r="H5" s="15">
        <f>SUM(M10:M10)</f>
        <v>0</v>
      </c>
      <c r="P5" s="1"/>
    </row>
    <row r="6" spans="1:16" ht="15">
      <c r="A6" s="4"/>
      <c r="C6" s="9"/>
      <c r="D6" s="9"/>
      <c r="E6" s="17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3" s="4" customFormat="1" ht="60" customHeight="1">
      <c r="A9" s="40" t="s">
        <v>27</v>
      </c>
      <c r="B9" s="40" t="s">
        <v>14</v>
      </c>
      <c r="C9" s="40" t="s">
        <v>15</v>
      </c>
      <c r="D9" s="47" t="s">
        <v>47</v>
      </c>
      <c r="E9" s="45" t="s">
        <v>62</v>
      </c>
      <c r="F9" s="46"/>
      <c r="G9" s="40" t="str">
        <f>"Nazwa handlowa /
"&amp;C9&amp;" / 
"&amp;D9</f>
        <v>Nazwa handlowa /
Dawka / 
Postać/ Opakowanie</v>
      </c>
      <c r="H9" s="40" t="s">
        <v>41</v>
      </c>
      <c r="I9" s="40" t="s">
        <v>113</v>
      </c>
      <c r="J9" s="40" t="s">
        <v>72</v>
      </c>
      <c r="K9" s="40" t="s">
        <v>85</v>
      </c>
      <c r="L9" s="40" t="s">
        <v>67</v>
      </c>
      <c r="M9" s="40" t="s">
        <v>68</v>
      </c>
    </row>
    <row r="10" spans="1:13" s="4" customFormat="1" ht="114.75" customHeight="1">
      <c r="A10" s="53">
        <v>1</v>
      </c>
      <c r="B10" s="19" t="s">
        <v>80</v>
      </c>
      <c r="C10" s="19" t="s">
        <v>77</v>
      </c>
      <c r="D10" s="55" t="s">
        <v>81</v>
      </c>
      <c r="E10" s="38">
        <v>480</v>
      </c>
      <c r="F10" s="19" t="s">
        <v>79</v>
      </c>
      <c r="G10" s="14" t="s">
        <v>61</v>
      </c>
      <c r="H10" s="5"/>
      <c r="I10" s="5"/>
      <c r="J10" s="5"/>
      <c r="K10" s="14">
        <v>0</v>
      </c>
      <c r="L10" s="52">
        <v>0</v>
      </c>
      <c r="M10" s="15">
        <f>ROUND(K10*ROUND(L10,2),2)</f>
        <v>0</v>
      </c>
    </row>
    <row r="11" spans="2:7" ht="15" customHeight="1">
      <c r="B11" s="93" t="s">
        <v>82</v>
      </c>
      <c r="C11" s="94"/>
      <c r="D11" s="94"/>
      <c r="E11" s="95"/>
      <c r="F11" s="96"/>
      <c r="G11" s="96"/>
    </row>
    <row r="12" spans="2:13" ht="15" customHeight="1">
      <c r="B12" s="92" t="s">
        <v>65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2:16" ht="20.25" customHeight="1">
      <c r="B13" s="84"/>
      <c r="C13" s="91"/>
      <c r="D13" s="91"/>
      <c r="E13" s="91"/>
      <c r="F13" s="91"/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</sheetData>
  <sheetProtection/>
  <mergeCells count="4">
    <mergeCell ref="B13:F13"/>
    <mergeCell ref="B12:M12"/>
    <mergeCell ref="B11:D11"/>
    <mergeCell ref="E11:G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5"/>
  <sheetViews>
    <sheetView showGridLines="0" tabSelected="1" view="pageBreakPreview" zoomScale="80" zoomScaleNormal="80" zoomScaleSheetLayoutView="80" zoomScalePageLayoutView="80" workbookViewId="0" topLeftCell="A4">
      <selection activeCell="B18" sqref="B18:M18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1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2" width="15.25390625" style="1" customWidth="1"/>
    <col min="13" max="13" width="19.25390625" style="1" customWidth="1"/>
    <col min="14" max="16384" width="9.125" style="1" customWidth="1"/>
  </cols>
  <sheetData>
    <row r="1" spans="2:13" ht="15">
      <c r="B1" s="2" t="str">
        <f>'formularz oferty'!C4</f>
        <v>DFP.271.150.2021.KK</v>
      </c>
      <c r="M1" s="31" t="s">
        <v>59</v>
      </c>
    </row>
    <row r="2" ht="15">
      <c r="M2" s="31" t="s">
        <v>46</v>
      </c>
    </row>
    <row r="3" spans="2:13" ht="15">
      <c r="B3" s="4" t="s">
        <v>13</v>
      </c>
      <c r="C3" s="5">
        <v>3</v>
      </c>
      <c r="D3" s="6"/>
      <c r="E3" s="17"/>
      <c r="F3" s="9"/>
      <c r="G3" s="8" t="s">
        <v>17</v>
      </c>
      <c r="H3" s="9"/>
      <c r="I3" s="6"/>
      <c r="J3" s="9"/>
      <c r="K3" s="9"/>
      <c r="L3" s="9"/>
      <c r="M3" s="9"/>
    </row>
    <row r="4" spans="2:13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</row>
    <row r="5" spans="1:9" ht="15">
      <c r="A5" s="4"/>
      <c r="B5" s="4"/>
      <c r="C5" s="10"/>
      <c r="D5" s="10"/>
      <c r="E5" s="17"/>
      <c r="F5" s="9"/>
      <c r="G5" s="11" t="s">
        <v>64</v>
      </c>
      <c r="H5" s="97">
        <f>SUM(M10:M10)</f>
        <v>0</v>
      </c>
      <c r="I5" s="98"/>
    </row>
    <row r="6" spans="1:11" ht="15">
      <c r="A6" s="4"/>
      <c r="C6" s="9"/>
      <c r="D6" s="9"/>
      <c r="E6" s="17"/>
      <c r="F6" s="9"/>
      <c r="G6" s="9"/>
      <c r="H6" s="9"/>
      <c r="I6" s="9"/>
      <c r="J6" s="9"/>
      <c r="K6" s="9"/>
    </row>
    <row r="7" spans="1:11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</row>
    <row r="8" ht="15">
      <c r="B8" s="4"/>
    </row>
    <row r="9" spans="1:13" s="48" customFormat="1" ht="89.25" customHeight="1">
      <c r="A9" s="40" t="s">
        <v>27</v>
      </c>
      <c r="B9" s="40" t="s">
        <v>14</v>
      </c>
      <c r="C9" s="40" t="s">
        <v>15</v>
      </c>
      <c r="D9" s="40" t="s">
        <v>48</v>
      </c>
      <c r="E9" s="45" t="s">
        <v>62</v>
      </c>
      <c r="F9" s="46"/>
      <c r="G9" s="40" t="str">
        <f>"Nazwa handlowa /
"&amp;C9&amp;" / 
"&amp;D9</f>
        <v>Nazwa handlowa /
Dawka / 
Postać/Opakowanie</v>
      </c>
      <c r="H9" s="40" t="s">
        <v>41</v>
      </c>
      <c r="I9" s="40" t="str">
        <f>B9</f>
        <v>Skład</v>
      </c>
      <c r="J9" s="40" t="s">
        <v>42</v>
      </c>
      <c r="K9" s="40" t="s">
        <v>87</v>
      </c>
      <c r="L9" s="40" t="s">
        <v>115</v>
      </c>
      <c r="M9" s="40" t="s">
        <v>68</v>
      </c>
    </row>
    <row r="10" spans="1:13" s="48" customFormat="1" ht="63" customHeight="1">
      <c r="A10" s="19" t="s">
        <v>1</v>
      </c>
      <c r="B10" s="19" t="s">
        <v>89</v>
      </c>
      <c r="C10" s="19" t="s">
        <v>83</v>
      </c>
      <c r="D10" s="19" t="s">
        <v>84</v>
      </c>
      <c r="E10" s="30">
        <v>1200</v>
      </c>
      <c r="F10" s="63" t="s">
        <v>86</v>
      </c>
      <c r="G10" s="14" t="s">
        <v>51</v>
      </c>
      <c r="H10" s="5"/>
      <c r="I10" s="5"/>
      <c r="J10" s="5"/>
      <c r="K10" s="14">
        <v>0</v>
      </c>
      <c r="L10" s="51">
        <v>0</v>
      </c>
      <c r="M10" s="15">
        <f>ROUND(K10*ROUND(L10,2),2)</f>
        <v>0</v>
      </c>
    </row>
    <row r="11" spans="2:13" s="2" customFormat="1" ht="15">
      <c r="B11" s="99" t="s">
        <v>88</v>
      </c>
      <c r="C11" s="99"/>
      <c r="D11" s="99"/>
      <c r="E11" s="99"/>
      <c r="F11" s="99"/>
      <c r="G11" s="99"/>
      <c r="H11" s="50"/>
      <c r="I11" s="50"/>
      <c r="J11" s="50"/>
      <c r="K11" s="50"/>
      <c r="L11" s="50"/>
      <c r="M11" s="50"/>
    </row>
    <row r="12" spans="2:7" s="2" customFormat="1" ht="15">
      <c r="B12" s="50" t="s">
        <v>65</v>
      </c>
      <c r="C12" s="50"/>
      <c r="D12" s="50"/>
      <c r="E12" s="50"/>
      <c r="F12" s="50"/>
      <c r="G12" s="50"/>
    </row>
    <row r="13" spans="2:13" s="2" customFormat="1" ht="15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2:13" ht="18" customHeight="1">
      <c r="B14" s="100" t="s">
        <v>90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ht="18" customHeight="1">
      <c r="A15" s="1" t="s">
        <v>1</v>
      </c>
      <c r="B15" s="92" t="s">
        <v>91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3" ht="16.5" customHeight="1">
      <c r="A16" s="1" t="s">
        <v>2</v>
      </c>
      <c r="B16" s="92" t="s">
        <v>92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1:13" ht="23.25" customHeight="1">
      <c r="A17" s="1" t="s">
        <v>3</v>
      </c>
      <c r="B17" s="92" t="s">
        <v>93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ht="33" customHeight="1">
      <c r="A18" s="1" t="s">
        <v>4</v>
      </c>
      <c r="B18" s="92" t="s">
        <v>116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49.5" customHeight="1">
      <c r="A19" s="1" t="s">
        <v>24</v>
      </c>
      <c r="B19" s="92" t="s">
        <v>94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3" ht="18" customHeight="1">
      <c r="A20" s="1" t="s">
        <v>29</v>
      </c>
      <c r="B20" s="92" t="s">
        <v>104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3" ht="16.5" customHeight="1">
      <c r="A21" s="1" t="s">
        <v>5</v>
      </c>
      <c r="B21" s="92" t="s">
        <v>95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30" customHeight="1">
      <c r="A22" s="1" t="s">
        <v>6</v>
      </c>
      <c r="B22" s="92" t="s">
        <v>96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ht="21.75" customHeight="1">
      <c r="A23" s="1" t="s">
        <v>18</v>
      </c>
      <c r="B23" s="92" t="s">
        <v>97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ht="23.25" customHeight="1">
      <c r="A24" s="1" t="s">
        <v>28</v>
      </c>
      <c r="B24" s="92" t="s">
        <v>98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2:13" ht="22.5" customHeight="1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ht="15" hidden="1"/>
    <row r="27" ht="15" hidden="1"/>
  </sheetData>
  <sheetProtection/>
  <mergeCells count="15">
    <mergeCell ref="B17:M17"/>
    <mergeCell ref="B18:M18"/>
    <mergeCell ref="B20:M20"/>
    <mergeCell ref="B19:M19"/>
    <mergeCell ref="B24:M24"/>
    <mergeCell ref="B25:M25"/>
    <mergeCell ref="B23:M23"/>
    <mergeCell ref="B22:M22"/>
    <mergeCell ref="B21:M21"/>
    <mergeCell ref="H5:I5"/>
    <mergeCell ref="B13:M13"/>
    <mergeCell ref="B11:G11"/>
    <mergeCell ref="B14:M14"/>
    <mergeCell ref="B15:M15"/>
    <mergeCell ref="B16:M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Q63"/>
  <sheetViews>
    <sheetView showGridLines="0" view="pageBreakPreview" zoomScale="80" zoomScaleNormal="80" zoomScaleSheetLayoutView="80" zoomScalePageLayoutView="85" workbookViewId="0" topLeftCell="A10">
      <selection activeCell="B17" sqref="B17:K17"/>
    </sheetView>
  </sheetViews>
  <sheetFormatPr defaultColWidth="9.00390625" defaultRowHeight="12.75"/>
  <cols>
    <col min="1" max="1" width="5.125" style="1" customWidth="1"/>
    <col min="2" max="2" width="29.125" style="1" customWidth="1"/>
    <col min="3" max="3" width="10.625" style="21" customWidth="1"/>
    <col min="4" max="4" width="12.875" style="1" customWidth="1"/>
    <col min="5" max="5" width="27.25390625" style="1" customWidth="1"/>
    <col min="6" max="6" width="17.625" style="1" customWidth="1"/>
    <col min="7" max="7" width="20.375" style="1" customWidth="1"/>
    <col min="8" max="10" width="15.25390625" style="1" customWidth="1"/>
    <col min="11" max="11" width="19.25390625" style="1" customWidth="1"/>
    <col min="12" max="12" width="1.625" style="1" customWidth="1"/>
    <col min="13" max="13" width="15.875" style="1" hidden="1" customWidth="1"/>
    <col min="14" max="14" width="15.875" style="3" customWidth="1"/>
    <col min="15" max="15" width="15.875" style="1" customWidth="1"/>
    <col min="16" max="17" width="14.25390625" style="1" customWidth="1"/>
    <col min="18" max="18" width="15.25390625" style="1" customWidth="1"/>
    <col min="19" max="16384" width="9.125" style="1" customWidth="1"/>
  </cols>
  <sheetData>
    <row r="1" spans="2:17" ht="15">
      <c r="B1" s="2" t="str">
        <f>'formularz oferty'!C4</f>
        <v>DFP.271.150.2021.KK</v>
      </c>
      <c r="K1" s="31" t="s">
        <v>59</v>
      </c>
      <c r="P1" s="2"/>
      <c r="Q1" s="2"/>
    </row>
    <row r="2" ht="15">
      <c r="K2" s="31" t="s">
        <v>46</v>
      </c>
    </row>
    <row r="3" spans="2:14" ht="15">
      <c r="B3" s="4" t="s">
        <v>13</v>
      </c>
      <c r="C3" s="5">
        <v>4</v>
      </c>
      <c r="D3" s="9"/>
      <c r="E3" s="8" t="s">
        <v>17</v>
      </c>
      <c r="F3" s="9"/>
      <c r="G3" s="9"/>
      <c r="H3" s="9"/>
      <c r="I3" s="9"/>
      <c r="J3" s="9"/>
      <c r="K3" s="9"/>
      <c r="N3" s="1"/>
    </row>
    <row r="4" spans="2:14" ht="15">
      <c r="B4" s="4"/>
      <c r="C4" s="17"/>
      <c r="D4" s="9"/>
      <c r="E4" s="8"/>
      <c r="F4" s="9"/>
      <c r="G4" s="9"/>
      <c r="H4" s="9"/>
      <c r="I4" s="9"/>
      <c r="J4" s="9"/>
      <c r="K4" s="9"/>
      <c r="N4" s="1"/>
    </row>
    <row r="5" spans="1:14" ht="15">
      <c r="A5" s="4"/>
      <c r="B5" s="4"/>
      <c r="C5" s="17"/>
      <c r="D5" s="9"/>
      <c r="E5" s="11" t="s">
        <v>64</v>
      </c>
      <c r="F5" s="15">
        <f>SUM(K10:K16)</f>
        <v>0</v>
      </c>
      <c r="N5" s="1"/>
    </row>
    <row r="6" spans="1:14" ht="15">
      <c r="A6" s="4"/>
      <c r="C6" s="17"/>
      <c r="D6" s="9"/>
      <c r="E6" s="9"/>
      <c r="F6" s="9"/>
      <c r="G6" s="9"/>
      <c r="H6" s="9"/>
      <c r="I6" s="9"/>
      <c r="N6" s="1"/>
    </row>
    <row r="7" spans="1:14" ht="15">
      <c r="A7" s="4"/>
      <c r="B7" s="12"/>
      <c r="C7" s="13"/>
      <c r="D7" s="13"/>
      <c r="E7" s="13"/>
      <c r="F7" s="13"/>
      <c r="G7" s="13"/>
      <c r="H7" s="13"/>
      <c r="I7" s="13"/>
      <c r="N7" s="1"/>
    </row>
    <row r="8" spans="2:14" ht="15">
      <c r="B8" s="4"/>
      <c r="N8" s="1"/>
    </row>
    <row r="9" spans="1:11" s="48" customFormat="1" ht="60" customHeight="1">
      <c r="A9" s="40" t="s">
        <v>27</v>
      </c>
      <c r="B9" s="40" t="s">
        <v>109</v>
      </c>
      <c r="C9" s="45" t="s">
        <v>62</v>
      </c>
      <c r="D9" s="46"/>
      <c r="E9" s="40" t="s">
        <v>110</v>
      </c>
      <c r="F9" s="40" t="s">
        <v>41</v>
      </c>
      <c r="G9" s="40" t="s">
        <v>111</v>
      </c>
      <c r="H9" s="40" t="s">
        <v>22</v>
      </c>
      <c r="I9" s="40" t="s">
        <v>23</v>
      </c>
      <c r="J9" s="40" t="s">
        <v>67</v>
      </c>
      <c r="K9" s="40" t="s">
        <v>68</v>
      </c>
    </row>
    <row r="10" spans="1:11" s="48" customFormat="1" ht="56.25" customHeight="1">
      <c r="A10" s="64" t="s">
        <v>1</v>
      </c>
      <c r="B10" s="56" t="str">
        <f>'[1]Pakiet 4'!B3</f>
        <v>Radiofarmaceutyk jodek sodu Na131I kapsułki (atestowana aktywność 740 MBq na wtorek)</v>
      </c>
      <c r="C10" s="65">
        <v>30</v>
      </c>
      <c r="D10" s="56" t="s">
        <v>101</v>
      </c>
      <c r="E10" s="66"/>
      <c r="F10" s="5"/>
      <c r="G10" s="5"/>
      <c r="H10" s="5"/>
      <c r="I10" s="14">
        <v>0</v>
      </c>
      <c r="J10" s="52">
        <v>0</v>
      </c>
      <c r="K10" s="15">
        <f aca="true" t="shared" si="0" ref="K10:K15">ROUND(I10*ROUND(J10,2),2)</f>
        <v>0</v>
      </c>
    </row>
    <row r="11" spans="1:11" s="48" customFormat="1" ht="58.5" customHeight="1">
      <c r="A11" s="64" t="s">
        <v>63</v>
      </c>
      <c r="B11" s="56" t="str">
        <f>'[1]Pakiet 4'!B4</f>
        <v>Radiofarmaceutyk jodek sodu Na131I kapsułki (atestowana aktywność 1480 MBq na wtorek)</v>
      </c>
      <c r="C11" s="65">
        <v>10</v>
      </c>
      <c r="D11" s="56" t="s">
        <v>101</v>
      </c>
      <c r="E11" s="66"/>
      <c r="F11" s="5"/>
      <c r="G11" s="5"/>
      <c r="H11" s="5"/>
      <c r="I11" s="14">
        <v>0</v>
      </c>
      <c r="J11" s="52">
        <v>0</v>
      </c>
      <c r="K11" s="15">
        <f t="shared" si="0"/>
        <v>0</v>
      </c>
    </row>
    <row r="12" spans="1:11" s="48" customFormat="1" ht="65.25" customHeight="1">
      <c r="A12" s="64" t="s">
        <v>3</v>
      </c>
      <c r="B12" s="56" t="str">
        <f>'[1]Pakiet 4'!B5</f>
        <v>Radiofarmaceutyk jodek sodu Na131I kapsułki (atestowana aktywność 2220 MBq na wtorek)</v>
      </c>
      <c r="C12" s="65">
        <v>10</v>
      </c>
      <c r="D12" s="56" t="s">
        <v>101</v>
      </c>
      <c r="E12" s="66"/>
      <c r="F12" s="5"/>
      <c r="G12" s="5"/>
      <c r="H12" s="5"/>
      <c r="I12" s="14">
        <v>0</v>
      </c>
      <c r="J12" s="52">
        <v>0</v>
      </c>
      <c r="K12" s="15">
        <f t="shared" si="0"/>
        <v>0</v>
      </c>
    </row>
    <row r="13" spans="1:11" s="48" customFormat="1" ht="60" customHeight="1">
      <c r="A13" s="64" t="s">
        <v>4</v>
      </c>
      <c r="B13" s="56" t="str">
        <f>'[1]Pakiet 4'!B6</f>
        <v>Radiofarmaceutyk jodek sodu Na131I kapsułki (atestowana aktywność 2590 MBq na wtorek)</v>
      </c>
      <c r="C13" s="65">
        <v>350</v>
      </c>
      <c r="D13" s="56" t="s">
        <v>101</v>
      </c>
      <c r="E13" s="66"/>
      <c r="F13" s="5"/>
      <c r="G13" s="5"/>
      <c r="H13" s="5"/>
      <c r="I13" s="14">
        <v>0</v>
      </c>
      <c r="J13" s="52">
        <v>0</v>
      </c>
      <c r="K13" s="15">
        <f t="shared" si="0"/>
        <v>0</v>
      </c>
    </row>
    <row r="14" spans="1:11" s="48" customFormat="1" ht="63" customHeight="1">
      <c r="A14" s="64" t="s">
        <v>24</v>
      </c>
      <c r="B14" s="56" t="str">
        <f>'[1]Pakiet 4'!B7</f>
        <v>Radiofarmaceutyk jodek sodu Na131I kapsułki (atestowana aktywność 3657 MBq na wtorek)</v>
      </c>
      <c r="C14" s="65">
        <v>120</v>
      </c>
      <c r="D14" s="56" t="s">
        <v>101</v>
      </c>
      <c r="E14" s="66"/>
      <c r="F14" s="5"/>
      <c r="G14" s="5"/>
      <c r="H14" s="5"/>
      <c r="I14" s="14">
        <v>0</v>
      </c>
      <c r="J14" s="52">
        <v>0</v>
      </c>
      <c r="K14" s="15">
        <f t="shared" si="0"/>
        <v>0</v>
      </c>
    </row>
    <row r="15" spans="1:11" s="48" customFormat="1" ht="63" customHeight="1">
      <c r="A15" s="64" t="s">
        <v>29</v>
      </c>
      <c r="B15" s="56" t="str">
        <f>'[1]Pakiet 4'!B8</f>
        <v>Radiofarmaceutyk jodek sodu Na131I kapsułki (atestowana aktywność 1850 MBq na piątek)</v>
      </c>
      <c r="C15" s="65">
        <v>30</v>
      </c>
      <c r="D15" s="56" t="s">
        <v>101</v>
      </c>
      <c r="E15" s="66"/>
      <c r="F15" s="5"/>
      <c r="G15" s="5"/>
      <c r="H15" s="5"/>
      <c r="I15" s="14">
        <v>0</v>
      </c>
      <c r="J15" s="52">
        <v>0</v>
      </c>
      <c r="K15" s="15">
        <f t="shared" si="0"/>
        <v>0</v>
      </c>
    </row>
    <row r="16" spans="1:11" s="48" customFormat="1" ht="62.25" customHeight="1">
      <c r="A16" s="64" t="s">
        <v>5</v>
      </c>
      <c r="B16" s="56" t="str">
        <f>'[1]Pakiet 4'!B9</f>
        <v>Radiofarmaceutyk jodek sodu Na131I kapsułki (atestowana aktywność 2220 MBq na piątek)</v>
      </c>
      <c r="C16" s="65">
        <v>30</v>
      </c>
      <c r="D16" s="56" t="s">
        <v>101</v>
      </c>
      <c r="E16" s="66"/>
      <c r="F16" s="5"/>
      <c r="G16" s="5"/>
      <c r="H16" s="5"/>
      <c r="I16" s="14">
        <v>0</v>
      </c>
      <c r="J16" s="52">
        <v>0</v>
      </c>
      <c r="K16" s="15">
        <f>ROUND(I16*ROUND(J16,2),2)</f>
        <v>0</v>
      </c>
    </row>
    <row r="17" spans="2:14" ht="45.75" customHeight="1">
      <c r="B17" s="101" t="s">
        <v>114</v>
      </c>
      <c r="C17" s="101"/>
      <c r="D17" s="101"/>
      <c r="E17" s="101"/>
      <c r="F17" s="101"/>
      <c r="G17" s="101"/>
      <c r="H17" s="101"/>
      <c r="I17" s="101"/>
      <c r="J17" s="101"/>
      <c r="K17" s="101"/>
      <c r="N17" s="1"/>
    </row>
    <row r="18" spans="2:14" ht="15">
      <c r="B18" s="92" t="s">
        <v>65</v>
      </c>
      <c r="C18" s="92"/>
      <c r="D18" s="92"/>
      <c r="E18" s="92"/>
      <c r="F18" s="92"/>
      <c r="G18" s="92"/>
      <c r="H18" s="92"/>
      <c r="I18" s="92"/>
      <c r="J18" s="92"/>
      <c r="K18" s="92"/>
      <c r="N18" s="1"/>
    </row>
    <row r="19" ht="15">
      <c r="N19" s="1"/>
    </row>
    <row r="20" ht="15">
      <c r="N20" s="1"/>
    </row>
    <row r="21" ht="15">
      <c r="N21" s="1"/>
    </row>
    <row r="22" ht="15">
      <c r="N22" s="1"/>
    </row>
    <row r="23" ht="15">
      <c r="N23" s="1"/>
    </row>
    <row r="24" ht="15">
      <c r="N24" s="1"/>
    </row>
    <row r="25" ht="15">
      <c r="N25" s="1"/>
    </row>
    <row r="26" ht="15">
      <c r="N26" s="1"/>
    </row>
    <row r="27" ht="15">
      <c r="N27" s="1"/>
    </row>
    <row r="28" ht="15">
      <c r="N28" s="1"/>
    </row>
    <row r="29" ht="15">
      <c r="N29" s="1"/>
    </row>
    <row r="30" ht="15">
      <c r="N30" s="1"/>
    </row>
    <row r="31" ht="15">
      <c r="N31" s="1"/>
    </row>
    <row r="32" ht="15">
      <c r="N32" s="1"/>
    </row>
    <row r="33" ht="15">
      <c r="N33" s="1"/>
    </row>
    <row r="34" ht="15">
      <c r="N34" s="1"/>
    </row>
    <row r="35" ht="15">
      <c r="N35" s="1"/>
    </row>
    <row r="36" ht="15">
      <c r="N36" s="1"/>
    </row>
    <row r="37" ht="15">
      <c r="N37" s="1"/>
    </row>
    <row r="38" ht="15">
      <c r="N38" s="1"/>
    </row>
    <row r="39" ht="15">
      <c r="N39" s="1"/>
    </row>
    <row r="40" ht="15">
      <c r="N40" s="1"/>
    </row>
    <row r="41" ht="15">
      <c r="N41" s="1"/>
    </row>
    <row r="42" ht="15">
      <c r="N42" s="1"/>
    </row>
    <row r="43" ht="15">
      <c r="N43" s="1"/>
    </row>
    <row r="44" ht="15">
      <c r="N44" s="1"/>
    </row>
    <row r="45" ht="15">
      <c r="N45" s="1"/>
    </row>
    <row r="46" ht="15">
      <c r="N46" s="1"/>
    </row>
    <row r="47" ht="15">
      <c r="N47" s="1"/>
    </row>
    <row r="48" ht="15">
      <c r="N48" s="1"/>
    </row>
    <row r="49" ht="15">
      <c r="N49" s="1"/>
    </row>
    <row r="50" ht="15">
      <c r="N50" s="1"/>
    </row>
    <row r="51" ht="15">
      <c r="N51" s="1"/>
    </row>
    <row r="52" ht="15">
      <c r="N52" s="1"/>
    </row>
    <row r="53" ht="15">
      <c r="N53" s="1"/>
    </row>
    <row r="54" ht="15">
      <c r="N54" s="1"/>
    </row>
    <row r="55" ht="15">
      <c r="N55" s="1"/>
    </row>
    <row r="56" ht="15">
      <c r="N56" s="1"/>
    </row>
    <row r="57" ht="15">
      <c r="N57" s="1"/>
    </row>
    <row r="58" ht="15">
      <c r="N58" s="1"/>
    </row>
    <row r="59" ht="15">
      <c r="N59" s="1"/>
    </row>
    <row r="60" ht="15">
      <c r="N60" s="1"/>
    </row>
    <row r="61" ht="15">
      <c r="N61" s="1"/>
    </row>
    <row r="62" ht="15">
      <c r="N62" s="1"/>
    </row>
    <row r="63" ht="15">
      <c r="N63" s="1"/>
    </row>
  </sheetData>
  <sheetProtection/>
  <mergeCells count="2">
    <mergeCell ref="B18:K18"/>
    <mergeCell ref="B17:K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P64"/>
  <sheetViews>
    <sheetView showGridLines="0" view="pageBreakPreview" zoomScale="80" zoomScaleNormal="80" zoomScaleSheetLayoutView="80" zoomScalePageLayoutView="85" workbookViewId="0" topLeftCell="A4">
      <selection activeCell="K10" sqref="K10"/>
    </sheetView>
  </sheetViews>
  <sheetFormatPr defaultColWidth="9.00390625" defaultRowHeight="12.75"/>
  <cols>
    <col min="1" max="1" width="5.125" style="1" customWidth="1"/>
    <col min="2" max="2" width="23.625" style="1" customWidth="1"/>
    <col min="3" max="3" width="10.625" style="21" customWidth="1"/>
    <col min="4" max="4" width="12.875" style="1" customWidth="1"/>
    <col min="5" max="5" width="27.25390625" style="1" customWidth="1"/>
    <col min="6" max="6" width="17.625" style="1" customWidth="1"/>
    <col min="7" max="7" width="15.125" style="1" customWidth="1"/>
    <col min="8" max="10" width="15.25390625" style="1" customWidth="1"/>
    <col min="11" max="11" width="20.125" style="1" customWidth="1"/>
    <col min="12" max="12" width="15.875" style="1" customWidth="1"/>
    <col min="13" max="13" width="15.875" style="3" customWidth="1"/>
    <col min="14" max="14" width="15.875" style="1" customWidth="1"/>
    <col min="15" max="16" width="14.25390625" style="1" customWidth="1"/>
    <col min="17" max="17" width="15.25390625" style="1" customWidth="1"/>
    <col min="18" max="16384" width="9.125" style="1" customWidth="1"/>
  </cols>
  <sheetData>
    <row r="1" spans="2:16" ht="15">
      <c r="B1" s="2" t="str">
        <f>'formularz oferty'!C4</f>
        <v>DFP.271.150.2021.KK</v>
      </c>
      <c r="I1" s="104" t="s">
        <v>59</v>
      </c>
      <c r="J1" s="104"/>
      <c r="K1" s="104"/>
      <c r="O1" s="2"/>
      <c r="P1" s="2"/>
    </row>
    <row r="2" spans="9:11" ht="15">
      <c r="I2" s="104" t="s">
        <v>46</v>
      </c>
      <c r="J2" s="104"/>
      <c r="K2" s="104"/>
    </row>
    <row r="3" spans="2:13" ht="15">
      <c r="B3" s="4" t="s">
        <v>13</v>
      </c>
      <c r="C3" s="5">
        <v>5</v>
      </c>
      <c r="D3" s="9"/>
      <c r="E3" s="8" t="s">
        <v>17</v>
      </c>
      <c r="F3" s="9"/>
      <c r="G3" s="6"/>
      <c r="H3" s="9"/>
      <c r="I3" s="9"/>
      <c r="J3" s="9"/>
      <c r="M3" s="1"/>
    </row>
    <row r="4" spans="2:13" ht="15">
      <c r="B4" s="4"/>
      <c r="C4" s="17"/>
      <c r="D4" s="9"/>
      <c r="E4" s="8"/>
      <c r="F4" s="9"/>
      <c r="G4" s="6"/>
      <c r="H4" s="9"/>
      <c r="I4" s="9"/>
      <c r="J4" s="9"/>
      <c r="M4" s="1"/>
    </row>
    <row r="5" spans="1:13" ht="15">
      <c r="A5" s="4"/>
      <c r="B5" s="4"/>
      <c r="C5" s="17"/>
      <c r="D5" s="9"/>
      <c r="E5" s="11" t="s">
        <v>64</v>
      </c>
      <c r="F5" s="97">
        <f>SUM(K10:K10)</f>
        <v>0</v>
      </c>
      <c r="G5" s="98"/>
      <c r="M5" s="1"/>
    </row>
    <row r="6" spans="1:13" ht="15">
      <c r="A6" s="4"/>
      <c r="C6" s="17"/>
      <c r="D6" s="9"/>
      <c r="E6" s="9"/>
      <c r="F6" s="9"/>
      <c r="G6" s="9"/>
      <c r="H6" s="9"/>
      <c r="M6" s="1"/>
    </row>
    <row r="7" spans="1:13" ht="15">
      <c r="A7" s="4"/>
      <c r="B7" s="12"/>
      <c r="C7" s="13"/>
      <c r="D7" s="13"/>
      <c r="E7" s="13"/>
      <c r="F7" s="13"/>
      <c r="G7" s="13"/>
      <c r="H7" s="13"/>
      <c r="M7" s="1"/>
    </row>
    <row r="8" spans="2:13" ht="15">
      <c r="B8" s="4"/>
      <c r="M8" s="1"/>
    </row>
    <row r="9" spans="1:11" s="48" customFormat="1" ht="72" customHeight="1">
      <c r="A9" s="40" t="s">
        <v>27</v>
      </c>
      <c r="B9" s="40" t="s">
        <v>14</v>
      </c>
      <c r="C9" s="45" t="s">
        <v>62</v>
      </c>
      <c r="D9" s="46"/>
      <c r="E9" s="40" t="s">
        <v>112</v>
      </c>
      <c r="F9" s="49" t="s">
        <v>41</v>
      </c>
      <c r="G9" s="49" t="str">
        <f>B9</f>
        <v>Skład</v>
      </c>
      <c r="H9" s="49" t="s">
        <v>22</v>
      </c>
      <c r="I9" s="40" t="s">
        <v>102</v>
      </c>
      <c r="J9" s="40" t="s">
        <v>103</v>
      </c>
      <c r="K9" s="40" t="s">
        <v>68</v>
      </c>
    </row>
    <row r="10" spans="1:11" s="48" customFormat="1" ht="98.25" customHeight="1">
      <c r="A10" s="19" t="s">
        <v>50</v>
      </c>
      <c r="B10" s="19" t="s">
        <v>99</v>
      </c>
      <c r="C10" s="37">
        <v>180</v>
      </c>
      <c r="D10" s="19" t="s">
        <v>101</v>
      </c>
      <c r="E10" s="33"/>
      <c r="F10" s="39"/>
      <c r="G10" s="39"/>
      <c r="H10" s="39"/>
      <c r="I10" s="33">
        <v>0</v>
      </c>
      <c r="J10" s="52">
        <v>0</v>
      </c>
      <c r="K10" s="34">
        <f>ROUND(I10*ROUND(J10,2),2)</f>
        <v>0</v>
      </c>
    </row>
    <row r="11" spans="1:13" s="9" customFormat="1" ht="12.75" customHeight="1">
      <c r="A11" s="35"/>
      <c r="B11" s="105" t="s">
        <v>100</v>
      </c>
      <c r="C11" s="105"/>
      <c r="D11" s="105"/>
      <c r="E11" s="105"/>
      <c r="F11" s="105"/>
      <c r="G11" s="105"/>
      <c r="H11" s="105"/>
      <c r="I11" s="105"/>
      <c r="J11" s="105"/>
      <c r="K11" s="105"/>
      <c r="M11" s="36"/>
    </row>
    <row r="12" spans="2:13" ht="15">
      <c r="B12" s="92" t="s">
        <v>65</v>
      </c>
      <c r="C12" s="92"/>
      <c r="D12" s="92"/>
      <c r="E12" s="92"/>
      <c r="F12" s="92"/>
      <c r="G12" s="92"/>
      <c r="H12" s="92"/>
      <c r="I12" s="92"/>
      <c r="J12" s="92"/>
      <c r="K12" s="92"/>
      <c r="M12" s="1"/>
    </row>
    <row r="13" ht="15">
      <c r="M13" s="1"/>
    </row>
    <row r="14" spans="2:13" ht="15">
      <c r="B14" s="100" t="s">
        <v>90</v>
      </c>
      <c r="C14" s="92"/>
      <c r="D14" s="92"/>
      <c r="E14" s="92"/>
      <c r="F14" s="92"/>
      <c r="G14" s="92"/>
      <c r="H14" s="92"/>
      <c r="I14" s="92"/>
      <c r="J14" s="92"/>
      <c r="K14" s="92"/>
      <c r="M14" s="1"/>
    </row>
    <row r="15" spans="1:13" ht="122.25" customHeight="1">
      <c r="A15" s="67" t="s">
        <v>50</v>
      </c>
      <c r="B15" s="102" t="s">
        <v>106</v>
      </c>
      <c r="C15" s="103"/>
      <c r="D15" s="103"/>
      <c r="E15" s="103"/>
      <c r="F15" s="103"/>
      <c r="G15" s="103"/>
      <c r="H15" s="103"/>
      <c r="I15" s="103"/>
      <c r="J15" s="103"/>
      <c r="K15" s="103"/>
      <c r="M15" s="1"/>
    </row>
    <row r="16" spans="1:13" ht="192.75" customHeight="1">
      <c r="A16" s="67" t="s">
        <v>2</v>
      </c>
      <c r="B16" s="102" t="s">
        <v>107</v>
      </c>
      <c r="C16" s="102"/>
      <c r="D16" s="102"/>
      <c r="E16" s="102"/>
      <c r="F16" s="102"/>
      <c r="G16" s="102"/>
      <c r="H16" s="102"/>
      <c r="I16" s="102"/>
      <c r="J16" s="102"/>
      <c r="K16" s="102"/>
      <c r="M16" s="1"/>
    </row>
    <row r="17" spans="1:13" ht="82.5" customHeight="1">
      <c r="A17" s="67" t="s">
        <v>105</v>
      </c>
      <c r="B17" s="102" t="s">
        <v>108</v>
      </c>
      <c r="C17" s="103"/>
      <c r="D17" s="103"/>
      <c r="E17" s="103"/>
      <c r="F17" s="103"/>
      <c r="G17" s="103"/>
      <c r="H17" s="103"/>
      <c r="I17" s="103"/>
      <c r="J17" s="103"/>
      <c r="K17" s="103"/>
      <c r="M17" s="1"/>
    </row>
    <row r="18" spans="1:13" ht="1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M18" s="1"/>
    </row>
    <row r="19" ht="15">
      <c r="M19" s="1"/>
    </row>
    <row r="20" ht="15">
      <c r="M20" s="1"/>
    </row>
    <row r="21" ht="15">
      <c r="M21" s="1"/>
    </row>
    <row r="22" ht="15">
      <c r="M22" s="1"/>
    </row>
    <row r="23" ht="15">
      <c r="M23" s="1"/>
    </row>
    <row r="24" ht="15">
      <c r="M24" s="1"/>
    </row>
    <row r="25" ht="15">
      <c r="M25" s="1"/>
    </row>
    <row r="26" ht="15">
      <c r="M26" s="1"/>
    </row>
    <row r="27" ht="15">
      <c r="M27" s="1"/>
    </row>
    <row r="28" ht="15">
      <c r="M28" s="1"/>
    </row>
    <row r="29" ht="15">
      <c r="M29" s="1"/>
    </row>
    <row r="30" ht="15">
      <c r="M30" s="1"/>
    </row>
    <row r="31" ht="15">
      <c r="M31" s="1"/>
    </row>
    <row r="32" ht="15">
      <c r="M32" s="1"/>
    </row>
    <row r="33" ht="15">
      <c r="M33" s="1"/>
    </row>
    <row r="34" ht="15">
      <c r="M34" s="1"/>
    </row>
    <row r="35" ht="15">
      <c r="M35" s="1"/>
    </row>
    <row r="36" ht="15">
      <c r="M36" s="1"/>
    </row>
    <row r="37" ht="15">
      <c r="M37" s="1"/>
    </row>
    <row r="38" ht="15">
      <c r="M38" s="1"/>
    </row>
    <row r="39" ht="15">
      <c r="M39" s="1"/>
    </row>
    <row r="40" ht="15">
      <c r="M40" s="1"/>
    </row>
    <row r="41" ht="15">
      <c r="M41" s="1"/>
    </row>
    <row r="42" ht="15">
      <c r="M42" s="1"/>
    </row>
    <row r="43" ht="15">
      <c r="M43" s="1"/>
    </row>
    <row r="44" ht="15">
      <c r="M44" s="1"/>
    </row>
    <row r="45" ht="15">
      <c r="M45" s="1"/>
    </row>
    <row r="46" ht="15">
      <c r="M46" s="1"/>
    </row>
    <row r="47" ht="15">
      <c r="M47" s="1"/>
    </row>
    <row r="48" ht="15">
      <c r="M48" s="1"/>
    </row>
    <row r="49" ht="15">
      <c r="M49" s="1"/>
    </row>
    <row r="50" ht="15">
      <c r="M50" s="1"/>
    </row>
    <row r="51" ht="15">
      <c r="M51" s="1"/>
    </row>
    <row r="52" ht="15">
      <c r="M52" s="1"/>
    </row>
    <row r="53" ht="15">
      <c r="M53" s="1"/>
    </row>
    <row r="54" ht="15">
      <c r="M54" s="1"/>
    </row>
    <row r="55" ht="15">
      <c r="M55" s="1"/>
    </row>
    <row r="56" ht="15">
      <c r="M56" s="1"/>
    </row>
    <row r="57" ht="15">
      <c r="M57" s="1"/>
    </row>
    <row r="58" ht="15">
      <c r="M58" s="1"/>
    </row>
    <row r="59" ht="15">
      <c r="M59" s="1"/>
    </row>
    <row r="60" ht="15">
      <c r="M60" s="1"/>
    </row>
    <row r="61" ht="15">
      <c r="M61" s="1"/>
    </row>
    <row r="62" ht="15">
      <c r="M62" s="1"/>
    </row>
    <row r="63" ht="15">
      <c r="M63" s="1"/>
    </row>
    <row r="64" ht="15">
      <c r="M64" s="1"/>
    </row>
  </sheetData>
  <sheetProtection/>
  <mergeCells count="9">
    <mergeCell ref="B15:K15"/>
    <mergeCell ref="B16:K16"/>
    <mergeCell ref="B17:K17"/>
    <mergeCell ref="F5:G5"/>
    <mergeCell ref="I1:K1"/>
    <mergeCell ref="I2:K2"/>
    <mergeCell ref="B12:K12"/>
    <mergeCell ref="B11:K11"/>
    <mergeCell ref="B14:K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2021-08-12T08:24:55Z</cp:lastPrinted>
  <dcterms:created xsi:type="dcterms:W3CDTF">2003-05-16T10:10:29Z</dcterms:created>
  <dcterms:modified xsi:type="dcterms:W3CDTF">2022-01-18T07:07:40Z</dcterms:modified>
  <cp:category/>
  <cp:version/>
  <cp:contentType/>
  <cp:contentStatus/>
</cp:coreProperties>
</file>