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8_{0E74B9B5-E8AC-4A16-A9E8-A66D9FFBD0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N7" i="1"/>
  <c r="N8" i="1"/>
  <c r="N9" i="1"/>
  <c r="F9" i="1" s="1"/>
  <c r="N10" i="1"/>
  <c r="N11" i="1"/>
  <c r="F8" i="1"/>
  <c r="F10" i="1"/>
  <c r="G5" i="1"/>
  <c r="G6" i="1"/>
  <c r="G7" i="1"/>
  <c r="H7" i="1" s="1"/>
  <c r="G8" i="1"/>
  <c r="G9" i="1"/>
  <c r="G10" i="1"/>
  <c r="G11" i="1"/>
  <c r="H11" i="1" s="1"/>
  <c r="F5" i="1"/>
  <c r="F7" i="1"/>
  <c r="F11" i="1"/>
  <c r="D12" i="1"/>
  <c r="E20" i="1"/>
  <c r="E19" i="1"/>
  <c r="E18" i="1"/>
  <c r="E17" i="1"/>
  <c r="E16" i="1"/>
  <c r="K12" i="1"/>
  <c r="J12" i="1"/>
  <c r="N4" i="1"/>
  <c r="G4" i="1"/>
  <c r="H8" i="1" l="1"/>
  <c r="I8" i="1" s="1"/>
  <c r="H10" i="1"/>
  <c r="I10" i="1" s="1"/>
  <c r="H6" i="1"/>
  <c r="H9" i="1"/>
  <c r="I9" i="1" s="1"/>
  <c r="H5" i="1"/>
  <c r="I5" i="1" s="1"/>
  <c r="I11" i="1"/>
  <c r="I7" i="1"/>
  <c r="I6" i="1"/>
  <c r="E12" i="1"/>
  <c r="H4" i="1"/>
  <c r="I4" i="1" s="1"/>
  <c r="F4" i="1"/>
  <c r="G12" i="1"/>
  <c r="F12" i="1" l="1"/>
  <c r="H12" i="1"/>
  <c r="I12" i="1"/>
</calcChain>
</file>

<file path=xl/sharedStrings.xml><?xml version="1.0" encoding="utf-8"?>
<sst xmlns="http://schemas.openxmlformats.org/spreadsheetml/2006/main" count="41" uniqueCount="37">
  <si>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</si>
  <si>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</si>
  <si>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</si>
  <si>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</si>
  <si>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</si>
  <si>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</si>
  <si>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</si>
  <si>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</si>
  <si>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</si>
  <si>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</si>
  <si>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</si>
  <si>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</si>
  <si>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</si>
  <si>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</si>
  <si>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</si>
  <si>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</si>
  <si>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 xml:space="preserve">Gelatin-conjugated Sepharose 4B </t>
  </si>
  <si>
    <t>HyClone Characterized Fetal Bovine Serum (FBS), U.S. Origin</t>
  </si>
  <si>
    <t>Calibration Kit High Molecular Weight For Electrophoresis</t>
  </si>
  <si>
    <t>Protein G Sepharose 4Fast Flow</t>
  </si>
  <si>
    <t>Iron-supplemented bovine calf serum, US origin</t>
  </si>
  <si>
    <t>jetPRIME® DNA and siRNA transfection reagent, 5×1,5 ml</t>
  </si>
  <si>
    <t>jetPRIME® DNA and siRNA transfection reagent, 1,5 ml, with 2×60 ml jetPRIME® buffer</t>
  </si>
  <si>
    <t>Corning® Matrigel® Matrix, Growth Factor Reduced</t>
  </si>
  <si>
    <t>GE Healthcare</t>
  </si>
  <si>
    <t>HyClone</t>
  </si>
  <si>
    <t>Polyplus</t>
  </si>
  <si>
    <t>VWR Collection</t>
  </si>
  <si>
    <t>GE17-0956-01</t>
  </si>
  <si>
    <t>SH30071.03</t>
  </si>
  <si>
    <t>GE17-0445-01</t>
  </si>
  <si>
    <t>17-0618-01</t>
  </si>
  <si>
    <t>HYCLSH30072.03</t>
  </si>
  <si>
    <t>101000001.</t>
  </si>
  <si>
    <t>101000046.</t>
  </si>
  <si>
    <t>734-0268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</si>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</sst>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15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9"/>
  <sheetViews>
    <sheetView tabSelected="1" zoomScaleNormal="100" workbookViewId="0">
      <selection activeCell="F9" sqref="F9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1" t="s">
        <v>8</v>
      </c>
      <c r="M3" s="41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11" si="0">D4*C4</f>
        <v>0</v>
      </c>
      <c r="H4" s="13">
        <f>N4*G4</f>
        <v>0</v>
      </c>
      <c r="I4" s="13">
        <f t="shared" ref="I4:I11" si="1">G4+H4</f>
        <v>0</v>
      </c>
      <c r="J4" s="33"/>
      <c r="K4" s="39"/>
      <c r="L4" s="42" t="s">
        <v>24</v>
      </c>
      <c r="M4" s="42" t="s">
        <v>28</v>
      </c>
      <c r="N4" s="14">
        <f t="shared" ref="N4:N11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x14ac:dyDescent="0.25">
      <c r="A5" s="34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2" t="s">
        <v>24</v>
      </c>
      <c r="M5" s="42" t="s">
        <v>29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x14ac:dyDescent="0.25">
      <c r="A6" s="34">
        <v>3</v>
      </c>
      <c r="B6" s="34" t="s">
        <v>18</v>
      </c>
      <c r="C6" s="11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0"/>
      <c r="L6" s="42" t="s">
        <v>24</v>
      </c>
      <c r="M6" s="42" t="s">
        <v>30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4">
        <v>4</v>
      </c>
      <c r="B7" s="34" t="s">
        <v>19</v>
      </c>
      <c r="C7" s="11">
        <v>1</v>
      </c>
      <c r="D7" s="31"/>
      <c r="E7" s="3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3"/>
      <c r="K7" s="40"/>
      <c r="L7" s="42" t="s">
        <v>24</v>
      </c>
      <c r="M7" s="42" t="s">
        <v>31</v>
      </c>
      <c r="N7" s="14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x14ac:dyDescent="0.25">
      <c r="A8" s="34">
        <v>5</v>
      </c>
      <c r="B8" s="34" t="s">
        <v>20</v>
      </c>
      <c r="C8" s="11">
        <v>1</v>
      </c>
      <c r="D8" s="31"/>
      <c r="E8" s="3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3"/>
      <c r="K8" s="40"/>
      <c r="L8" s="42" t="s">
        <v>25</v>
      </c>
      <c r="M8" s="42" t="s">
        <v>32</v>
      </c>
      <c r="N8" s="14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x14ac:dyDescent="0.25">
      <c r="A9" s="34">
        <v>6</v>
      </c>
      <c r="B9" s="34" t="s">
        <v>21</v>
      </c>
      <c r="C9" s="11">
        <v>1</v>
      </c>
      <c r="D9" s="31"/>
      <c r="E9" s="32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3"/>
      <c r="K9" s="40"/>
      <c r="L9" s="42" t="s">
        <v>26</v>
      </c>
      <c r="M9" s="42" t="s">
        <v>33</v>
      </c>
      <c r="N9" s="14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x14ac:dyDescent="0.25">
      <c r="A10" s="34">
        <v>7</v>
      </c>
      <c r="B10" s="34" t="s">
        <v>22</v>
      </c>
      <c r="C10" s="11">
        <v>1</v>
      </c>
      <c r="D10" s="31"/>
      <c r="E10" s="32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3"/>
      <c r="K10" s="40"/>
      <c r="L10" s="42" t="s">
        <v>26</v>
      </c>
      <c r="M10" s="42" t="s">
        <v>34</v>
      </c>
      <c r="N10" s="14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.75" thickBot="1" x14ac:dyDescent="0.3">
      <c r="A11" s="34">
        <v>8</v>
      </c>
      <c r="B11" s="34" t="s">
        <v>23</v>
      </c>
      <c r="C11" s="11">
        <v>1</v>
      </c>
      <c r="D11" s="31"/>
      <c r="E11" s="32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3"/>
      <c r="K11" s="40"/>
      <c r="L11" s="42" t="s">
        <v>27</v>
      </c>
      <c r="M11" s="42" t="s">
        <v>35</v>
      </c>
      <c r="N11" s="14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1.25" customHeight="1" thickBot="1" x14ac:dyDescent="0.3">
      <c r="A12" s="15"/>
      <c r="B12" s="15"/>
      <c r="C12" s="15"/>
      <c r="D12" s="16">
        <f>SUM(D4:D11)</f>
        <v>0</v>
      </c>
      <c r="E12" s="16" t="str">
        <f>IFERROR(CONCATENATE((IF(E16&gt;0,D16*100&amp;"%","")),(IF(E17&gt;0,", "&amp;D17*100&amp;"%", "")),(IF(E18&gt;0,", "&amp;D18*100&amp;"%", "")),(IF(E19&gt;0,", "&amp;D19*100&amp;"%", "")),(IF(E20&gt;0,", "&amp;D20, ""))),"")</f>
        <v/>
      </c>
      <c r="F12" s="17">
        <f>SUM(F4:F11)</f>
        <v>0</v>
      </c>
      <c r="G12" s="18">
        <f>SUM(G4:G11)</f>
        <v>0</v>
      </c>
      <c r="H12" s="17">
        <f>SUM(H4:H11)</f>
        <v>0</v>
      </c>
      <c r="I12" s="18">
        <f>SUM(I4:I11)</f>
        <v>0</v>
      </c>
      <c r="J12" s="19" t="str">
        <f>IFERROR(SUM(J4:J11)/COUNT(J4:J11),"")</f>
        <v/>
      </c>
      <c r="K12" s="20">
        <f>K4</f>
        <v>0</v>
      </c>
      <c r="L12" s="21"/>
      <c r="M12" s="21"/>
      <c r="N12" s="10"/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26" ht="15" customHeight="1" x14ac:dyDescent="0.25">
      <c r="A14" s="35" t="s">
        <v>14</v>
      </c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26" ht="15" customHeight="1" x14ac:dyDescent="0.25">
      <c r="A15" s="35" t="s">
        <v>36</v>
      </c>
      <c r="B15" s="23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1:26" ht="45.75" customHeight="1" x14ac:dyDescent="0.25">
      <c r="A16" s="22"/>
      <c r="B16" s="24"/>
      <c r="C16" s="22"/>
      <c r="D16" s="25">
        <v>0.23</v>
      </c>
      <c r="E16" s="26">
        <f t="shared" ref="E16:E20" si="3">COUNTIF(E$4,D16)</f>
        <v>0</v>
      </c>
      <c r="F16" s="22"/>
      <c r="G16" s="22"/>
      <c r="H16" s="22"/>
      <c r="I16" s="22"/>
      <c r="J16" s="22"/>
      <c r="K16" s="22"/>
      <c r="L16" s="27"/>
      <c r="M16" s="27"/>
    </row>
    <row r="17" spans="1:26" ht="15" customHeight="1" x14ac:dyDescent="0.25">
      <c r="A17" s="22"/>
      <c r="B17" s="23"/>
      <c r="C17" s="22"/>
      <c r="D17" s="25">
        <v>0.08</v>
      </c>
      <c r="E17" s="26">
        <f t="shared" si="3"/>
        <v>0</v>
      </c>
      <c r="F17" s="22"/>
      <c r="G17" s="22"/>
      <c r="H17" s="22"/>
      <c r="I17" s="22"/>
      <c r="J17" s="22"/>
      <c r="K17" s="22"/>
      <c r="L17" s="22"/>
      <c r="M17" s="22"/>
    </row>
    <row r="18" spans="1:26" ht="15" customHeight="1" x14ac:dyDescent="0.25">
      <c r="A18" s="22"/>
      <c r="B18" s="23"/>
      <c r="C18" s="22"/>
      <c r="D18" s="25">
        <v>0.05</v>
      </c>
      <c r="E18" s="26">
        <f t="shared" si="3"/>
        <v>0</v>
      </c>
      <c r="F18" s="22"/>
      <c r="G18" s="22"/>
      <c r="H18" s="22"/>
      <c r="I18" s="22"/>
      <c r="J18" s="22"/>
      <c r="K18" s="22"/>
      <c r="L18" s="22"/>
      <c r="M18" s="22"/>
    </row>
    <row r="19" spans="1:26" ht="30" customHeight="1" x14ac:dyDescent="0.25">
      <c r="A19" s="1"/>
      <c r="B19" s="3"/>
      <c r="C19" s="28"/>
      <c r="D19" s="25">
        <v>0</v>
      </c>
      <c r="E19" s="26">
        <f t="shared" si="3"/>
        <v>0</v>
      </c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8"/>
      <c r="D20" s="30" t="s">
        <v>10</v>
      </c>
      <c r="E20" s="26">
        <f t="shared" si="3"/>
        <v>0</v>
      </c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8"/>
      <c r="D21" s="29"/>
      <c r="E21" s="29"/>
      <c r="F21" s="29"/>
      <c r="G21" s="29"/>
      <c r="H21" s="29"/>
      <c r="I21" s="29"/>
      <c r="J21" s="29"/>
      <c r="K21" s="2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3"/>
      <c r="C22" s="28"/>
      <c r="D22" s="29"/>
      <c r="E22" s="29"/>
      <c r="F22" s="29"/>
      <c r="G22" s="29"/>
      <c r="H22" s="29"/>
      <c r="I22" s="29"/>
      <c r="J22" s="29"/>
      <c r="K22" s="2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22"/>
      <c r="C23" s="28"/>
      <c r="D23" s="29"/>
      <c r="E23" s="29"/>
      <c r="F23" s="29"/>
      <c r="G23" s="29"/>
      <c r="H23" s="29"/>
      <c r="I23" s="29"/>
      <c r="J23" s="29"/>
      <c r="K23" s="2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22"/>
      <c r="C24" s="28"/>
      <c r="D24" s="29"/>
      <c r="E24" s="29"/>
      <c r="F24" s="29"/>
      <c r="G24" s="29"/>
      <c r="H24" s="29"/>
      <c r="I24" s="29"/>
      <c r="J24" s="29"/>
      <c r="K24" s="2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22"/>
      <c r="C25" s="28"/>
      <c r="D25" s="29"/>
      <c r="E25" s="29"/>
      <c r="F25" s="29"/>
      <c r="G25" s="29"/>
      <c r="H25" s="29"/>
      <c r="I25" s="29"/>
      <c r="J25" s="29"/>
      <c r="K25" s="2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3"/>
      <c r="C26" s="28"/>
      <c r="D26" s="29"/>
      <c r="E26" s="29"/>
      <c r="F26" s="29"/>
      <c r="G26" s="29"/>
      <c r="H26" s="29"/>
      <c r="I26" s="29"/>
      <c r="J26" s="29"/>
      <c r="K26" s="2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"/>
      <c r="B28" s="2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26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26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26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26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26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26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26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26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26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26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  <row r="1005" spans="1:13" ht="15.75" customHeight="1" x14ac:dyDescent="0.25">
      <c r="A1005" s="22"/>
      <c r="B1005" s="23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ht="15.75" customHeight="1" x14ac:dyDescent="0.25">
      <c r="A1006" s="22"/>
      <c r="B1006" s="23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</row>
    <row r="1007" spans="1:13" ht="15.75" customHeight="1" x14ac:dyDescent="0.25">
      <c r="A1007" s="22"/>
      <c r="B1007" s="23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</row>
    <row r="1008" spans="1:13" ht="15.75" customHeight="1" x14ac:dyDescent="0.25">
      <c r="A1008" s="22"/>
      <c r="B1008" s="23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</row>
    <row r="1009" spans="1:13" ht="15.75" customHeight="1" x14ac:dyDescent="0.25">
      <c r="A1009" s="22"/>
      <c r="B1009" s="23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</row>
  </sheetData>
  <sheetProtection algorithmName="SHA-512" hashValue="C8eEPpo0vP8qMi/LAuh9r438WSvYQTwm6JxK8al5dMa557pMJ8Z2P/x1PLUm9q31OE18xslU4dZt81jsisg+hA==" saltValue="vhJj99RydAL5Luhihk9bsQ==" spinCount="100000" sheet="1" objects="1" scenarios="1"/>
  <mergeCells count="2">
    <mergeCell ref="A1:M1"/>
    <mergeCell ref="K4:K1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2022-06-27T12:59:02Z</dcterms:modified>
</cp:coreProperties>
</file>