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 tabRatio="712"/>
  </bookViews>
  <sheets>
    <sheet name="Zał.1_1" sheetId="1" r:id="rId1"/>
    <sheet name="Zał. 1_2" sheetId="4" r:id="rId2"/>
    <sheet name="Zał. 1_3" sheetId="5" r:id="rId3"/>
    <sheet name="Zał. 1_4 " sheetId="8" r:id="rId4"/>
    <sheet name="Zał. 1_5" sheetId="10" r:id="rId5"/>
    <sheet name="Zał. 1_6" sheetId="2" r:id="rId6"/>
    <sheet name="Zał. 1_7" sheetId="6" r:id="rId7"/>
    <sheet name="Zestawienie" sheetId="11" r:id="rId8"/>
  </sheets>
  <definedNames>
    <definedName name="_xlnm.Print_Area" localSheetId="3">'Zał. 1_4 '!$A$1:$I$22</definedName>
    <definedName name="_xlnm.Print_Area" localSheetId="7">Zestawienie!$A$1:$G$12</definedName>
  </definedNames>
  <calcPr calcId="124519"/>
</workbook>
</file>

<file path=xl/calcChain.xml><?xml version="1.0" encoding="utf-8"?>
<calcChain xmlns="http://schemas.openxmlformats.org/spreadsheetml/2006/main">
  <c r="H25" i="1"/>
  <c r="J25" s="1"/>
  <c r="H24"/>
  <c r="J24" s="1"/>
  <c r="G16" i="6" l="1"/>
  <c r="G17"/>
  <c r="G18"/>
  <c r="G19"/>
  <c r="G20"/>
  <c r="G21"/>
  <c r="G22"/>
  <c r="G15"/>
  <c r="F15" i="2"/>
  <c r="F45" i="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2"/>
  <c r="G17" i="8"/>
  <c r="G16"/>
  <c r="G15"/>
  <c r="G13" i="5"/>
  <c r="G14"/>
  <c r="G15"/>
  <c r="G16"/>
  <c r="G17"/>
  <c r="G18"/>
  <c r="G19"/>
  <c r="G20"/>
  <c r="G21"/>
  <c r="G22"/>
  <c r="G23"/>
  <c r="G24"/>
  <c r="G25"/>
  <c r="G26"/>
  <c r="G27"/>
  <c r="G28"/>
  <c r="G12"/>
  <c r="F12" i="4"/>
  <c r="H81" i="1"/>
  <c r="F13" i="4"/>
  <c r="F14"/>
  <c r="F15"/>
  <c r="H12" i="1"/>
  <c r="H43" i="10" l="1"/>
  <c r="H40"/>
  <c r="H17"/>
  <c r="H26" i="1"/>
  <c r="J26" s="1"/>
  <c r="H13"/>
  <c r="H14"/>
  <c r="J14" s="1"/>
  <c r="H15"/>
  <c r="H16"/>
  <c r="J16" s="1"/>
  <c r="H17"/>
  <c r="J17" s="1"/>
  <c r="H18"/>
  <c r="J18" s="1"/>
  <c r="H19"/>
  <c r="H20"/>
  <c r="J20" s="1"/>
  <c r="H21"/>
  <c r="J21" s="1"/>
  <c r="H22"/>
  <c r="J22" s="1"/>
  <c r="H23"/>
  <c r="H27"/>
  <c r="J27" s="1"/>
  <c r="H28"/>
  <c r="J28" s="1"/>
  <c r="H29"/>
  <c r="J29" s="1"/>
  <c r="H30"/>
  <c r="H31"/>
  <c r="J31" s="1"/>
  <c r="H32"/>
  <c r="J32" s="1"/>
  <c r="H33"/>
  <c r="J33" s="1"/>
  <c r="H34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H47"/>
  <c r="J47" s="1"/>
  <c r="H48"/>
  <c r="J48" s="1"/>
  <c r="H49"/>
  <c r="H50"/>
  <c r="H51"/>
  <c r="J51" s="1"/>
  <c r="H52"/>
  <c r="J52" s="1"/>
  <c r="H53"/>
  <c r="J53" s="1"/>
  <c r="H54"/>
  <c r="J54" s="1"/>
  <c r="H55"/>
  <c r="J55" s="1"/>
  <c r="H56"/>
  <c r="J56" s="1"/>
  <c r="H57"/>
  <c r="J57" s="1"/>
  <c r="H58"/>
  <c r="H59"/>
  <c r="J59" s="1"/>
  <c r="H60"/>
  <c r="H61"/>
  <c r="H62"/>
  <c r="H63"/>
  <c r="J63" s="1"/>
  <c r="H64"/>
  <c r="J64" s="1"/>
  <c r="H65"/>
  <c r="J65" s="1"/>
  <c r="H66"/>
  <c r="J66" s="1"/>
  <c r="H67"/>
  <c r="J67" s="1"/>
  <c r="H68"/>
  <c r="J68" s="1"/>
  <c r="H69"/>
  <c r="J69" s="1"/>
  <c r="H70"/>
  <c r="H71"/>
  <c r="J71" s="1"/>
  <c r="H72"/>
  <c r="J72" s="1"/>
  <c r="H73"/>
  <c r="J73" s="1"/>
  <c r="H74"/>
  <c r="H75"/>
  <c r="J75" s="1"/>
  <c r="H76"/>
  <c r="J76" s="1"/>
  <c r="H77"/>
  <c r="J77" s="1"/>
  <c r="H78"/>
  <c r="J78" s="1"/>
  <c r="H79"/>
  <c r="J79" s="1"/>
  <c r="H80"/>
  <c r="J80" s="1"/>
  <c r="J81"/>
  <c r="J15"/>
  <c r="J19"/>
  <c r="J23"/>
  <c r="J30"/>
  <c r="J34"/>
  <c r="J46"/>
  <c r="J49"/>
  <c r="J50"/>
  <c r="J58"/>
  <c r="J61"/>
  <c r="J62"/>
  <c r="J70"/>
  <c r="J74"/>
  <c r="J13" l="1"/>
  <c r="H82"/>
  <c r="D4" i="11" s="1"/>
  <c r="J60" i="1"/>
  <c r="I17" i="6"/>
  <c r="I19"/>
  <c r="I21"/>
  <c r="I16"/>
  <c r="I18"/>
  <c r="I20"/>
  <c r="I22"/>
  <c r="I15"/>
  <c r="H15" i="2"/>
  <c r="I16" i="8"/>
  <c r="I17"/>
  <c r="I15"/>
  <c r="I17" i="5"/>
  <c r="I18"/>
  <c r="I20"/>
  <c r="I22"/>
  <c r="I24"/>
  <c r="I27"/>
  <c r="I13"/>
  <c r="I14"/>
  <c r="I15"/>
  <c r="I16"/>
  <c r="I19"/>
  <c r="I21"/>
  <c r="I23"/>
  <c r="I25"/>
  <c r="I26"/>
  <c r="I28"/>
  <c r="I12"/>
  <c r="H13" i="4"/>
  <c r="H14"/>
  <c r="H15"/>
  <c r="H12"/>
  <c r="J12" i="1"/>
  <c r="J82" l="1"/>
  <c r="H13" i="10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1"/>
  <c r="H42"/>
  <c r="H44"/>
  <c r="H45"/>
  <c r="H12"/>
  <c r="F46" l="1"/>
  <c r="H46"/>
  <c r="G18" i="8"/>
  <c r="I18"/>
  <c r="I23" i="6"/>
  <c r="G29" i="5"/>
  <c r="I29"/>
  <c r="H16" i="4"/>
  <c r="H16" i="2"/>
  <c r="F16" l="1"/>
  <c r="D9" i="11" s="1"/>
  <c r="D8" l="1"/>
  <c r="E4"/>
  <c r="G23" i="6"/>
  <c r="D10" i="11" s="1"/>
  <c r="D6"/>
  <c r="F16" i="4"/>
  <c r="D5" i="11" s="1"/>
  <c r="E5"/>
  <c r="E9"/>
  <c r="E7"/>
  <c r="E10"/>
  <c r="D7"/>
  <c r="E6"/>
  <c r="E8"/>
  <c r="E11" l="1"/>
  <c r="D11"/>
  <c r="F6" l="1"/>
  <c r="F4"/>
  <c r="F10"/>
  <c r="F8"/>
  <c r="F7"/>
  <c r="F11"/>
  <c r="F9"/>
  <c r="F5"/>
</calcChain>
</file>

<file path=xl/sharedStrings.xml><?xml version="1.0" encoding="utf-8"?>
<sst xmlns="http://schemas.openxmlformats.org/spreadsheetml/2006/main" count="662" uniqueCount="334">
  <si>
    <t>………………………………………</t>
  </si>
  <si>
    <t>…………………..………………..</t>
  </si>
  <si>
    <t>Wykonawca (nazwa i adres)</t>
  </si>
  <si>
    <t>(miejscowość, data)</t>
  </si>
  <si>
    <t xml:space="preserve">OPIS PRZEDMIOTU ZAMÓWIENIA/FORMULARZ OFERTOWO-CENOWY </t>
  </si>
  <si>
    <t>(część szczegółowa)</t>
  </si>
  <si>
    <t>w zakresie dotyczącym części nr 1 zamówienia : Artykuły ogólnospożywcze</t>
  </si>
  <si>
    <t xml:space="preserve">
lp</t>
  </si>
  <si>
    <t xml:space="preserve">
nazwa artykułu</t>
  </si>
  <si>
    <t>wielkość opakowania</t>
  </si>
  <si>
    <t xml:space="preserve">
j.m.</t>
  </si>
  <si>
    <t>łączne szacunkowe zapotrzebowanie dla artykułu</t>
  </si>
  <si>
    <t xml:space="preserve">
wartość netto</t>
  </si>
  <si>
    <t xml:space="preserve">
vat
%</t>
  </si>
  <si>
    <t xml:space="preserve">
wartość brutto</t>
  </si>
  <si>
    <t>szt.</t>
  </si>
  <si>
    <t xml:space="preserve">bazylia </t>
  </si>
  <si>
    <t>10g</t>
  </si>
  <si>
    <t>100g</t>
  </si>
  <si>
    <t xml:space="preserve">
szt.</t>
  </si>
  <si>
    <t>cukier biały</t>
  </si>
  <si>
    <t>1kg</t>
  </si>
  <si>
    <t>kg.</t>
  </si>
  <si>
    <t xml:space="preserve">cukier puder </t>
  </si>
  <si>
    <t>500g</t>
  </si>
  <si>
    <t xml:space="preserve">cukier wanilinowy </t>
  </si>
  <si>
    <t>32g</t>
  </si>
  <si>
    <t>20g</t>
  </si>
  <si>
    <t>400g</t>
  </si>
  <si>
    <t>150g</t>
  </si>
  <si>
    <t xml:space="preserve">kasza jęczmienna wiejska </t>
  </si>
  <si>
    <t xml:space="preserve">kasza manna </t>
  </si>
  <si>
    <t xml:space="preserve">kasza pęczak </t>
  </si>
  <si>
    <t xml:space="preserve">kawa zbożowa </t>
  </si>
  <si>
    <t>kukurydza konserwowa</t>
  </si>
  <si>
    <t xml:space="preserve">liść laurowy </t>
  </si>
  <si>
    <t xml:space="preserve">lubczyk </t>
  </si>
  <si>
    <t xml:space="preserve">majeranek </t>
  </si>
  <si>
    <t>majonez  bez E385 (EDTA), sztucznych aromatów, skrobi, substancji zagęszczających, kwasu fosforowego (E338), jaj w proszku, substancji konserwujących, substancji stabilizujących</t>
  </si>
  <si>
    <t>250g</t>
  </si>
  <si>
    <t xml:space="preserve">mąka pszenna tortowa </t>
  </si>
  <si>
    <t>kg</t>
  </si>
  <si>
    <t xml:space="preserve">mąka ziemniaczana </t>
  </si>
  <si>
    <t>200g</t>
  </si>
  <si>
    <t>500ml</t>
  </si>
  <si>
    <t xml:space="preserve">oregano </t>
  </si>
  <si>
    <t xml:space="preserve">papryka mielona słodka </t>
  </si>
  <si>
    <t xml:space="preserve">pieprz czarny mielony </t>
  </si>
  <si>
    <t>płatki kukurydziane – bez glutenu</t>
  </si>
  <si>
    <t xml:space="preserve">płatki owsiane zwykłe </t>
  </si>
  <si>
    <t xml:space="preserve">proszek do pieczenia </t>
  </si>
  <si>
    <t>300ml</t>
  </si>
  <si>
    <t xml:space="preserve">sok 100 %  bez dodatku cukru smak  pomarańcza, jabłko, wieloowocowy </t>
  </si>
  <si>
    <t>200ml</t>
  </si>
  <si>
    <t xml:space="preserve">wafle ryżowe </t>
  </si>
  <si>
    <t>130g</t>
  </si>
  <si>
    <t xml:space="preserve">ziele angielskie </t>
  </si>
  <si>
    <t xml:space="preserve">zioła prowansalskie </t>
  </si>
  <si>
    <t>żur biały na zakwasie razowym -  bez konserwantów: sorbinianu potasu, bez regulatora kwasowości:kwasu mlekowego i cytrynowego, butelka szklana</t>
  </si>
  <si>
    <t>x</t>
  </si>
  <si>
    <r>
      <rPr>
        <sz val="10"/>
        <color rgb="FF000000"/>
        <rFont val="Calibri"/>
        <family val="2"/>
        <charset val="238"/>
      </rPr>
      <t>………………………………………</t>
    </r>
    <r>
      <rPr>
        <sz val="11"/>
        <color rgb="FF000000"/>
        <rFont val="Calibri"/>
        <family val="2"/>
        <charset val="238"/>
      </rPr>
      <t>.</t>
    </r>
  </si>
  <si>
    <t>……………………………………..</t>
  </si>
  <si>
    <t>Dostawa towaru min. 1 raz w tygodniu (zgodnie z zamówieniem złożonym przez Zamawiającego)</t>
  </si>
  <si>
    <t>j.m</t>
  </si>
  <si>
    <t>łączne szacunkowe zapotrzebowani e dla artykułu</t>
  </si>
  <si>
    <t>cena jednostkowa netto (zł)</t>
  </si>
  <si>
    <t xml:space="preserve">
vat %</t>
  </si>
  <si>
    <t>szt</t>
  </si>
  <si>
    <t>……………………………………….</t>
  </si>
  <si>
    <t>OPIS PRZEDMIOTU ZAMÓWIENIA/FORMULARZ OFERTOWO-CENOWY</t>
  </si>
  <si>
    <t>( część szczegółowa )</t>
  </si>
  <si>
    <t>lp</t>
  </si>
  <si>
    <t>nazwa artykułu</t>
  </si>
  <si>
    <t>łączne szacunkow e zapotrzeb owanie dla artykułu</t>
  </si>
  <si>
    <t>cena jednostkowa netto</t>
  </si>
  <si>
    <t>wartość netto</t>
  </si>
  <si>
    <t>vat%</t>
  </si>
  <si>
    <t>wartość brutto</t>
  </si>
  <si>
    <t>OPIS PRZEDMIOTU ZAMÓWIENIA/FORMULARZ OFERTOWO-CENOWY (CZĘŚĆ SZCZEGÓŁOWA)</t>
  </si>
  <si>
    <t xml:space="preserve">wielkość opakowania </t>
  </si>
  <si>
    <t>Wartość brutto</t>
  </si>
  <si>
    <t>jogurt do picia – bez syropu glukozowo-fruktozowego, sztucznych aromatów</t>
  </si>
  <si>
    <t>jogurt owocowy – bez syropu glukozowo-fruktozowego, sztucznych aromatów</t>
  </si>
  <si>
    <t>1l</t>
  </si>
  <si>
    <t xml:space="preserve">mleko UHT 3,2 % </t>
  </si>
  <si>
    <t>śmietana ukwaszona 18% bez substancji zagęszczających</t>
  </si>
  <si>
    <t>twaróg półtłusty</t>
  </si>
  <si>
    <t>275g</t>
  </si>
  <si>
    <t>Dostawa towaru 5 razy w tygodniu (zgodnie z zamówieniem złożonym przez Zamawiającego)</t>
  </si>
  <si>
    <t>Wielkość opakowania</t>
  </si>
  <si>
    <t xml:space="preserve">bułka tarta </t>
  </si>
  <si>
    <t>500 g</t>
  </si>
  <si>
    <t>chleb oliwski pszenno-żytni krojony</t>
  </si>
  <si>
    <t xml:space="preserve">chleb wieloziarnisty pszenno-żytni krojony </t>
  </si>
  <si>
    <t>400 g</t>
  </si>
  <si>
    <t>( częśc szczegółowa )</t>
  </si>
  <si>
    <t>arbuz (sezonowo)</t>
  </si>
  <si>
    <t>banany</t>
  </si>
  <si>
    <t>buraki</t>
  </si>
  <si>
    <t>cebula biała</t>
  </si>
  <si>
    <t>cytryna</t>
  </si>
  <si>
    <t>czosnek</t>
  </si>
  <si>
    <t>gruszki</t>
  </si>
  <si>
    <t>jabłko</t>
  </si>
  <si>
    <t>kalafior świeży</t>
  </si>
  <si>
    <t>kapusta biała</t>
  </si>
  <si>
    <t>kapusta czerwona</t>
  </si>
  <si>
    <t>kapusta pekińska</t>
  </si>
  <si>
    <t>koperek</t>
  </si>
  <si>
    <t>mandarynki I gatunek</t>
  </si>
  <si>
    <t>marchew</t>
  </si>
  <si>
    <t>ogórki świeże</t>
  </si>
  <si>
    <t>pietruszka nać</t>
  </si>
  <si>
    <t>pomarańcze I gatunek</t>
  </si>
  <si>
    <t>pomidory I gatunek</t>
  </si>
  <si>
    <t>por</t>
  </si>
  <si>
    <t>seler</t>
  </si>
  <si>
    <t>winogrono bezpestkowe</t>
  </si>
  <si>
    <t>groch łuskany</t>
  </si>
  <si>
    <t>1.</t>
  </si>
  <si>
    <t>60 g</t>
  </si>
  <si>
    <t>16 g</t>
  </si>
  <si>
    <t>280 g</t>
  </si>
  <si>
    <t>fasola biała drobna</t>
  </si>
  <si>
    <t>kakao ciemne</t>
  </si>
  <si>
    <t xml:space="preserve"> 500 g</t>
  </si>
  <si>
    <t>chrupki kukurydziane w składzie TYLKO grys kukurydziany</t>
  </si>
  <si>
    <t xml:space="preserve">ketchup łagodny  w słoiku : brak konserwantów, </t>
  </si>
  <si>
    <t xml:space="preserve">ketchup łagodny  w butelce : brak konserwantów, </t>
  </si>
  <si>
    <t>480g</t>
  </si>
  <si>
    <t>kwasek cytrynowy</t>
  </si>
  <si>
    <t>700 ml</t>
  </si>
  <si>
    <t>ocet</t>
  </si>
  <si>
    <t>20 g</t>
  </si>
  <si>
    <t>970 g</t>
  </si>
  <si>
    <t>przyprawa do mięsa – bez dodatku , konserwantów i barwników</t>
  </si>
  <si>
    <t>5 kg</t>
  </si>
  <si>
    <t>groszek konserwowy</t>
  </si>
  <si>
    <t>400 ml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</si>
  <si>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</si>
  <si>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</si>
  <si>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</si>
  <si>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</si>
  <si>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</si>
  <si>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</si>
  <si>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</si>
  <si>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</si>
  <si>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</si>
  <si>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</si>
  <si>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</si>
  <si>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</si>
  <si>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</si>
  <si>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</si>
  <si>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budyń śmietankowy</t>
  </si>
  <si>
    <t>40 g</t>
  </si>
  <si>
    <t>dżem  różne smaki bez cukru lub o obniżonej zawartości cukru</t>
  </si>
  <si>
    <t>galaretka owocowa</t>
  </si>
  <si>
    <t>75g</t>
  </si>
  <si>
    <t>100 torebek</t>
  </si>
  <si>
    <t xml:space="preserve">herbata czarna </t>
  </si>
  <si>
    <t xml:space="preserve">sól 
Drobnoziarnista jodowana </t>
  </si>
  <si>
    <t>mus owocowy 100%</t>
  </si>
  <si>
    <t>sok 100 %  bez dodatku cukru, smak: jabłko- pomarańcza -marchew,  butelka plastik</t>
  </si>
  <si>
    <t>barszcz koncentrat</t>
  </si>
  <si>
    <t>syrop owocowy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</si>
  <si>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</si>
  <si>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</si>
  <si>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</si>
  <si>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</si>
  <si>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</si>
  <si>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</si>
  <si>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</si>
  <si>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</si>
  <si>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</si>
  <si>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</si>
  <si>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</si>
  <si>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</si>
  <si>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</si>
  <si>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</si>
  <si>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</si>
  <si>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</si>
  <si>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</si>
  <si>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</si>
  <si>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</si>
  <si>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</si>
  <si>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</si>
  <si>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</si>
  <si>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</si>
  <si>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</si>
  <si>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</si>
  <si>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</si>
  <si>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</si>
  <si>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</si>
  <si>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</si>
  <si>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</si>
  <si>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</si>
  <si>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</si>
  <si>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</si>
  <si>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</si>
  <si>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</si>
  <si>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</si>
  <si>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</si>
  <si>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</si>
  <si>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</si>
  <si>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</si>
  <si>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</si>
  <si>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</si>
  <si>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Dostawa towaru min. 2 razy w tygodniu (zgodnie z zamówieniem złożonym przez Zamawiającego)</t>
  </si>
  <si>
    <t>170g</t>
  </si>
  <si>
    <t>ser żółty Salami</t>
  </si>
  <si>
    <t>serek topiony</t>
  </si>
  <si>
    <t>śmietanka bita w spray</t>
  </si>
  <si>
    <t>bułka zwykła</t>
  </si>
  <si>
    <t>bułka wiejska z ziarnami</t>
  </si>
  <si>
    <t>truskawki</t>
  </si>
  <si>
    <t>filet z pstraga</t>
  </si>
  <si>
    <t>filet z dorsza</t>
  </si>
  <si>
    <t>kapusta biała młoda</t>
  </si>
  <si>
    <t>kapusta kiszona wiad 3 kg</t>
  </si>
  <si>
    <t>sz</t>
  </si>
  <si>
    <t>ogórki kiszone wiad.3 kg</t>
  </si>
  <si>
    <t>papryka czerwona,</t>
  </si>
  <si>
    <t>roszponka</t>
  </si>
  <si>
    <t xml:space="preserve">pietruszka </t>
  </si>
  <si>
    <t>dżem owocowy - truskawkowy</t>
  </si>
  <si>
    <t>1 kg</t>
  </si>
  <si>
    <t>420 ml</t>
  </si>
  <si>
    <t>kisiel owocowy</t>
  </si>
  <si>
    <t>40g</t>
  </si>
  <si>
    <t>przyprawa do zup –NATURALNA bez dodatku glutamianu sodu, konserwantów i barwników</t>
  </si>
  <si>
    <t>58.</t>
  </si>
  <si>
    <t>120g</t>
  </si>
  <si>
    <t>drożdżówka</t>
  </si>
  <si>
    <t>baton typu mleczna kanapka</t>
  </si>
  <si>
    <t>28g</t>
  </si>
  <si>
    <t>59.</t>
  </si>
  <si>
    <t>60.</t>
  </si>
  <si>
    <t>4x100g</t>
  </si>
  <si>
    <t>61.</t>
  </si>
  <si>
    <t>olej rzepakowy z pierwszego tłoczenia</t>
  </si>
  <si>
    <t>ryż paraboliczny</t>
  </si>
  <si>
    <t>maślanka naturalna-skład: mleko, żywe kultury bakterii mlekowych, bez innych dodatków</t>
  </si>
  <si>
    <t xml:space="preserve">Śmietanka UHT 18 % do zup i sosów 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</si>
  <si>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</si>
  <si>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</si>
  <si>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</si>
  <si>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</si>
  <si>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</si>
  <si>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</si>
  <si>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</si>
  <si>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Numer Części</t>
  </si>
  <si>
    <t>Przedmiot</t>
  </si>
  <si>
    <t>Wartość netto</t>
  </si>
  <si>
    <t>RAZEM:</t>
  </si>
  <si>
    <t>Artykuły ogólnospożywcze</t>
  </si>
  <si>
    <t>Jaja spożywcze</t>
  </si>
  <si>
    <t>Drób i podroby</t>
  </si>
  <si>
    <t>Przetwory mleczarskie</t>
  </si>
  <si>
    <t>Pieczywo i wyroby piekarskie</t>
  </si>
  <si>
    <t>ryby i przetwory rybne</t>
  </si>
  <si>
    <t>% udział</t>
  </si>
  <si>
    <t>warzywa i owoce</t>
  </si>
  <si>
    <t>USTALENIE SZACUNKOWEJ WARTOŚCI ZAMÓWIENIA</t>
  </si>
  <si>
    <t>Załacznik 1.1</t>
  </si>
  <si>
    <t>Załacznik 1.2</t>
  </si>
  <si>
    <t>w zakresie dotyczącym części nr 2 zamówienia : Drób i podroby</t>
  </si>
  <si>
    <t>Łączna wartość przedmiotu zamówienia</t>
  </si>
  <si>
    <t>Załacznik 1.3</t>
  </si>
  <si>
    <t>w zakresie dotyczącym części nr 3 zamówienia : Przetwory mleczarskie</t>
  </si>
  <si>
    <t>Załacznik 1.4</t>
  </si>
  <si>
    <t>w zakresie dotyczącym części nr 5 zamówienia : ryby i przetwory rybne</t>
  </si>
  <si>
    <t>Załacznik 1.5</t>
  </si>
  <si>
    <t>w zakresie dotyczącym części nr 6 zamówienia : warzywa i owoce</t>
  </si>
  <si>
    <t>w zakresie dotyczącym części nr 7 zamówienia : Jaja spożywcze</t>
  </si>
  <si>
    <t>Załacznik 1.7</t>
  </si>
  <si>
    <t>w zakresie dotyczącym części nr 9 zamówienia : Pieczywo i wyroby piekarskie</t>
  </si>
  <si>
    <t>Baton typu wafelek orzechowy</t>
  </si>
  <si>
    <t>Bombonierka typu toffi</t>
  </si>
  <si>
    <t>125g</t>
  </si>
  <si>
    <t>Bulion drobiowy</t>
  </si>
  <si>
    <t>herbata czarna typu Minutka</t>
  </si>
  <si>
    <t>Mleczko alpejskie wanilowe</t>
  </si>
  <si>
    <t>330 g</t>
  </si>
  <si>
    <t>300 g</t>
  </si>
  <si>
    <t>Smalec</t>
  </si>
  <si>
    <t>62.</t>
  </si>
  <si>
    <t>wafelek bez czekolady typu Grzesiek</t>
  </si>
  <si>
    <t>26g</t>
  </si>
  <si>
    <t>63.</t>
  </si>
  <si>
    <t>64.</t>
  </si>
  <si>
    <t>15g</t>
  </si>
  <si>
    <t>65.</t>
  </si>
  <si>
    <t>66.</t>
  </si>
  <si>
    <t>herbatniki typu BE BE</t>
  </si>
  <si>
    <t>makaron muszelka drobna – po ugotowaniu niesklejający się</t>
  </si>
  <si>
    <t>makaron kokardka mała - po ugotowaniu niesklejający się</t>
  </si>
  <si>
    <t>makaron gniazda wstążki  - po ugotowaniu niesklejający się</t>
  </si>
  <si>
    <t>makaron  literki – po ugotowaniu niesklejający się</t>
  </si>
  <si>
    <t>makaron kokardki – po ugotowaniu niesklejający się</t>
  </si>
  <si>
    <t>makaron świderkii  - po ugotowaniu niesklejający się</t>
  </si>
  <si>
    <t>koncentrat pomidorowy w słoiku/gęsty/</t>
  </si>
  <si>
    <t>Filet z piersi kurczaka, klasa I (A),świeże, nie rozmrażane, mięso, bez skóry, kości, tłuszczu, ścięgien ,błon, chrzęści. mięso prawidłowo wykrwawione, ocieknięte, barwa mięśni jasnoróżowa, bez krwawych wylewów, zapach charakterystyczny dla mięsa świeżego</t>
  </si>
  <si>
    <t>Indyk filet z piersi, klasa I (A), mięso świeże, nie rozmrażane, bez skóry, kości, tłuszczu, ścięgien, błon, chrzęści; mięso prawidłowo wykrwawione, ocieknięte; barwa mięśni jasnoróżowa, bez krwawych wylewów, zapach charakterystyczny dla mięsa świeżego indyczego</t>
  </si>
  <si>
    <t>Korpus z kurczaka, zapach charakterystyczny dla mięsa świeżego</t>
  </si>
  <si>
    <t>jogurt owocowy – z kawałkami owoców bez syropu glukozowo-fruktozowego, sztucznych aromatów</t>
  </si>
  <si>
    <t>Drink monte</t>
  </si>
  <si>
    <t>200 ml</t>
  </si>
  <si>
    <t>Deserek typu Monte kubek</t>
  </si>
  <si>
    <t>Deserek typu Monte</t>
  </si>
  <si>
    <t>Drożdże piekarskie</t>
  </si>
  <si>
    <t>masło 82 % tłuszczu</t>
  </si>
  <si>
    <t xml:space="preserve">ser żółty królewski (plastry) </t>
  </si>
  <si>
    <t>łączne szacunkowe zapotrzeb owanie dla artykułu</t>
  </si>
  <si>
    <t>0,07 kg</t>
  </si>
  <si>
    <t>Filet z łososia</t>
  </si>
  <si>
    <t>brokuł</t>
  </si>
  <si>
    <t>sałata masłowa</t>
  </si>
  <si>
    <t>pączki</t>
  </si>
  <si>
    <t>bułka maślana</t>
  </si>
  <si>
    <t>udo z kurczaka (bioderko)klasa
I (A), świeże, nie rozmrażane , zapach charakterystyczny dla mięsa świeżego drobiowego</t>
  </si>
  <si>
    <t>88 torebek</t>
  </si>
  <si>
    <t>30g</t>
  </si>
  <si>
    <t>Jaja kurze – klasa „A”,
wielkość „L” każde jajko musi posiadać nadrukowany numer identyfikacyjny, niedopuszczone są jajka nieoznakowane, zbite lub popękane; paletka s 30 szt</t>
  </si>
  <si>
    <t>kasza jaglana</t>
  </si>
  <si>
    <t>sałata lodowa</t>
  </si>
  <si>
    <t>szpinak</t>
  </si>
  <si>
    <t>cukinia</t>
  </si>
  <si>
    <t>czekolada mleczna 100 g</t>
  </si>
  <si>
    <t>67.</t>
  </si>
  <si>
    <t>68.</t>
  </si>
  <si>
    <t>69.</t>
  </si>
  <si>
    <t>70.</t>
  </si>
  <si>
    <t>curry</t>
  </si>
  <si>
    <t>cynamon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</si>
</sst>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64" formatCode="#,##0.00&quot; zł&quot;"/>
    <numFmt numFmtId="165" formatCode="#,##0.00&quot; zł&quot;;[Red]\-#,##0.00&quot; zł&quot;"/>
    <numFmt numFmtId="166" formatCode="#,##0.00&quot; zł&quot;;\-#,##0.00&quot; zł&quot;"/>
    <numFmt numFmtId="167" formatCode="#,##0.00&quot; zł&quot;;[Red]#,##0.00&quot; zł&quot;"/>
    <numFmt numFmtId="168" formatCode="#,##0.00\ _z_ł"/>
  </numFmts>
  <fonts count="15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5" fillId="0" borderId="0" xfId="0" applyFont="1"/>
    <xf numFmtId="0" fontId="0" fillId="0" borderId="0" xfId="0" applyFont="1" applyAlignment="1"/>
    <xf numFmtId="0" fontId="0" fillId="0" borderId="2" xfId="0" applyFont="1" applyBorder="1" applyAlignment="1">
      <alignment horizontal="left" vertical="center" wrapText="1"/>
    </xf>
    <xf numFmtId="0" fontId="13" fillId="0" borderId="0" xfId="0" applyFont="1"/>
    <xf numFmtId="0" fontId="1" fillId="0" borderId="1" xfId="0" applyFont="1" applyBorder="1" applyAlignment="1">
      <alignment vertical="center" wrapText="1"/>
    </xf>
    <xf numFmtId="167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44" fontId="1" fillId="0" borderId="5" xfId="0" applyNumberFormat="1" applyFont="1" applyBorder="1"/>
    <xf numFmtId="0" fontId="0" fillId="0" borderId="1" xfId="0" applyBorder="1"/>
    <xf numFmtId="44" fontId="0" fillId="0" borderId="1" xfId="1" applyFont="1" applyBorder="1"/>
    <xf numFmtId="10" fontId="0" fillId="0" borderId="1" xfId="2" applyNumberFormat="1" applyFont="1" applyBorder="1"/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68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1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1" xfId="0" applyFont="1" applyBorder="1"/>
    <xf numFmtId="167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right"/>
    </xf>
    <xf numFmtId="166" fontId="1" fillId="3" borderId="5" xfId="0" applyNumberFormat="1" applyFont="1" applyFill="1" applyBorder="1" applyAlignment="1">
      <alignment horizontal="right"/>
    </xf>
    <xf numFmtId="10" fontId="0" fillId="4" borderId="1" xfId="2" applyNumberFormat="1" applyFont="1" applyFill="1" applyBorder="1"/>
    <xf numFmtId="0" fontId="14" fillId="0" borderId="1" xfId="0" applyFont="1" applyBorder="1"/>
    <xf numFmtId="44" fontId="14" fillId="0" borderId="1" xfId="1" applyFont="1" applyBorder="1"/>
    <xf numFmtId="10" fontId="14" fillId="4" borderId="1" xfId="2" applyNumberFormat="1" applyFont="1" applyFill="1" applyBorder="1"/>
    <xf numFmtId="0" fontId="13" fillId="0" borderId="1" xfId="0" applyFont="1" applyBorder="1"/>
    <xf numFmtId="0" fontId="0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4"/>
  <sheetViews>
    <sheetView tabSelected="1" topLeftCell="A79" workbookViewId="0">
      <selection activeCell="D91" sqref="D91"/>
    </sheetView>
  </sheetViews>
  <sheetFormatPr defaultRowHeight="14.5"/>
  <cols>
    <col min="1" max="1" width="3.81640625" style="1" customWidth="1"/>
    <col min="2" max="2" width="9.26953125" style="1" customWidth="1"/>
    <col min="3" max="3" width="33.81640625" style="1" customWidth="1"/>
    <col min="4" max="4" width="8.453125" style="1" customWidth="1"/>
    <col min="5" max="5" width="6.54296875" style="1" customWidth="1"/>
    <col min="6" max="6" width="10" style="1" customWidth="1"/>
    <col min="7" max="7" width="9.7265625" style="1" customWidth="1"/>
    <col min="8" max="8" width="13.54296875" style="1" customWidth="1"/>
    <col min="9" max="9" width="6.1796875" style="1" customWidth="1"/>
    <col min="10" max="10" width="14.81640625" style="1" bestFit="1" customWidth="1"/>
    <col min="11" max="1025" width="9.1796875" style="1" customWidth="1"/>
  </cols>
  <sheetData>
    <row r="1" spans="1:11">
      <c r="I1" s="98" t="s">
        <v>263</v>
      </c>
      <c r="J1" s="98"/>
    </row>
    <row r="3" spans="1:11">
      <c r="B3" s="1" t="s">
        <v>0</v>
      </c>
      <c r="G3" s="99" t="s">
        <v>1</v>
      </c>
      <c r="H3" s="99"/>
      <c r="I3" s="99"/>
      <c r="J3" s="99"/>
      <c r="K3" s="99"/>
    </row>
    <row r="4" spans="1:11">
      <c r="B4" s="3" t="s">
        <v>2</v>
      </c>
      <c r="C4" s="3"/>
      <c r="D4" s="3"/>
      <c r="H4" s="3"/>
      <c r="I4" s="4" t="s">
        <v>3</v>
      </c>
      <c r="J4" s="3"/>
    </row>
    <row r="6" spans="1:11" ht="15.75" customHeight="1">
      <c r="B6" s="100" t="s">
        <v>4</v>
      </c>
      <c r="C6" s="100"/>
      <c r="D6" s="100"/>
      <c r="E6" s="100"/>
      <c r="F6" s="100"/>
      <c r="G6" s="100"/>
      <c r="H6" s="100"/>
      <c r="I6" s="100"/>
      <c r="J6" s="100"/>
    </row>
    <row r="7" spans="1:11" ht="15.75" customHeight="1">
      <c r="A7" s="101" t="s">
        <v>5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1">
      <c r="B8" s="98" t="s">
        <v>6</v>
      </c>
      <c r="C8" s="98"/>
      <c r="D8" s="98"/>
      <c r="E8" s="98"/>
      <c r="F8" s="98"/>
      <c r="G8" s="98"/>
      <c r="H8" s="98"/>
      <c r="I8" s="98"/>
      <c r="J8" s="98"/>
    </row>
    <row r="9" spans="1:11">
      <c r="B9" s="5"/>
    </row>
    <row r="10" spans="1:11" ht="15" customHeight="1">
      <c r="B10" s="93" t="s">
        <v>207</v>
      </c>
      <c r="C10" s="93"/>
      <c r="D10" s="93"/>
      <c r="E10" s="93"/>
      <c r="F10" s="93"/>
      <c r="G10" s="93"/>
      <c r="H10" s="93"/>
      <c r="I10" s="93"/>
      <c r="J10" s="93"/>
    </row>
    <row r="11" spans="1:11" ht="113.25" customHeight="1">
      <c r="B11" s="52" t="s">
        <v>7</v>
      </c>
      <c r="C11" s="53" t="s">
        <v>8</v>
      </c>
      <c r="D11" s="53" t="s">
        <v>9</v>
      </c>
      <c r="E11" s="52" t="s">
        <v>10</v>
      </c>
      <c r="F11" s="13" t="s">
        <v>11</v>
      </c>
      <c r="G11" s="13" t="s">
        <v>74</v>
      </c>
      <c r="H11" s="52" t="s">
        <v>12</v>
      </c>
      <c r="I11" s="52" t="s">
        <v>13</v>
      </c>
      <c r="J11" s="52" t="s">
        <v>14</v>
      </c>
    </row>
    <row r="12" spans="1:11" ht="18" customHeight="1">
      <c r="B12" s="77" t="s">
        <v>119</v>
      </c>
      <c r="C12" s="26" t="s">
        <v>163</v>
      </c>
      <c r="D12" s="78" t="s">
        <v>51</v>
      </c>
      <c r="E12" s="57" t="s">
        <v>15</v>
      </c>
      <c r="F12" s="57">
        <v>50</v>
      </c>
      <c r="G12" s="80"/>
      <c r="H12" s="80">
        <f>(F12*G12)</f>
        <v>0</v>
      </c>
      <c r="I12" s="30">
        <v>0.05</v>
      </c>
      <c r="J12" s="80">
        <f>H12+(H12*I12)</f>
        <v>0</v>
      </c>
    </row>
    <row r="13" spans="1:11">
      <c r="B13" s="77" t="s">
        <v>139</v>
      </c>
      <c r="C13" s="54" t="s">
        <v>16</v>
      </c>
      <c r="D13" s="55" t="s">
        <v>17</v>
      </c>
      <c r="E13" s="55" t="s">
        <v>15</v>
      </c>
      <c r="F13" s="55">
        <v>60</v>
      </c>
      <c r="G13" s="80"/>
      <c r="H13" s="80">
        <f t="shared" ref="H13:H79" si="0">(F13*G13)</f>
        <v>0</v>
      </c>
      <c r="I13" s="30">
        <v>0.05</v>
      </c>
      <c r="J13" s="80">
        <f t="shared" ref="J13:J79" si="1">H13+(H13*I13)</f>
        <v>0</v>
      </c>
    </row>
    <row r="14" spans="1:11">
      <c r="B14" s="77" t="s">
        <v>140</v>
      </c>
      <c r="C14" s="54" t="s">
        <v>233</v>
      </c>
      <c r="D14" s="55" t="s">
        <v>234</v>
      </c>
      <c r="E14" s="55" t="s">
        <v>15</v>
      </c>
      <c r="F14" s="55">
        <v>1000</v>
      </c>
      <c r="G14" s="80"/>
      <c r="H14" s="80">
        <f t="shared" si="0"/>
        <v>0</v>
      </c>
      <c r="I14" s="30">
        <v>0.05</v>
      </c>
      <c r="J14" s="80">
        <f t="shared" si="1"/>
        <v>0</v>
      </c>
    </row>
    <row r="15" spans="1:11">
      <c r="B15" s="77" t="s">
        <v>141</v>
      </c>
      <c r="C15" s="54" t="s">
        <v>276</v>
      </c>
      <c r="D15" s="55" t="s">
        <v>228</v>
      </c>
      <c r="E15" s="55" t="s">
        <v>15</v>
      </c>
      <c r="F15" s="55">
        <v>1000</v>
      </c>
      <c r="G15" s="80"/>
      <c r="H15" s="80">
        <f t="shared" si="0"/>
        <v>0</v>
      </c>
      <c r="I15" s="30">
        <v>0.05</v>
      </c>
      <c r="J15" s="80">
        <f t="shared" si="1"/>
        <v>0</v>
      </c>
    </row>
    <row r="16" spans="1:11" ht="21.75" customHeight="1">
      <c r="A16" s="7"/>
      <c r="B16" s="77" t="s">
        <v>142</v>
      </c>
      <c r="C16" s="54" t="s">
        <v>277</v>
      </c>
      <c r="D16" s="57" t="s">
        <v>278</v>
      </c>
      <c r="E16" s="58" t="s">
        <v>15</v>
      </c>
      <c r="F16" s="55">
        <v>700</v>
      </c>
      <c r="G16" s="80"/>
      <c r="H16" s="80">
        <f t="shared" si="0"/>
        <v>0</v>
      </c>
      <c r="I16" s="30">
        <v>0.23</v>
      </c>
      <c r="J16" s="80">
        <f t="shared" si="1"/>
        <v>0</v>
      </c>
    </row>
    <row r="17" spans="1:1025">
      <c r="B17" s="77" t="s">
        <v>143</v>
      </c>
      <c r="C17" s="59" t="s">
        <v>153</v>
      </c>
      <c r="D17" s="60" t="s">
        <v>154</v>
      </c>
      <c r="E17" s="55" t="s">
        <v>15</v>
      </c>
      <c r="F17" s="55">
        <v>120</v>
      </c>
      <c r="G17" s="80"/>
      <c r="H17" s="80">
        <f t="shared" si="0"/>
        <v>0</v>
      </c>
      <c r="I17" s="30">
        <v>0.05</v>
      </c>
      <c r="J17" s="80">
        <f t="shared" si="1"/>
        <v>0</v>
      </c>
    </row>
    <row r="18" spans="1:1025">
      <c r="B18" s="77" t="s">
        <v>144</v>
      </c>
      <c r="C18" s="54" t="s">
        <v>279</v>
      </c>
      <c r="D18" s="57" t="s">
        <v>231</v>
      </c>
      <c r="E18" s="55" t="s">
        <v>15</v>
      </c>
      <c r="F18" s="55">
        <v>80</v>
      </c>
      <c r="G18" s="80"/>
      <c r="H18" s="80">
        <f t="shared" si="0"/>
        <v>0</v>
      </c>
      <c r="I18" s="30">
        <v>0.05</v>
      </c>
      <c r="J18" s="80">
        <f t="shared" si="1"/>
        <v>0</v>
      </c>
    </row>
    <row r="19" spans="1:1025" ht="29">
      <c r="B19" s="77" t="s">
        <v>145</v>
      </c>
      <c r="C19" s="54" t="s">
        <v>293</v>
      </c>
      <c r="D19" s="55" t="s">
        <v>121</v>
      </c>
      <c r="E19" s="57" t="s">
        <v>19</v>
      </c>
      <c r="F19" s="55">
        <v>1500</v>
      </c>
      <c r="G19" s="80"/>
      <c r="H19" s="80">
        <f t="shared" si="0"/>
        <v>0</v>
      </c>
      <c r="I19" s="30">
        <v>0.05</v>
      </c>
      <c r="J19" s="80">
        <f t="shared" si="1"/>
        <v>0</v>
      </c>
    </row>
    <row r="20" spans="1:1025" ht="29">
      <c r="B20" s="77" t="s">
        <v>146</v>
      </c>
      <c r="C20" s="54" t="s">
        <v>126</v>
      </c>
      <c r="D20" s="57" t="s">
        <v>120</v>
      </c>
      <c r="E20" s="55" t="s">
        <v>15</v>
      </c>
      <c r="F20" s="55">
        <v>250</v>
      </c>
      <c r="G20" s="80"/>
      <c r="H20" s="80">
        <f t="shared" si="0"/>
        <v>0</v>
      </c>
      <c r="I20" s="30">
        <v>0.05</v>
      </c>
      <c r="J20" s="80">
        <f t="shared" si="1"/>
        <v>0</v>
      </c>
    </row>
    <row r="21" spans="1:1025">
      <c r="B21" s="77" t="s">
        <v>147</v>
      </c>
      <c r="C21" s="54" t="s">
        <v>20</v>
      </c>
      <c r="D21" s="57" t="s">
        <v>21</v>
      </c>
      <c r="E21" s="55" t="s">
        <v>22</v>
      </c>
      <c r="F21" s="55">
        <v>180</v>
      </c>
      <c r="G21" s="80"/>
      <c r="H21" s="80">
        <f t="shared" si="0"/>
        <v>0</v>
      </c>
      <c r="I21" s="30">
        <v>0.08</v>
      </c>
      <c r="J21" s="80">
        <f t="shared" si="1"/>
        <v>0</v>
      </c>
    </row>
    <row r="22" spans="1:1025">
      <c r="B22" s="77" t="s">
        <v>148</v>
      </c>
      <c r="C22" s="54" t="s">
        <v>23</v>
      </c>
      <c r="D22" s="55" t="s">
        <v>24</v>
      </c>
      <c r="E22" s="55" t="s">
        <v>15</v>
      </c>
      <c r="F22" s="55">
        <v>15</v>
      </c>
      <c r="G22" s="80"/>
      <c r="H22" s="80">
        <f t="shared" si="0"/>
        <v>0</v>
      </c>
      <c r="I22" s="30">
        <v>0.08</v>
      </c>
      <c r="J22" s="80">
        <f t="shared" si="1"/>
        <v>0</v>
      </c>
    </row>
    <row r="23" spans="1:1025">
      <c r="B23" s="77" t="s">
        <v>149</v>
      </c>
      <c r="C23" s="54" t="s">
        <v>25</v>
      </c>
      <c r="D23" s="57" t="s">
        <v>26</v>
      </c>
      <c r="E23" s="55" t="s">
        <v>15</v>
      </c>
      <c r="F23" s="55">
        <v>40</v>
      </c>
      <c r="G23" s="80"/>
      <c r="H23" s="80">
        <f t="shared" si="0"/>
        <v>0</v>
      </c>
      <c r="I23" s="30">
        <v>0.08</v>
      </c>
      <c r="J23" s="80">
        <f t="shared" si="1"/>
        <v>0</v>
      </c>
    </row>
    <row r="24" spans="1:1025" s="49" customFormat="1">
      <c r="A24" s="50"/>
      <c r="B24" s="77" t="s">
        <v>150</v>
      </c>
      <c r="C24" s="119" t="s">
        <v>332</v>
      </c>
      <c r="D24" s="120" t="s">
        <v>27</v>
      </c>
      <c r="E24" s="121" t="s">
        <v>15</v>
      </c>
      <c r="F24" s="55">
        <v>60</v>
      </c>
      <c r="G24" s="80"/>
      <c r="H24" s="80">
        <f t="shared" si="0"/>
        <v>0</v>
      </c>
      <c r="I24" s="30">
        <v>0.08</v>
      </c>
      <c r="J24" s="80">
        <f t="shared" si="1"/>
        <v>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  <c r="AMJ24" s="50"/>
      <c r="AMK24" s="50"/>
    </row>
    <row r="25" spans="1:1025" s="49" customFormat="1">
      <c r="A25" s="50"/>
      <c r="B25" s="77" t="s">
        <v>151</v>
      </c>
      <c r="C25" s="119" t="s">
        <v>333</v>
      </c>
      <c r="D25" s="120" t="s">
        <v>290</v>
      </c>
      <c r="E25" s="121" t="s">
        <v>15</v>
      </c>
      <c r="F25" s="55">
        <v>40</v>
      </c>
      <c r="G25" s="80"/>
      <c r="H25" s="80">
        <f t="shared" si="0"/>
        <v>0</v>
      </c>
      <c r="I25" s="30">
        <v>0.08</v>
      </c>
      <c r="J25" s="80">
        <f t="shared" si="1"/>
        <v>0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</row>
    <row r="26" spans="1:1025" s="49" customFormat="1">
      <c r="A26" s="50"/>
      <c r="B26" s="77" t="s">
        <v>152</v>
      </c>
      <c r="C26" s="54" t="s">
        <v>327</v>
      </c>
      <c r="D26" s="57" t="s">
        <v>18</v>
      </c>
      <c r="E26" s="55" t="s">
        <v>15</v>
      </c>
      <c r="F26" s="55">
        <v>500</v>
      </c>
      <c r="G26" s="80"/>
      <c r="H26" s="80">
        <f t="shared" si="0"/>
        <v>0</v>
      </c>
      <c r="I26" s="30">
        <v>0.23</v>
      </c>
      <c r="J26" s="80">
        <f t="shared" si="1"/>
        <v>0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</row>
    <row r="27" spans="1:1025" ht="29">
      <c r="B27" s="77" t="s">
        <v>165</v>
      </c>
      <c r="C27" s="54" t="s">
        <v>155</v>
      </c>
      <c r="D27" s="57" t="s">
        <v>122</v>
      </c>
      <c r="E27" s="55" t="s">
        <v>15</v>
      </c>
      <c r="F27" s="55">
        <v>120</v>
      </c>
      <c r="G27" s="80"/>
      <c r="H27" s="80">
        <f t="shared" si="0"/>
        <v>0</v>
      </c>
      <c r="I27" s="30">
        <v>0.05</v>
      </c>
      <c r="J27" s="80">
        <f t="shared" si="1"/>
        <v>0</v>
      </c>
    </row>
    <row r="28" spans="1:1025">
      <c r="B28" s="77" t="s">
        <v>166</v>
      </c>
      <c r="C28" s="54" t="s">
        <v>224</v>
      </c>
      <c r="D28" s="55" t="s">
        <v>225</v>
      </c>
      <c r="E28" s="55" t="s">
        <v>15</v>
      </c>
      <c r="F28" s="55">
        <v>40</v>
      </c>
      <c r="G28" s="80"/>
      <c r="H28" s="80">
        <f t="shared" si="0"/>
        <v>0</v>
      </c>
      <c r="I28" s="30">
        <v>0.05</v>
      </c>
      <c r="J28" s="80">
        <f t="shared" si="1"/>
        <v>0</v>
      </c>
    </row>
    <row r="29" spans="1:1025">
      <c r="B29" s="77" t="s">
        <v>167</v>
      </c>
      <c r="C29" s="54" t="s">
        <v>123</v>
      </c>
      <c r="D29" s="55" t="s">
        <v>94</v>
      </c>
      <c r="E29" s="55" t="s">
        <v>15</v>
      </c>
      <c r="F29" s="55">
        <v>110</v>
      </c>
      <c r="G29" s="80"/>
      <c r="H29" s="80">
        <f t="shared" si="0"/>
        <v>0</v>
      </c>
      <c r="I29" s="30">
        <v>0.05</v>
      </c>
      <c r="J29" s="80">
        <f t="shared" si="1"/>
        <v>0</v>
      </c>
    </row>
    <row r="30" spans="1:1025">
      <c r="B30" s="77" t="s">
        <v>168</v>
      </c>
      <c r="C30" s="54" t="s">
        <v>156</v>
      </c>
      <c r="D30" s="55" t="s">
        <v>157</v>
      </c>
      <c r="E30" s="55" t="s">
        <v>15</v>
      </c>
      <c r="F30" s="55">
        <v>150</v>
      </c>
      <c r="G30" s="80"/>
      <c r="H30" s="80">
        <f t="shared" si="0"/>
        <v>0</v>
      </c>
      <c r="I30" s="30">
        <v>0.08</v>
      </c>
      <c r="J30" s="80">
        <f t="shared" si="1"/>
        <v>0</v>
      </c>
    </row>
    <row r="31" spans="1:1025">
      <c r="B31" s="77" t="s">
        <v>169</v>
      </c>
      <c r="C31" s="54" t="s">
        <v>137</v>
      </c>
      <c r="D31" s="55" t="s">
        <v>138</v>
      </c>
      <c r="E31" s="55" t="s">
        <v>15</v>
      </c>
      <c r="F31" s="55">
        <v>100</v>
      </c>
      <c r="G31" s="80"/>
      <c r="H31" s="80">
        <f t="shared" si="0"/>
        <v>0</v>
      </c>
      <c r="I31" s="30">
        <v>0.05</v>
      </c>
      <c r="J31" s="80">
        <f t="shared" si="1"/>
        <v>0</v>
      </c>
    </row>
    <row r="32" spans="1:1025">
      <c r="B32" s="77" t="s">
        <v>170</v>
      </c>
      <c r="C32" s="54" t="s">
        <v>118</v>
      </c>
      <c r="D32" s="57" t="s">
        <v>94</v>
      </c>
      <c r="E32" s="55" t="s">
        <v>15</v>
      </c>
      <c r="F32" s="55">
        <v>120</v>
      </c>
      <c r="G32" s="80"/>
      <c r="H32" s="80">
        <f t="shared" si="0"/>
        <v>0</v>
      </c>
      <c r="I32" s="30">
        <v>0.05</v>
      </c>
      <c r="J32" s="80">
        <f t="shared" si="1"/>
        <v>0</v>
      </c>
    </row>
    <row r="33" spans="1:1025" ht="29">
      <c r="B33" s="77" t="s">
        <v>171</v>
      </c>
      <c r="C33" s="79" t="s">
        <v>280</v>
      </c>
      <c r="D33" s="57" t="s">
        <v>158</v>
      </c>
      <c r="E33" s="55" t="s">
        <v>15</v>
      </c>
      <c r="F33" s="55">
        <v>10</v>
      </c>
      <c r="G33" s="80"/>
      <c r="H33" s="80">
        <f t="shared" si="0"/>
        <v>0</v>
      </c>
      <c r="I33" s="30">
        <v>0.23</v>
      </c>
      <c r="J33" s="80">
        <f t="shared" si="1"/>
        <v>0</v>
      </c>
    </row>
    <row r="34" spans="1:1025">
      <c r="B34" s="77" t="s">
        <v>172</v>
      </c>
      <c r="C34" s="54" t="s">
        <v>159</v>
      </c>
      <c r="D34" s="55" t="s">
        <v>320</v>
      </c>
      <c r="E34" s="55" t="s">
        <v>15</v>
      </c>
      <c r="F34" s="55">
        <v>8</v>
      </c>
      <c r="G34" s="80"/>
      <c r="H34" s="80">
        <f t="shared" si="0"/>
        <v>0</v>
      </c>
      <c r="I34" s="30">
        <v>0.23</v>
      </c>
      <c r="J34" s="80">
        <f t="shared" si="1"/>
        <v>0</v>
      </c>
    </row>
    <row r="35" spans="1:1025">
      <c r="B35" s="77" t="s">
        <v>173</v>
      </c>
      <c r="C35" s="54" t="s">
        <v>124</v>
      </c>
      <c r="D35" s="55" t="s">
        <v>29</v>
      </c>
      <c r="E35" s="55" t="s">
        <v>15</v>
      </c>
      <c r="F35" s="55">
        <v>30</v>
      </c>
      <c r="G35" s="80"/>
      <c r="H35" s="80">
        <f t="shared" si="0"/>
        <v>0</v>
      </c>
      <c r="I35" s="30">
        <v>0.23</v>
      </c>
      <c r="J35" s="80">
        <f t="shared" si="1"/>
        <v>0</v>
      </c>
    </row>
    <row r="36" spans="1:1025">
      <c r="B36" s="77" t="s">
        <v>174</v>
      </c>
      <c r="C36" s="54" t="s">
        <v>30</v>
      </c>
      <c r="D36" s="55" t="s">
        <v>28</v>
      </c>
      <c r="E36" s="55" t="s">
        <v>15</v>
      </c>
      <c r="F36" s="55">
        <v>70</v>
      </c>
      <c r="G36" s="80"/>
      <c r="H36" s="80">
        <f t="shared" si="0"/>
        <v>0</v>
      </c>
      <c r="I36" s="30">
        <v>0.05</v>
      </c>
      <c r="J36" s="80">
        <f t="shared" si="1"/>
        <v>0</v>
      </c>
    </row>
    <row r="37" spans="1:1025">
      <c r="B37" s="77" t="s">
        <v>175</v>
      </c>
      <c r="C37" s="54" t="s">
        <v>31</v>
      </c>
      <c r="D37" s="55" t="s">
        <v>28</v>
      </c>
      <c r="E37" s="55" t="s">
        <v>15</v>
      </c>
      <c r="F37" s="55">
        <v>20</v>
      </c>
      <c r="G37" s="80"/>
      <c r="H37" s="80">
        <f t="shared" si="0"/>
        <v>0</v>
      </c>
      <c r="I37" s="30">
        <v>0.05</v>
      </c>
      <c r="J37" s="80">
        <f t="shared" si="1"/>
        <v>0</v>
      </c>
    </row>
    <row r="38" spans="1:1025" s="49" customFormat="1">
      <c r="A38" s="50"/>
      <c r="B38" s="77" t="s">
        <v>176</v>
      </c>
      <c r="C38" s="54" t="s">
        <v>323</v>
      </c>
      <c r="D38" s="55" t="s">
        <v>28</v>
      </c>
      <c r="E38" s="55" t="s">
        <v>15</v>
      </c>
      <c r="F38" s="55">
        <v>20</v>
      </c>
      <c r="G38" s="80"/>
      <c r="H38" s="80">
        <f t="shared" si="0"/>
        <v>0</v>
      </c>
      <c r="I38" s="30">
        <v>0.05</v>
      </c>
      <c r="J38" s="80">
        <f t="shared" si="1"/>
        <v>0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50"/>
      <c r="SD38" s="50"/>
      <c r="SE38" s="50"/>
      <c r="SF38" s="50"/>
      <c r="SG38" s="50"/>
      <c r="SH38" s="50"/>
      <c r="SI38" s="50"/>
      <c r="SJ38" s="50"/>
      <c r="SK38" s="50"/>
      <c r="SL38" s="50"/>
      <c r="SM38" s="50"/>
      <c r="SN38" s="50"/>
      <c r="SO38" s="50"/>
      <c r="SP38" s="50"/>
      <c r="SQ38" s="50"/>
      <c r="SR38" s="50"/>
      <c r="SS38" s="50"/>
      <c r="ST38" s="50"/>
      <c r="SU38" s="50"/>
      <c r="SV38" s="50"/>
      <c r="SW38" s="50"/>
      <c r="SX38" s="50"/>
      <c r="SY38" s="50"/>
      <c r="SZ38" s="50"/>
      <c r="TA38" s="50"/>
      <c r="TB38" s="50"/>
      <c r="TC38" s="50"/>
      <c r="TD38" s="50"/>
      <c r="TE38" s="50"/>
      <c r="TF38" s="50"/>
      <c r="TG38" s="50"/>
      <c r="TH38" s="50"/>
      <c r="TI38" s="50"/>
      <c r="TJ38" s="50"/>
      <c r="TK38" s="50"/>
      <c r="TL38" s="50"/>
      <c r="TM38" s="50"/>
      <c r="TN38" s="50"/>
      <c r="TO38" s="50"/>
      <c r="TP38" s="50"/>
      <c r="TQ38" s="50"/>
      <c r="TR38" s="50"/>
      <c r="TS38" s="50"/>
      <c r="TT38" s="50"/>
      <c r="TU38" s="50"/>
      <c r="TV38" s="50"/>
      <c r="TW38" s="50"/>
      <c r="TX38" s="50"/>
      <c r="TY38" s="50"/>
      <c r="TZ38" s="50"/>
      <c r="UA38" s="50"/>
      <c r="UB38" s="50"/>
      <c r="UC38" s="50"/>
      <c r="UD38" s="50"/>
      <c r="UE38" s="50"/>
      <c r="UF38" s="50"/>
      <c r="UG38" s="50"/>
      <c r="UH38" s="50"/>
      <c r="UI38" s="50"/>
      <c r="UJ38" s="50"/>
      <c r="UK38" s="50"/>
      <c r="UL38" s="50"/>
      <c r="UM38" s="50"/>
      <c r="UN38" s="50"/>
      <c r="UO38" s="50"/>
      <c r="UP38" s="50"/>
      <c r="UQ38" s="50"/>
      <c r="UR38" s="50"/>
      <c r="US38" s="50"/>
      <c r="UT38" s="50"/>
      <c r="UU38" s="50"/>
      <c r="UV38" s="50"/>
      <c r="UW38" s="50"/>
      <c r="UX38" s="50"/>
      <c r="UY38" s="50"/>
      <c r="UZ38" s="50"/>
      <c r="VA38" s="50"/>
      <c r="VB38" s="50"/>
      <c r="VC38" s="50"/>
      <c r="VD38" s="50"/>
      <c r="VE38" s="50"/>
      <c r="VF38" s="50"/>
      <c r="VG38" s="50"/>
      <c r="VH38" s="50"/>
      <c r="VI38" s="50"/>
      <c r="VJ38" s="50"/>
      <c r="VK38" s="50"/>
      <c r="VL38" s="50"/>
      <c r="VM38" s="50"/>
      <c r="VN38" s="50"/>
      <c r="VO38" s="50"/>
      <c r="VP38" s="50"/>
      <c r="VQ38" s="50"/>
      <c r="VR38" s="50"/>
      <c r="VS38" s="50"/>
      <c r="VT38" s="50"/>
      <c r="VU38" s="50"/>
      <c r="VV38" s="50"/>
      <c r="VW38" s="50"/>
      <c r="VX38" s="50"/>
      <c r="VY38" s="50"/>
      <c r="VZ38" s="50"/>
      <c r="WA38" s="50"/>
      <c r="WB38" s="50"/>
      <c r="WC38" s="50"/>
      <c r="WD38" s="50"/>
      <c r="WE38" s="50"/>
      <c r="WF38" s="50"/>
      <c r="WG38" s="50"/>
      <c r="WH38" s="50"/>
      <c r="WI38" s="50"/>
      <c r="WJ38" s="50"/>
      <c r="WK38" s="50"/>
      <c r="WL38" s="50"/>
      <c r="WM38" s="50"/>
      <c r="WN38" s="50"/>
      <c r="WO38" s="50"/>
      <c r="WP38" s="50"/>
      <c r="WQ38" s="50"/>
      <c r="WR38" s="50"/>
      <c r="WS38" s="50"/>
      <c r="WT38" s="50"/>
      <c r="WU38" s="50"/>
      <c r="WV38" s="50"/>
      <c r="WW38" s="50"/>
      <c r="WX38" s="50"/>
      <c r="WY38" s="50"/>
      <c r="WZ38" s="50"/>
      <c r="XA38" s="50"/>
      <c r="XB38" s="50"/>
      <c r="XC38" s="50"/>
      <c r="XD38" s="50"/>
      <c r="XE38" s="50"/>
      <c r="XF38" s="50"/>
      <c r="XG38" s="50"/>
      <c r="XH38" s="50"/>
      <c r="XI38" s="50"/>
      <c r="XJ38" s="50"/>
      <c r="XK38" s="50"/>
      <c r="XL38" s="50"/>
      <c r="XM38" s="50"/>
      <c r="XN38" s="50"/>
      <c r="XO38" s="50"/>
      <c r="XP38" s="50"/>
      <c r="XQ38" s="50"/>
      <c r="XR38" s="50"/>
      <c r="XS38" s="50"/>
      <c r="XT38" s="50"/>
      <c r="XU38" s="50"/>
      <c r="XV38" s="50"/>
      <c r="XW38" s="50"/>
      <c r="XX38" s="50"/>
      <c r="XY38" s="50"/>
      <c r="XZ38" s="50"/>
      <c r="YA38" s="50"/>
      <c r="YB38" s="50"/>
      <c r="YC38" s="50"/>
      <c r="YD38" s="50"/>
      <c r="YE38" s="50"/>
      <c r="YF38" s="50"/>
      <c r="YG38" s="50"/>
      <c r="YH38" s="50"/>
      <c r="YI38" s="50"/>
      <c r="YJ38" s="50"/>
      <c r="YK38" s="50"/>
      <c r="YL38" s="50"/>
      <c r="YM38" s="50"/>
      <c r="YN38" s="50"/>
      <c r="YO38" s="50"/>
      <c r="YP38" s="50"/>
      <c r="YQ38" s="50"/>
      <c r="YR38" s="50"/>
      <c r="YS38" s="50"/>
      <c r="YT38" s="50"/>
      <c r="YU38" s="50"/>
      <c r="YV38" s="50"/>
      <c r="YW38" s="50"/>
      <c r="YX38" s="50"/>
      <c r="YY38" s="50"/>
      <c r="YZ38" s="50"/>
      <c r="ZA38" s="50"/>
      <c r="ZB38" s="50"/>
      <c r="ZC38" s="50"/>
      <c r="ZD38" s="50"/>
      <c r="ZE38" s="50"/>
      <c r="ZF38" s="50"/>
      <c r="ZG38" s="50"/>
      <c r="ZH38" s="50"/>
      <c r="ZI38" s="50"/>
      <c r="ZJ38" s="50"/>
      <c r="ZK38" s="50"/>
      <c r="ZL38" s="50"/>
      <c r="ZM38" s="50"/>
      <c r="ZN38" s="50"/>
      <c r="ZO38" s="50"/>
      <c r="ZP38" s="50"/>
      <c r="ZQ38" s="50"/>
      <c r="ZR38" s="50"/>
      <c r="ZS38" s="50"/>
      <c r="ZT38" s="50"/>
      <c r="ZU38" s="50"/>
      <c r="ZV38" s="50"/>
      <c r="ZW38" s="50"/>
      <c r="ZX38" s="50"/>
      <c r="ZY38" s="50"/>
      <c r="ZZ38" s="50"/>
      <c r="AAA38" s="50"/>
      <c r="AAB38" s="50"/>
      <c r="AAC38" s="50"/>
      <c r="AAD38" s="50"/>
      <c r="AAE38" s="50"/>
      <c r="AAF38" s="50"/>
      <c r="AAG38" s="50"/>
      <c r="AAH38" s="50"/>
      <c r="AAI38" s="50"/>
      <c r="AAJ38" s="50"/>
      <c r="AAK38" s="50"/>
      <c r="AAL38" s="50"/>
      <c r="AAM38" s="50"/>
      <c r="AAN38" s="50"/>
      <c r="AAO38" s="50"/>
      <c r="AAP38" s="50"/>
      <c r="AAQ38" s="50"/>
      <c r="AAR38" s="50"/>
      <c r="AAS38" s="50"/>
      <c r="AAT38" s="50"/>
      <c r="AAU38" s="50"/>
      <c r="AAV38" s="50"/>
      <c r="AAW38" s="50"/>
      <c r="AAX38" s="50"/>
      <c r="AAY38" s="50"/>
      <c r="AAZ38" s="50"/>
      <c r="ABA38" s="50"/>
      <c r="ABB38" s="50"/>
      <c r="ABC38" s="50"/>
      <c r="ABD38" s="50"/>
      <c r="ABE38" s="50"/>
      <c r="ABF38" s="50"/>
      <c r="ABG38" s="50"/>
      <c r="ABH38" s="50"/>
      <c r="ABI38" s="50"/>
      <c r="ABJ38" s="50"/>
      <c r="ABK38" s="50"/>
      <c r="ABL38" s="50"/>
      <c r="ABM38" s="50"/>
      <c r="ABN38" s="50"/>
      <c r="ABO38" s="50"/>
      <c r="ABP38" s="50"/>
      <c r="ABQ38" s="50"/>
      <c r="ABR38" s="50"/>
      <c r="ABS38" s="50"/>
      <c r="ABT38" s="50"/>
      <c r="ABU38" s="50"/>
      <c r="ABV38" s="50"/>
      <c r="ABW38" s="50"/>
      <c r="ABX38" s="50"/>
      <c r="ABY38" s="50"/>
      <c r="ABZ38" s="50"/>
      <c r="ACA38" s="50"/>
      <c r="ACB38" s="50"/>
      <c r="ACC38" s="50"/>
      <c r="ACD38" s="50"/>
      <c r="ACE38" s="50"/>
      <c r="ACF38" s="50"/>
      <c r="ACG38" s="50"/>
      <c r="ACH38" s="50"/>
      <c r="ACI38" s="50"/>
      <c r="ACJ38" s="50"/>
      <c r="ACK38" s="50"/>
      <c r="ACL38" s="50"/>
      <c r="ACM38" s="50"/>
      <c r="ACN38" s="50"/>
      <c r="ACO38" s="50"/>
      <c r="ACP38" s="50"/>
      <c r="ACQ38" s="50"/>
      <c r="ACR38" s="50"/>
      <c r="ACS38" s="50"/>
      <c r="ACT38" s="50"/>
      <c r="ACU38" s="50"/>
      <c r="ACV38" s="50"/>
      <c r="ACW38" s="50"/>
      <c r="ACX38" s="50"/>
      <c r="ACY38" s="50"/>
      <c r="ACZ38" s="50"/>
      <c r="ADA38" s="50"/>
      <c r="ADB38" s="50"/>
      <c r="ADC38" s="50"/>
      <c r="ADD38" s="50"/>
      <c r="ADE38" s="50"/>
      <c r="ADF38" s="50"/>
      <c r="ADG38" s="50"/>
      <c r="ADH38" s="50"/>
      <c r="ADI38" s="50"/>
      <c r="ADJ38" s="50"/>
      <c r="ADK38" s="50"/>
      <c r="ADL38" s="50"/>
      <c r="ADM38" s="50"/>
      <c r="ADN38" s="50"/>
      <c r="ADO38" s="50"/>
      <c r="ADP38" s="50"/>
      <c r="ADQ38" s="50"/>
      <c r="ADR38" s="50"/>
      <c r="ADS38" s="50"/>
      <c r="ADT38" s="50"/>
      <c r="ADU38" s="50"/>
      <c r="ADV38" s="50"/>
      <c r="ADW38" s="50"/>
      <c r="ADX38" s="50"/>
      <c r="ADY38" s="50"/>
      <c r="ADZ38" s="50"/>
      <c r="AEA38" s="50"/>
      <c r="AEB38" s="50"/>
      <c r="AEC38" s="50"/>
      <c r="AED38" s="50"/>
      <c r="AEE38" s="50"/>
      <c r="AEF38" s="50"/>
      <c r="AEG38" s="50"/>
      <c r="AEH38" s="50"/>
      <c r="AEI38" s="50"/>
      <c r="AEJ38" s="50"/>
      <c r="AEK38" s="50"/>
      <c r="AEL38" s="50"/>
      <c r="AEM38" s="50"/>
      <c r="AEN38" s="50"/>
      <c r="AEO38" s="50"/>
      <c r="AEP38" s="50"/>
      <c r="AEQ38" s="50"/>
      <c r="AER38" s="50"/>
      <c r="AES38" s="50"/>
      <c r="AET38" s="50"/>
      <c r="AEU38" s="50"/>
      <c r="AEV38" s="50"/>
      <c r="AEW38" s="50"/>
      <c r="AEX38" s="50"/>
      <c r="AEY38" s="50"/>
      <c r="AEZ38" s="50"/>
      <c r="AFA38" s="50"/>
      <c r="AFB38" s="50"/>
      <c r="AFC38" s="50"/>
      <c r="AFD38" s="50"/>
      <c r="AFE38" s="50"/>
      <c r="AFF38" s="50"/>
      <c r="AFG38" s="50"/>
      <c r="AFH38" s="50"/>
      <c r="AFI38" s="50"/>
      <c r="AFJ38" s="50"/>
      <c r="AFK38" s="50"/>
      <c r="AFL38" s="50"/>
      <c r="AFM38" s="50"/>
      <c r="AFN38" s="50"/>
      <c r="AFO38" s="50"/>
      <c r="AFP38" s="50"/>
      <c r="AFQ38" s="50"/>
      <c r="AFR38" s="50"/>
      <c r="AFS38" s="50"/>
      <c r="AFT38" s="50"/>
      <c r="AFU38" s="50"/>
      <c r="AFV38" s="50"/>
      <c r="AFW38" s="50"/>
      <c r="AFX38" s="50"/>
      <c r="AFY38" s="50"/>
      <c r="AFZ38" s="50"/>
      <c r="AGA38" s="50"/>
      <c r="AGB38" s="50"/>
      <c r="AGC38" s="50"/>
      <c r="AGD38" s="50"/>
      <c r="AGE38" s="50"/>
      <c r="AGF38" s="50"/>
      <c r="AGG38" s="50"/>
      <c r="AGH38" s="50"/>
      <c r="AGI38" s="50"/>
      <c r="AGJ38" s="50"/>
      <c r="AGK38" s="50"/>
      <c r="AGL38" s="50"/>
      <c r="AGM38" s="50"/>
      <c r="AGN38" s="50"/>
      <c r="AGO38" s="50"/>
      <c r="AGP38" s="50"/>
      <c r="AGQ38" s="50"/>
      <c r="AGR38" s="50"/>
      <c r="AGS38" s="50"/>
      <c r="AGT38" s="50"/>
      <c r="AGU38" s="50"/>
      <c r="AGV38" s="50"/>
      <c r="AGW38" s="50"/>
      <c r="AGX38" s="50"/>
      <c r="AGY38" s="50"/>
      <c r="AGZ38" s="50"/>
      <c r="AHA38" s="50"/>
      <c r="AHB38" s="50"/>
      <c r="AHC38" s="50"/>
      <c r="AHD38" s="50"/>
      <c r="AHE38" s="50"/>
      <c r="AHF38" s="50"/>
      <c r="AHG38" s="50"/>
      <c r="AHH38" s="50"/>
      <c r="AHI38" s="50"/>
      <c r="AHJ38" s="50"/>
      <c r="AHK38" s="50"/>
      <c r="AHL38" s="50"/>
      <c r="AHM38" s="50"/>
      <c r="AHN38" s="50"/>
      <c r="AHO38" s="50"/>
      <c r="AHP38" s="50"/>
      <c r="AHQ38" s="50"/>
      <c r="AHR38" s="50"/>
      <c r="AHS38" s="50"/>
      <c r="AHT38" s="50"/>
      <c r="AHU38" s="50"/>
      <c r="AHV38" s="50"/>
      <c r="AHW38" s="50"/>
      <c r="AHX38" s="50"/>
      <c r="AHY38" s="50"/>
      <c r="AHZ38" s="50"/>
      <c r="AIA38" s="50"/>
      <c r="AIB38" s="50"/>
      <c r="AIC38" s="50"/>
      <c r="AID38" s="50"/>
      <c r="AIE38" s="50"/>
      <c r="AIF38" s="50"/>
      <c r="AIG38" s="50"/>
      <c r="AIH38" s="50"/>
      <c r="AII38" s="50"/>
      <c r="AIJ38" s="50"/>
      <c r="AIK38" s="50"/>
      <c r="AIL38" s="50"/>
      <c r="AIM38" s="50"/>
      <c r="AIN38" s="50"/>
      <c r="AIO38" s="50"/>
      <c r="AIP38" s="50"/>
      <c r="AIQ38" s="50"/>
      <c r="AIR38" s="50"/>
      <c r="AIS38" s="50"/>
      <c r="AIT38" s="50"/>
      <c r="AIU38" s="50"/>
      <c r="AIV38" s="50"/>
      <c r="AIW38" s="50"/>
      <c r="AIX38" s="50"/>
      <c r="AIY38" s="50"/>
      <c r="AIZ38" s="50"/>
      <c r="AJA38" s="50"/>
      <c r="AJB38" s="50"/>
      <c r="AJC38" s="50"/>
      <c r="AJD38" s="50"/>
      <c r="AJE38" s="50"/>
      <c r="AJF38" s="50"/>
      <c r="AJG38" s="50"/>
      <c r="AJH38" s="50"/>
      <c r="AJI38" s="50"/>
      <c r="AJJ38" s="50"/>
      <c r="AJK38" s="50"/>
      <c r="AJL38" s="50"/>
      <c r="AJM38" s="50"/>
      <c r="AJN38" s="50"/>
      <c r="AJO38" s="50"/>
      <c r="AJP38" s="50"/>
      <c r="AJQ38" s="50"/>
      <c r="AJR38" s="50"/>
      <c r="AJS38" s="50"/>
      <c r="AJT38" s="50"/>
      <c r="AJU38" s="50"/>
      <c r="AJV38" s="50"/>
      <c r="AJW38" s="50"/>
      <c r="AJX38" s="50"/>
      <c r="AJY38" s="50"/>
      <c r="AJZ38" s="50"/>
      <c r="AKA38" s="50"/>
      <c r="AKB38" s="50"/>
      <c r="AKC38" s="50"/>
      <c r="AKD38" s="50"/>
      <c r="AKE38" s="50"/>
      <c r="AKF38" s="50"/>
      <c r="AKG38" s="50"/>
      <c r="AKH38" s="50"/>
      <c r="AKI38" s="50"/>
      <c r="AKJ38" s="50"/>
      <c r="AKK38" s="50"/>
      <c r="AKL38" s="50"/>
      <c r="AKM38" s="50"/>
      <c r="AKN38" s="50"/>
      <c r="AKO38" s="50"/>
      <c r="AKP38" s="50"/>
      <c r="AKQ38" s="50"/>
      <c r="AKR38" s="50"/>
      <c r="AKS38" s="50"/>
      <c r="AKT38" s="50"/>
      <c r="AKU38" s="50"/>
      <c r="AKV38" s="50"/>
      <c r="AKW38" s="50"/>
      <c r="AKX38" s="50"/>
      <c r="AKY38" s="50"/>
      <c r="AKZ38" s="50"/>
      <c r="ALA38" s="50"/>
      <c r="ALB38" s="50"/>
      <c r="ALC38" s="50"/>
      <c r="ALD38" s="50"/>
      <c r="ALE38" s="50"/>
      <c r="ALF38" s="50"/>
      <c r="ALG38" s="50"/>
      <c r="ALH38" s="50"/>
      <c r="ALI38" s="50"/>
      <c r="ALJ38" s="50"/>
      <c r="ALK38" s="50"/>
      <c r="ALL38" s="50"/>
      <c r="ALM38" s="50"/>
      <c r="ALN38" s="50"/>
      <c r="ALO38" s="50"/>
      <c r="ALP38" s="50"/>
      <c r="ALQ38" s="50"/>
      <c r="ALR38" s="50"/>
      <c r="ALS38" s="50"/>
      <c r="ALT38" s="50"/>
      <c r="ALU38" s="50"/>
      <c r="ALV38" s="50"/>
      <c r="ALW38" s="50"/>
      <c r="ALX38" s="50"/>
      <c r="ALY38" s="50"/>
      <c r="ALZ38" s="50"/>
      <c r="AMA38" s="50"/>
      <c r="AMB38" s="50"/>
      <c r="AMC38" s="50"/>
      <c r="AMD38" s="50"/>
      <c r="AME38" s="50"/>
      <c r="AMF38" s="50"/>
      <c r="AMG38" s="50"/>
      <c r="AMH38" s="50"/>
      <c r="AMI38" s="50"/>
      <c r="AMJ38" s="50"/>
      <c r="AMK38" s="50"/>
    </row>
    <row r="39" spans="1:1025">
      <c r="B39" s="77" t="s">
        <v>177</v>
      </c>
      <c r="C39" s="54" t="s">
        <v>32</v>
      </c>
      <c r="D39" s="55" t="s">
        <v>24</v>
      </c>
      <c r="E39" s="55" t="s">
        <v>15</v>
      </c>
      <c r="F39" s="55">
        <v>170</v>
      </c>
      <c r="G39" s="80"/>
      <c r="H39" s="80">
        <f t="shared" si="0"/>
        <v>0</v>
      </c>
      <c r="I39" s="30">
        <v>0.05</v>
      </c>
      <c r="J39" s="80">
        <f t="shared" si="1"/>
        <v>0</v>
      </c>
    </row>
    <row r="40" spans="1:1025" ht="43.5" customHeight="1">
      <c r="B40" s="77" t="s">
        <v>178</v>
      </c>
      <c r="C40" s="54" t="s">
        <v>33</v>
      </c>
      <c r="D40" s="55" t="s">
        <v>125</v>
      </c>
      <c r="E40" s="55" t="s">
        <v>15</v>
      </c>
      <c r="F40" s="55">
        <v>10</v>
      </c>
      <c r="G40" s="80"/>
      <c r="H40" s="80">
        <f t="shared" si="0"/>
        <v>0</v>
      </c>
      <c r="I40" s="30">
        <v>0.05</v>
      </c>
      <c r="J40" s="80">
        <f t="shared" si="1"/>
        <v>0</v>
      </c>
    </row>
    <row r="41" spans="1:1025" ht="29">
      <c r="B41" s="77" t="s">
        <v>179</v>
      </c>
      <c r="C41" s="54" t="s">
        <v>127</v>
      </c>
      <c r="D41" s="55" t="s">
        <v>134</v>
      </c>
      <c r="E41" s="55" t="s">
        <v>15</v>
      </c>
      <c r="F41" s="55">
        <v>130</v>
      </c>
      <c r="G41" s="80"/>
      <c r="H41" s="80">
        <f t="shared" si="0"/>
        <v>0</v>
      </c>
      <c r="I41" s="30">
        <v>0.08</v>
      </c>
      <c r="J41" s="80">
        <f t="shared" si="1"/>
        <v>0</v>
      </c>
    </row>
    <row r="42" spans="1:1025" ht="25.5" customHeight="1">
      <c r="B42" s="77" t="s">
        <v>180</v>
      </c>
      <c r="C42" s="54" t="s">
        <v>128</v>
      </c>
      <c r="D42" s="55" t="s">
        <v>129</v>
      </c>
      <c r="E42" s="55" t="s">
        <v>15</v>
      </c>
      <c r="F42" s="55">
        <v>30</v>
      </c>
      <c r="G42" s="80"/>
      <c r="H42" s="80">
        <f t="shared" si="0"/>
        <v>0</v>
      </c>
      <c r="I42" s="30">
        <v>0.08</v>
      </c>
      <c r="J42" s="80">
        <f t="shared" si="1"/>
        <v>0</v>
      </c>
      <c r="L42" s="27"/>
    </row>
    <row r="43" spans="1:1025">
      <c r="B43" s="77" t="s">
        <v>181</v>
      </c>
      <c r="C43" s="54" t="s">
        <v>227</v>
      </c>
      <c r="D43" s="57" t="s">
        <v>228</v>
      </c>
      <c r="E43" s="55" t="s">
        <v>15</v>
      </c>
      <c r="F43" s="55">
        <v>120</v>
      </c>
      <c r="G43" s="80"/>
      <c r="H43" s="80">
        <f t="shared" si="0"/>
        <v>0</v>
      </c>
      <c r="I43" s="30">
        <v>0.05</v>
      </c>
      <c r="J43" s="80">
        <f t="shared" si="1"/>
        <v>0</v>
      </c>
    </row>
    <row r="44" spans="1:1025" ht="29">
      <c r="B44" s="77" t="s">
        <v>182</v>
      </c>
      <c r="C44" s="54" t="s">
        <v>300</v>
      </c>
      <c r="D44" s="57" t="s">
        <v>134</v>
      </c>
      <c r="E44" s="55" t="s">
        <v>15</v>
      </c>
      <c r="F44" s="55">
        <v>140</v>
      </c>
      <c r="G44" s="80"/>
      <c r="H44" s="80">
        <f t="shared" si="0"/>
        <v>0</v>
      </c>
      <c r="I44" s="30">
        <v>0.05</v>
      </c>
      <c r="J44" s="80">
        <f t="shared" si="1"/>
        <v>0</v>
      </c>
    </row>
    <row r="45" spans="1:1025" ht="23.15" customHeight="1">
      <c r="B45" s="77" t="s">
        <v>183</v>
      </c>
      <c r="C45" s="54" t="s">
        <v>34</v>
      </c>
      <c r="D45" s="57" t="s">
        <v>28</v>
      </c>
      <c r="E45" s="55" t="s">
        <v>15</v>
      </c>
      <c r="F45" s="55">
        <v>120</v>
      </c>
      <c r="G45" s="80"/>
      <c r="H45" s="80">
        <f t="shared" si="0"/>
        <v>0</v>
      </c>
      <c r="I45" s="30">
        <v>0.05</v>
      </c>
      <c r="J45" s="80">
        <f t="shared" si="1"/>
        <v>0</v>
      </c>
    </row>
    <row r="46" spans="1:1025">
      <c r="B46" s="77" t="s">
        <v>184</v>
      </c>
      <c r="C46" s="54" t="s">
        <v>130</v>
      </c>
      <c r="D46" s="55" t="s">
        <v>133</v>
      </c>
      <c r="E46" s="55" t="s">
        <v>15</v>
      </c>
      <c r="F46" s="55">
        <v>100</v>
      </c>
      <c r="G46" s="80"/>
      <c r="H46" s="80">
        <f t="shared" si="0"/>
        <v>0</v>
      </c>
      <c r="I46" s="30">
        <v>0.23</v>
      </c>
      <c r="J46" s="80">
        <f t="shared" si="1"/>
        <v>0</v>
      </c>
    </row>
    <row r="47" spans="1:1025">
      <c r="B47" s="77" t="s">
        <v>185</v>
      </c>
      <c r="C47" s="54" t="s">
        <v>35</v>
      </c>
      <c r="D47" s="121" t="s">
        <v>43</v>
      </c>
      <c r="E47" s="55" t="s">
        <v>15</v>
      </c>
      <c r="F47" s="55">
        <v>15</v>
      </c>
      <c r="G47" s="80"/>
      <c r="H47" s="80">
        <f t="shared" si="0"/>
        <v>0</v>
      </c>
      <c r="I47" s="30">
        <v>0.05</v>
      </c>
      <c r="J47" s="80">
        <f t="shared" si="1"/>
        <v>0</v>
      </c>
    </row>
    <row r="48" spans="1:1025">
      <c r="B48" s="77" t="s">
        <v>186</v>
      </c>
      <c r="C48" s="54" t="s">
        <v>36</v>
      </c>
      <c r="D48" s="55" t="s">
        <v>17</v>
      </c>
      <c r="E48" s="55" t="s">
        <v>15</v>
      </c>
      <c r="F48" s="55">
        <v>300</v>
      </c>
      <c r="G48" s="80"/>
      <c r="H48" s="80">
        <f t="shared" si="0"/>
        <v>0</v>
      </c>
      <c r="I48" s="30">
        <v>0.05</v>
      </c>
      <c r="J48" s="80">
        <f t="shared" si="1"/>
        <v>0</v>
      </c>
    </row>
    <row r="49" spans="2:10">
      <c r="B49" s="77" t="s">
        <v>187</v>
      </c>
      <c r="C49" s="54" t="s">
        <v>37</v>
      </c>
      <c r="D49" s="57" t="s">
        <v>283</v>
      </c>
      <c r="E49" s="55" t="s">
        <v>15</v>
      </c>
      <c r="F49" s="55">
        <v>20</v>
      </c>
      <c r="G49" s="80"/>
      <c r="H49" s="80">
        <f t="shared" si="0"/>
        <v>0</v>
      </c>
      <c r="I49" s="30">
        <v>0.05</v>
      </c>
      <c r="J49" s="80">
        <f t="shared" si="1"/>
        <v>0</v>
      </c>
    </row>
    <row r="50" spans="2:10" ht="29.25" customHeight="1">
      <c r="B50" s="77" t="s">
        <v>188</v>
      </c>
      <c r="C50" s="54" t="s">
        <v>38</v>
      </c>
      <c r="D50" s="57" t="s">
        <v>131</v>
      </c>
      <c r="E50" s="55" t="s">
        <v>15</v>
      </c>
      <c r="F50" s="55">
        <v>150</v>
      </c>
      <c r="G50" s="80"/>
      <c r="H50" s="80">
        <f t="shared" si="0"/>
        <v>0</v>
      </c>
      <c r="I50" s="30">
        <v>0.08</v>
      </c>
      <c r="J50" s="80">
        <f t="shared" si="1"/>
        <v>0</v>
      </c>
    </row>
    <row r="51" spans="2:10" ht="34.5" customHeight="1">
      <c r="B51" s="77" t="s">
        <v>189</v>
      </c>
      <c r="C51" s="54" t="s">
        <v>294</v>
      </c>
      <c r="D51" s="57" t="s">
        <v>28</v>
      </c>
      <c r="E51" s="55" t="s">
        <v>15</v>
      </c>
      <c r="F51" s="55">
        <v>25</v>
      </c>
      <c r="G51" s="80"/>
      <c r="H51" s="80">
        <f t="shared" si="0"/>
        <v>0</v>
      </c>
      <c r="I51" s="30">
        <v>0.05</v>
      </c>
      <c r="J51" s="80">
        <f t="shared" si="1"/>
        <v>0</v>
      </c>
    </row>
    <row r="52" spans="2:10" ht="29">
      <c r="B52" s="77" t="s">
        <v>190</v>
      </c>
      <c r="C52" s="54" t="s">
        <v>295</v>
      </c>
      <c r="D52" s="55" t="s">
        <v>28</v>
      </c>
      <c r="E52" s="55" t="s">
        <v>15</v>
      </c>
      <c r="F52" s="55">
        <v>25</v>
      </c>
      <c r="G52" s="80"/>
      <c r="H52" s="80">
        <f t="shared" si="0"/>
        <v>0</v>
      </c>
      <c r="I52" s="30">
        <v>0.05</v>
      </c>
      <c r="J52" s="80">
        <f t="shared" si="1"/>
        <v>0</v>
      </c>
    </row>
    <row r="53" spans="2:10" ht="29">
      <c r="B53" s="77" t="s">
        <v>191</v>
      </c>
      <c r="C53" s="54" t="s">
        <v>296</v>
      </c>
      <c r="D53" s="55" t="s">
        <v>28</v>
      </c>
      <c r="E53" s="55" t="s">
        <v>15</v>
      </c>
      <c r="F53" s="55">
        <v>160</v>
      </c>
      <c r="G53" s="80"/>
      <c r="H53" s="80">
        <f t="shared" si="0"/>
        <v>0</v>
      </c>
      <c r="I53" s="30">
        <v>0.05</v>
      </c>
      <c r="J53" s="80">
        <f t="shared" si="1"/>
        <v>0</v>
      </c>
    </row>
    <row r="54" spans="2:10" ht="29">
      <c r="B54" s="77" t="s">
        <v>192</v>
      </c>
      <c r="C54" s="54" t="s">
        <v>297</v>
      </c>
      <c r="D54" s="55" t="s">
        <v>28</v>
      </c>
      <c r="E54" s="55" t="s">
        <v>15</v>
      </c>
      <c r="F54" s="55">
        <v>25</v>
      </c>
      <c r="G54" s="80"/>
      <c r="H54" s="80">
        <f t="shared" si="0"/>
        <v>0</v>
      </c>
      <c r="I54" s="30">
        <v>0.05</v>
      </c>
      <c r="J54" s="80">
        <f t="shared" si="1"/>
        <v>0</v>
      </c>
    </row>
    <row r="55" spans="2:10" ht="29">
      <c r="B55" s="77" t="s">
        <v>193</v>
      </c>
      <c r="C55" s="54" t="s">
        <v>298</v>
      </c>
      <c r="D55" s="57" t="s">
        <v>28</v>
      </c>
      <c r="E55" s="55" t="s">
        <v>15</v>
      </c>
      <c r="F55" s="55">
        <v>25</v>
      </c>
      <c r="G55" s="80"/>
      <c r="H55" s="80">
        <f t="shared" si="0"/>
        <v>0</v>
      </c>
      <c r="I55" s="30">
        <v>0.05</v>
      </c>
      <c r="J55" s="80">
        <f t="shared" si="1"/>
        <v>0</v>
      </c>
    </row>
    <row r="56" spans="2:10" ht="29">
      <c r="B56" s="77" t="s">
        <v>194</v>
      </c>
      <c r="C56" s="54" t="s">
        <v>299</v>
      </c>
      <c r="D56" s="55" t="s">
        <v>28</v>
      </c>
      <c r="E56" s="55" t="s">
        <v>15</v>
      </c>
      <c r="F56" s="55">
        <v>550</v>
      </c>
      <c r="G56" s="80"/>
      <c r="H56" s="80">
        <f t="shared" si="0"/>
        <v>0</v>
      </c>
      <c r="I56" s="30">
        <v>0.05</v>
      </c>
      <c r="J56" s="80">
        <f t="shared" si="1"/>
        <v>0</v>
      </c>
    </row>
    <row r="57" spans="2:10">
      <c r="B57" s="77" t="s">
        <v>195</v>
      </c>
      <c r="C57" s="54" t="s">
        <v>40</v>
      </c>
      <c r="D57" s="55" t="s">
        <v>21</v>
      </c>
      <c r="E57" s="55" t="s">
        <v>41</v>
      </c>
      <c r="F57" s="55">
        <v>500</v>
      </c>
      <c r="G57" s="80"/>
      <c r="H57" s="80">
        <f t="shared" si="0"/>
        <v>0</v>
      </c>
      <c r="I57" s="30">
        <v>0.05</v>
      </c>
      <c r="J57" s="80">
        <f t="shared" si="1"/>
        <v>0</v>
      </c>
    </row>
    <row r="58" spans="2:10" ht="31.5" customHeight="1">
      <c r="B58" s="77" t="s">
        <v>196</v>
      </c>
      <c r="C58" s="54" t="s">
        <v>42</v>
      </c>
      <c r="D58" s="57" t="s">
        <v>24</v>
      </c>
      <c r="E58" s="55" t="s">
        <v>15</v>
      </c>
      <c r="F58" s="55">
        <v>40</v>
      </c>
      <c r="G58" s="80"/>
      <c r="H58" s="80">
        <f t="shared" si="0"/>
        <v>0</v>
      </c>
      <c r="I58" s="30">
        <v>0.05</v>
      </c>
      <c r="J58" s="80">
        <f t="shared" si="1"/>
        <v>0</v>
      </c>
    </row>
    <row r="59" spans="2:10" ht="22.5" customHeight="1">
      <c r="B59" s="77" t="s">
        <v>197</v>
      </c>
      <c r="C59" s="54" t="s">
        <v>281</v>
      </c>
      <c r="D59" s="57" t="s">
        <v>282</v>
      </c>
      <c r="E59" s="55" t="s">
        <v>15</v>
      </c>
      <c r="F59" s="55">
        <v>420</v>
      </c>
      <c r="G59" s="80"/>
      <c r="H59" s="80">
        <f t="shared" si="0"/>
        <v>0</v>
      </c>
      <c r="I59" s="81">
        <v>0.23</v>
      </c>
      <c r="J59" s="80">
        <f t="shared" si="1"/>
        <v>0</v>
      </c>
    </row>
    <row r="60" spans="2:10">
      <c r="B60" s="77" t="s">
        <v>198</v>
      </c>
      <c r="C60" s="54" t="s">
        <v>161</v>
      </c>
      <c r="D60" s="57" t="s">
        <v>18</v>
      </c>
      <c r="E60" s="55" t="s">
        <v>15</v>
      </c>
      <c r="F60" s="55">
        <v>7000</v>
      </c>
      <c r="G60" s="80"/>
      <c r="H60" s="80">
        <f t="shared" si="0"/>
        <v>0</v>
      </c>
      <c r="I60" s="30">
        <v>0.05</v>
      </c>
      <c r="J60" s="80">
        <f t="shared" si="1"/>
        <v>0</v>
      </c>
    </row>
    <row r="61" spans="2:10">
      <c r="B61" s="77" t="s">
        <v>199</v>
      </c>
      <c r="C61" s="54" t="s">
        <v>239</v>
      </c>
      <c r="D61" s="57" t="s">
        <v>83</v>
      </c>
      <c r="E61" s="55" t="s">
        <v>15</v>
      </c>
      <c r="F61" s="55">
        <v>400</v>
      </c>
      <c r="G61" s="80"/>
      <c r="H61" s="80">
        <f t="shared" si="0"/>
        <v>0</v>
      </c>
      <c r="I61" s="30">
        <v>0.05</v>
      </c>
      <c r="J61" s="80">
        <f t="shared" si="1"/>
        <v>0</v>
      </c>
    </row>
    <row r="62" spans="2:10">
      <c r="B62" s="77" t="s">
        <v>200</v>
      </c>
      <c r="C62" s="54" t="s">
        <v>132</v>
      </c>
      <c r="D62" s="57" t="s">
        <v>44</v>
      </c>
      <c r="E62" s="55" t="s">
        <v>15</v>
      </c>
      <c r="F62" s="55">
        <v>30</v>
      </c>
      <c r="G62" s="80"/>
      <c r="H62" s="80">
        <f t="shared" si="0"/>
        <v>0</v>
      </c>
      <c r="I62" s="30">
        <v>0.23</v>
      </c>
      <c r="J62" s="80">
        <f t="shared" si="1"/>
        <v>0</v>
      </c>
    </row>
    <row r="63" spans="2:10">
      <c r="B63" s="77" t="s">
        <v>201</v>
      </c>
      <c r="C63" s="54" t="s">
        <v>45</v>
      </c>
      <c r="D63" s="57" t="s">
        <v>17</v>
      </c>
      <c r="E63" s="55" t="s">
        <v>15</v>
      </c>
      <c r="F63" s="55">
        <v>80</v>
      </c>
      <c r="G63" s="80"/>
      <c r="H63" s="80">
        <f t="shared" si="0"/>
        <v>0</v>
      </c>
      <c r="I63" s="30">
        <v>0.05</v>
      </c>
      <c r="J63" s="80">
        <f t="shared" si="1"/>
        <v>0</v>
      </c>
    </row>
    <row r="64" spans="2:10">
      <c r="B64" s="77" t="s">
        <v>202</v>
      </c>
      <c r="C64" s="54" t="s">
        <v>46</v>
      </c>
      <c r="D64" s="57" t="s">
        <v>27</v>
      </c>
      <c r="E64" s="55" t="s">
        <v>15</v>
      </c>
      <c r="F64" s="55">
        <v>150</v>
      </c>
      <c r="G64" s="80"/>
      <c r="H64" s="80">
        <f t="shared" si="0"/>
        <v>0</v>
      </c>
      <c r="I64" s="30">
        <v>0.08</v>
      </c>
      <c r="J64" s="80">
        <f t="shared" si="1"/>
        <v>0</v>
      </c>
    </row>
    <row r="65" spans="1:1025">
      <c r="B65" s="77" t="s">
        <v>203</v>
      </c>
      <c r="C65" s="54" t="s">
        <v>47</v>
      </c>
      <c r="D65" s="57" t="s">
        <v>27</v>
      </c>
      <c r="E65" s="55" t="s">
        <v>15</v>
      </c>
      <c r="F65" s="56">
        <v>200</v>
      </c>
      <c r="G65" s="80"/>
      <c r="H65" s="80">
        <f t="shared" si="0"/>
        <v>0</v>
      </c>
      <c r="I65" s="30">
        <v>0.08</v>
      </c>
      <c r="J65" s="80">
        <f t="shared" si="1"/>
        <v>0</v>
      </c>
    </row>
    <row r="66" spans="1:1025">
      <c r="B66" s="77" t="s">
        <v>204</v>
      </c>
      <c r="C66" s="54" t="s">
        <v>48</v>
      </c>
      <c r="D66" s="57" t="s">
        <v>39</v>
      </c>
      <c r="E66" s="55" t="s">
        <v>15</v>
      </c>
      <c r="F66" s="55">
        <v>400</v>
      </c>
      <c r="G66" s="80"/>
      <c r="H66" s="80">
        <f t="shared" si="0"/>
        <v>0</v>
      </c>
      <c r="I66" s="30">
        <v>0.05</v>
      </c>
      <c r="J66" s="80">
        <f t="shared" si="1"/>
        <v>0</v>
      </c>
    </row>
    <row r="67" spans="1:1025">
      <c r="B67" s="77" t="s">
        <v>205</v>
      </c>
      <c r="C67" s="54" t="s">
        <v>49</v>
      </c>
      <c r="D67" s="57" t="s">
        <v>24</v>
      </c>
      <c r="E67" s="55" t="s">
        <v>15</v>
      </c>
      <c r="F67" s="55">
        <v>40</v>
      </c>
      <c r="G67" s="80"/>
      <c r="H67" s="80">
        <f t="shared" si="0"/>
        <v>0</v>
      </c>
      <c r="I67" s="30">
        <v>0.05</v>
      </c>
      <c r="J67" s="80">
        <f t="shared" si="1"/>
        <v>0</v>
      </c>
    </row>
    <row r="68" spans="1:1025">
      <c r="B68" s="77" t="s">
        <v>206</v>
      </c>
      <c r="C68" s="54" t="s">
        <v>50</v>
      </c>
      <c r="D68" s="55" t="s">
        <v>321</v>
      </c>
      <c r="E68" s="55" t="s">
        <v>15</v>
      </c>
      <c r="F68" s="55">
        <v>20</v>
      </c>
      <c r="G68" s="80"/>
      <c r="H68" s="80">
        <f t="shared" si="0"/>
        <v>0</v>
      </c>
      <c r="I68" s="30">
        <v>0.23</v>
      </c>
      <c r="J68" s="80">
        <f t="shared" si="1"/>
        <v>0</v>
      </c>
    </row>
    <row r="69" spans="1:1025" ht="29">
      <c r="B69" s="77" t="s">
        <v>230</v>
      </c>
      <c r="C69" s="54" t="s">
        <v>135</v>
      </c>
      <c r="D69" s="57" t="s">
        <v>43</v>
      </c>
      <c r="E69" s="57" t="s">
        <v>15</v>
      </c>
      <c r="F69" s="55">
        <v>150</v>
      </c>
      <c r="G69" s="80"/>
      <c r="H69" s="80">
        <f t="shared" si="0"/>
        <v>0</v>
      </c>
      <c r="I69" s="30">
        <v>0.08</v>
      </c>
      <c r="J69" s="80">
        <f t="shared" si="1"/>
        <v>0</v>
      </c>
    </row>
    <row r="70" spans="1:1025" ht="28.4" customHeight="1">
      <c r="B70" s="77" t="s">
        <v>235</v>
      </c>
      <c r="C70" s="54" t="s">
        <v>229</v>
      </c>
      <c r="D70" s="57" t="s">
        <v>283</v>
      </c>
      <c r="E70" s="57" t="s">
        <v>15</v>
      </c>
      <c r="F70" s="55">
        <v>110</v>
      </c>
      <c r="G70" s="80"/>
      <c r="H70" s="80">
        <f t="shared" si="0"/>
        <v>0</v>
      </c>
      <c r="I70" s="30">
        <v>0.08</v>
      </c>
      <c r="J70" s="80">
        <f t="shared" si="1"/>
        <v>0</v>
      </c>
    </row>
    <row r="71" spans="1:1025">
      <c r="B71" s="77" t="s">
        <v>236</v>
      </c>
      <c r="C71" s="54" t="s">
        <v>240</v>
      </c>
      <c r="D71" s="55" t="s">
        <v>136</v>
      </c>
      <c r="E71" s="55" t="s">
        <v>15</v>
      </c>
      <c r="F71" s="55">
        <v>30</v>
      </c>
      <c r="G71" s="80"/>
      <c r="H71" s="80">
        <f t="shared" si="0"/>
        <v>0</v>
      </c>
      <c r="I71" s="30">
        <v>0.05</v>
      </c>
      <c r="J71" s="80">
        <f t="shared" si="1"/>
        <v>0</v>
      </c>
    </row>
    <row r="72" spans="1:1025" ht="43.5">
      <c r="B72" s="77" t="s">
        <v>238</v>
      </c>
      <c r="C72" s="54" t="s">
        <v>162</v>
      </c>
      <c r="D72" s="55" t="s">
        <v>51</v>
      </c>
      <c r="E72" s="55" t="s">
        <v>15</v>
      </c>
      <c r="F72" s="55">
        <v>9000</v>
      </c>
      <c r="G72" s="80"/>
      <c r="H72" s="80">
        <f t="shared" si="0"/>
        <v>0</v>
      </c>
      <c r="I72" s="30">
        <v>0.05</v>
      </c>
      <c r="J72" s="80">
        <f t="shared" si="1"/>
        <v>0</v>
      </c>
    </row>
    <row r="73" spans="1:1025" ht="29">
      <c r="B73" s="77" t="s">
        <v>285</v>
      </c>
      <c r="C73" s="54" t="s">
        <v>52</v>
      </c>
      <c r="D73" s="55" t="s">
        <v>53</v>
      </c>
      <c r="E73" s="57" t="s">
        <v>19</v>
      </c>
      <c r="F73" s="55">
        <v>9000</v>
      </c>
      <c r="G73" s="80"/>
      <c r="H73" s="80">
        <f t="shared" si="0"/>
        <v>0</v>
      </c>
      <c r="I73" s="30">
        <v>0.05</v>
      </c>
      <c r="J73" s="80">
        <f t="shared" si="1"/>
        <v>0</v>
      </c>
    </row>
    <row r="74" spans="1:1025" ht="29">
      <c r="B74" s="77" t="s">
        <v>288</v>
      </c>
      <c r="C74" s="54" t="s">
        <v>160</v>
      </c>
      <c r="D74" s="55" t="s">
        <v>21</v>
      </c>
      <c r="E74" s="55" t="s">
        <v>15</v>
      </c>
      <c r="F74" s="55">
        <v>150</v>
      </c>
      <c r="G74" s="80"/>
      <c r="H74" s="80">
        <f t="shared" si="0"/>
        <v>0</v>
      </c>
      <c r="I74" s="30">
        <v>0.23</v>
      </c>
      <c r="J74" s="80">
        <f t="shared" si="1"/>
        <v>0</v>
      </c>
    </row>
    <row r="75" spans="1:1025">
      <c r="B75" s="77" t="s">
        <v>289</v>
      </c>
      <c r="C75" s="54" t="s">
        <v>284</v>
      </c>
      <c r="D75" s="55" t="s">
        <v>43</v>
      </c>
      <c r="E75" s="55" t="s">
        <v>15</v>
      </c>
      <c r="F75" s="56">
        <v>60</v>
      </c>
      <c r="G75" s="80"/>
      <c r="H75" s="80">
        <f t="shared" si="0"/>
        <v>0</v>
      </c>
      <c r="I75" s="30">
        <v>0.05</v>
      </c>
      <c r="J75" s="80">
        <f t="shared" si="1"/>
        <v>0</v>
      </c>
    </row>
    <row r="76" spans="1:1025">
      <c r="B76" s="77" t="s">
        <v>291</v>
      </c>
      <c r="C76" s="54" t="s">
        <v>164</v>
      </c>
      <c r="D76" s="57" t="s">
        <v>226</v>
      </c>
      <c r="E76" s="55" t="s">
        <v>15</v>
      </c>
      <c r="F76" s="55">
        <v>100</v>
      </c>
      <c r="G76" s="80"/>
      <c r="H76" s="80">
        <f t="shared" si="0"/>
        <v>0</v>
      </c>
      <c r="I76" s="30">
        <v>0.08</v>
      </c>
      <c r="J76" s="80">
        <f t="shared" si="1"/>
        <v>0</v>
      </c>
    </row>
    <row r="77" spans="1:1025" s="49" customFormat="1">
      <c r="A77" s="50"/>
      <c r="B77" s="77" t="s">
        <v>292</v>
      </c>
      <c r="C77" s="54" t="s">
        <v>286</v>
      </c>
      <c r="D77" s="57" t="s">
        <v>287</v>
      </c>
      <c r="E77" s="55" t="s">
        <v>15</v>
      </c>
      <c r="F77" s="55">
        <v>500</v>
      </c>
      <c r="G77" s="80"/>
      <c r="H77" s="80">
        <f t="shared" si="0"/>
        <v>0</v>
      </c>
      <c r="I77" s="30">
        <v>0.05</v>
      </c>
      <c r="J77" s="80">
        <f t="shared" si="1"/>
        <v>0</v>
      </c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50"/>
      <c r="SD77" s="50"/>
      <c r="SE77" s="50"/>
      <c r="SF77" s="50"/>
      <c r="SG77" s="50"/>
      <c r="SH77" s="50"/>
      <c r="SI77" s="50"/>
      <c r="SJ77" s="50"/>
      <c r="SK77" s="50"/>
      <c r="SL77" s="50"/>
      <c r="SM77" s="50"/>
      <c r="SN77" s="50"/>
      <c r="SO77" s="50"/>
      <c r="SP77" s="50"/>
      <c r="SQ77" s="50"/>
      <c r="SR77" s="50"/>
      <c r="SS77" s="50"/>
      <c r="ST77" s="50"/>
      <c r="SU77" s="50"/>
      <c r="SV77" s="50"/>
      <c r="SW77" s="50"/>
      <c r="SX77" s="50"/>
      <c r="SY77" s="50"/>
      <c r="SZ77" s="50"/>
      <c r="TA77" s="50"/>
      <c r="TB77" s="50"/>
      <c r="TC77" s="50"/>
      <c r="TD77" s="50"/>
      <c r="TE77" s="50"/>
      <c r="TF77" s="50"/>
      <c r="TG77" s="50"/>
      <c r="TH77" s="50"/>
      <c r="TI77" s="50"/>
      <c r="TJ77" s="50"/>
      <c r="TK77" s="50"/>
      <c r="TL77" s="50"/>
      <c r="TM77" s="50"/>
      <c r="TN77" s="50"/>
      <c r="TO77" s="50"/>
      <c r="TP77" s="50"/>
      <c r="TQ77" s="50"/>
      <c r="TR77" s="50"/>
      <c r="TS77" s="50"/>
      <c r="TT77" s="50"/>
      <c r="TU77" s="50"/>
      <c r="TV77" s="50"/>
      <c r="TW77" s="50"/>
      <c r="TX77" s="50"/>
      <c r="TY77" s="50"/>
      <c r="TZ77" s="50"/>
      <c r="UA77" s="50"/>
      <c r="UB77" s="50"/>
      <c r="UC77" s="50"/>
      <c r="UD77" s="50"/>
      <c r="UE77" s="50"/>
      <c r="UF77" s="50"/>
      <c r="UG77" s="50"/>
      <c r="UH77" s="50"/>
      <c r="UI77" s="50"/>
      <c r="UJ77" s="50"/>
      <c r="UK77" s="50"/>
      <c r="UL77" s="50"/>
      <c r="UM77" s="50"/>
      <c r="UN77" s="50"/>
      <c r="UO77" s="50"/>
      <c r="UP77" s="50"/>
      <c r="UQ77" s="50"/>
      <c r="UR77" s="50"/>
      <c r="US77" s="50"/>
      <c r="UT77" s="50"/>
      <c r="UU77" s="50"/>
      <c r="UV77" s="50"/>
      <c r="UW77" s="50"/>
      <c r="UX77" s="50"/>
      <c r="UY77" s="50"/>
      <c r="UZ77" s="50"/>
      <c r="VA77" s="50"/>
      <c r="VB77" s="50"/>
      <c r="VC77" s="50"/>
      <c r="VD77" s="50"/>
      <c r="VE77" s="50"/>
      <c r="VF77" s="50"/>
      <c r="VG77" s="50"/>
      <c r="VH77" s="50"/>
      <c r="VI77" s="50"/>
      <c r="VJ77" s="50"/>
      <c r="VK77" s="50"/>
      <c r="VL77" s="50"/>
      <c r="VM77" s="50"/>
      <c r="VN77" s="50"/>
      <c r="VO77" s="50"/>
      <c r="VP77" s="50"/>
      <c r="VQ77" s="50"/>
      <c r="VR77" s="50"/>
      <c r="VS77" s="50"/>
      <c r="VT77" s="50"/>
      <c r="VU77" s="50"/>
      <c r="VV77" s="50"/>
      <c r="VW77" s="50"/>
      <c r="VX77" s="50"/>
      <c r="VY77" s="50"/>
      <c r="VZ77" s="50"/>
      <c r="WA77" s="50"/>
      <c r="WB77" s="50"/>
      <c r="WC77" s="50"/>
      <c r="WD77" s="50"/>
      <c r="WE77" s="50"/>
      <c r="WF77" s="50"/>
      <c r="WG77" s="50"/>
      <c r="WH77" s="50"/>
      <c r="WI77" s="50"/>
      <c r="WJ77" s="50"/>
      <c r="WK77" s="50"/>
      <c r="WL77" s="50"/>
      <c r="WM77" s="50"/>
      <c r="WN77" s="50"/>
      <c r="WO77" s="50"/>
      <c r="WP77" s="50"/>
      <c r="WQ77" s="50"/>
      <c r="WR77" s="50"/>
      <c r="WS77" s="50"/>
      <c r="WT77" s="50"/>
      <c r="WU77" s="50"/>
      <c r="WV77" s="50"/>
      <c r="WW77" s="50"/>
      <c r="WX77" s="50"/>
      <c r="WY77" s="50"/>
      <c r="WZ77" s="50"/>
      <c r="XA77" s="50"/>
      <c r="XB77" s="50"/>
      <c r="XC77" s="50"/>
      <c r="XD77" s="50"/>
      <c r="XE77" s="50"/>
      <c r="XF77" s="50"/>
      <c r="XG77" s="50"/>
      <c r="XH77" s="50"/>
      <c r="XI77" s="50"/>
      <c r="XJ77" s="50"/>
      <c r="XK77" s="50"/>
      <c r="XL77" s="50"/>
      <c r="XM77" s="50"/>
      <c r="XN77" s="50"/>
      <c r="XO77" s="50"/>
      <c r="XP77" s="50"/>
      <c r="XQ77" s="50"/>
      <c r="XR77" s="50"/>
      <c r="XS77" s="50"/>
      <c r="XT77" s="50"/>
      <c r="XU77" s="50"/>
      <c r="XV77" s="50"/>
      <c r="XW77" s="50"/>
      <c r="XX77" s="50"/>
      <c r="XY77" s="50"/>
      <c r="XZ77" s="50"/>
      <c r="YA77" s="50"/>
      <c r="YB77" s="50"/>
      <c r="YC77" s="50"/>
      <c r="YD77" s="50"/>
      <c r="YE77" s="50"/>
      <c r="YF77" s="50"/>
      <c r="YG77" s="50"/>
      <c r="YH77" s="50"/>
      <c r="YI77" s="50"/>
      <c r="YJ77" s="50"/>
      <c r="YK77" s="50"/>
      <c r="YL77" s="50"/>
      <c r="YM77" s="50"/>
      <c r="YN77" s="50"/>
      <c r="YO77" s="50"/>
      <c r="YP77" s="50"/>
      <c r="YQ77" s="50"/>
      <c r="YR77" s="50"/>
      <c r="YS77" s="50"/>
      <c r="YT77" s="50"/>
      <c r="YU77" s="50"/>
      <c r="YV77" s="50"/>
      <c r="YW77" s="50"/>
      <c r="YX77" s="50"/>
      <c r="YY77" s="50"/>
      <c r="YZ77" s="50"/>
      <c r="ZA77" s="50"/>
      <c r="ZB77" s="50"/>
      <c r="ZC77" s="50"/>
      <c r="ZD77" s="50"/>
      <c r="ZE77" s="50"/>
      <c r="ZF77" s="50"/>
      <c r="ZG77" s="50"/>
      <c r="ZH77" s="50"/>
      <c r="ZI77" s="50"/>
      <c r="ZJ77" s="50"/>
      <c r="ZK77" s="50"/>
      <c r="ZL77" s="50"/>
      <c r="ZM77" s="50"/>
      <c r="ZN77" s="50"/>
      <c r="ZO77" s="50"/>
      <c r="ZP77" s="50"/>
      <c r="ZQ77" s="50"/>
      <c r="ZR77" s="50"/>
      <c r="ZS77" s="50"/>
      <c r="ZT77" s="50"/>
      <c r="ZU77" s="50"/>
      <c r="ZV77" s="50"/>
      <c r="ZW77" s="50"/>
      <c r="ZX77" s="50"/>
      <c r="ZY77" s="50"/>
      <c r="ZZ77" s="50"/>
      <c r="AAA77" s="50"/>
      <c r="AAB77" s="50"/>
      <c r="AAC77" s="50"/>
      <c r="AAD77" s="50"/>
      <c r="AAE77" s="50"/>
      <c r="AAF77" s="50"/>
      <c r="AAG77" s="50"/>
      <c r="AAH77" s="50"/>
      <c r="AAI77" s="50"/>
      <c r="AAJ77" s="50"/>
      <c r="AAK77" s="50"/>
      <c r="AAL77" s="50"/>
      <c r="AAM77" s="50"/>
      <c r="AAN77" s="50"/>
      <c r="AAO77" s="50"/>
      <c r="AAP77" s="50"/>
      <c r="AAQ77" s="50"/>
      <c r="AAR77" s="50"/>
      <c r="AAS77" s="50"/>
      <c r="AAT77" s="50"/>
      <c r="AAU77" s="50"/>
      <c r="AAV77" s="50"/>
      <c r="AAW77" s="50"/>
      <c r="AAX77" s="50"/>
      <c r="AAY77" s="50"/>
      <c r="AAZ77" s="50"/>
      <c r="ABA77" s="50"/>
      <c r="ABB77" s="50"/>
      <c r="ABC77" s="50"/>
      <c r="ABD77" s="50"/>
      <c r="ABE77" s="50"/>
      <c r="ABF77" s="50"/>
      <c r="ABG77" s="50"/>
      <c r="ABH77" s="50"/>
      <c r="ABI77" s="50"/>
      <c r="ABJ77" s="50"/>
      <c r="ABK77" s="50"/>
      <c r="ABL77" s="50"/>
      <c r="ABM77" s="50"/>
      <c r="ABN77" s="50"/>
      <c r="ABO77" s="50"/>
      <c r="ABP77" s="50"/>
      <c r="ABQ77" s="50"/>
      <c r="ABR77" s="50"/>
      <c r="ABS77" s="50"/>
      <c r="ABT77" s="50"/>
      <c r="ABU77" s="50"/>
      <c r="ABV77" s="50"/>
      <c r="ABW77" s="50"/>
      <c r="ABX77" s="50"/>
      <c r="ABY77" s="50"/>
      <c r="ABZ77" s="50"/>
      <c r="ACA77" s="50"/>
      <c r="ACB77" s="50"/>
      <c r="ACC77" s="50"/>
      <c r="ACD77" s="50"/>
      <c r="ACE77" s="50"/>
      <c r="ACF77" s="50"/>
      <c r="ACG77" s="50"/>
      <c r="ACH77" s="50"/>
      <c r="ACI77" s="50"/>
      <c r="ACJ77" s="50"/>
      <c r="ACK77" s="50"/>
      <c r="ACL77" s="50"/>
      <c r="ACM77" s="50"/>
      <c r="ACN77" s="50"/>
      <c r="ACO77" s="50"/>
      <c r="ACP77" s="50"/>
      <c r="ACQ77" s="50"/>
      <c r="ACR77" s="50"/>
      <c r="ACS77" s="50"/>
      <c r="ACT77" s="50"/>
      <c r="ACU77" s="50"/>
      <c r="ACV77" s="50"/>
      <c r="ACW77" s="50"/>
      <c r="ACX77" s="50"/>
      <c r="ACY77" s="50"/>
      <c r="ACZ77" s="50"/>
      <c r="ADA77" s="50"/>
      <c r="ADB77" s="50"/>
      <c r="ADC77" s="50"/>
      <c r="ADD77" s="50"/>
      <c r="ADE77" s="50"/>
      <c r="ADF77" s="50"/>
      <c r="ADG77" s="50"/>
      <c r="ADH77" s="50"/>
      <c r="ADI77" s="50"/>
      <c r="ADJ77" s="50"/>
      <c r="ADK77" s="50"/>
      <c r="ADL77" s="50"/>
      <c r="ADM77" s="50"/>
      <c r="ADN77" s="50"/>
      <c r="ADO77" s="50"/>
      <c r="ADP77" s="50"/>
      <c r="ADQ77" s="50"/>
      <c r="ADR77" s="50"/>
      <c r="ADS77" s="50"/>
      <c r="ADT77" s="50"/>
      <c r="ADU77" s="50"/>
      <c r="ADV77" s="50"/>
      <c r="ADW77" s="50"/>
      <c r="ADX77" s="50"/>
      <c r="ADY77" s="50"/>
      <c r="ADZ77" s="50"/>
      <c r="AEA77" s="50"/>
      <c r="AEB77" s="50"/>
      <c r="AEC77" s="50"/>
      <c r="AED77" s="50"/>
      <c r="AEE77" s="50"/>
      <c r="AEF77" s="50"/>
      <c r="AEG77" s="50"/>
      <c r="AEH77" s="50"/>
      <c r="AEI77" s="50"/>
      <c r="AEJ77" s="50"/>
      <c r="AEK77" s="50"/>
      <c r="AEL77" s="50"/>
      <c r="AEM77" s="50"/>
      <c r="AEN77" s="50"/>
      <c r="AEO77" s="50"/>
      <c r="AEP77" s="50"/>
      <c r="AEQ77" s="50"/>
      <c r="AER77" s="50"/>
      <c r="AES77" s="50"/>
      <c r="AET77" s="50"/>
      <c r="AEU77" s="50"/>
      <c r="AEV77" s="50"/>
      <c r="AEW77" s="50"/>
      <c r="AEX77" s="50"/>
      <c r="AEY77" s="50"/>
      <c r="AEZ77" s="50"/>
      <c r="AFA77" s="50"/>
      <c r="AFB77" s="50"/>
      <c r="AFC77" s="50"/>
      <c r="AFD77" s="50"/>
      <c r="AFE77" s="50"/>
      <c r="AFF77" s="50"/>
      <c r="AFG77" s="50"/>
      <c r="AFH77" s="50"/>
      <c r="AFI77" s="50"/>
      <c r="AFJ77" s="50"/>
      <c r="AFK77" s="50"/>
      <c r="AFL77" s="50"/>
      <c r="AFM77" s="50"/>
      <c r="AFN77" s="50"/>
      <c r="AFO77" s="50"/>
      <c r="AFP77" s="50"/>
      <c r="AFQ77" s="50"/>
      <c r="AFR77" s="50"/>
      <c r="AFS77" s="50"/>
      <c r="AFT77" s="50"/>
      <c r="AFU77" s="50"/>
      <c r="AFV77" s="50"/>
      <c r="AFW77" s="50"/>
      <c r="AFX77" s="50"/>
      <c r="AFY77" s="50"/>
      <c r="AFZ77" s="50"/>
      <c r="AGA77" s="50"/>
      <c r="AGB77" s="50"/>
      <c r="AGC77" s="50"/>
      <c r="AGD77" s="50"/>
      <c r="AGE77" s="50"/>
      <c r="AGF77" s="50"/>
      <c r="AGG77" s="50"/>
      <c r="AGH77" s="50"/>
      <c r="AGI77" s="50"/>
      <c r="AGJ77" s="50"/>
      <c r="AGK77" s="50"/>
      <c r="AGL77" s="50"/>
      <c r="AGM77" s="50"/>
      <c r="AGN77" s="50"/>
      <c r="AGO77" s="50"/>
      <c r="AGP77" s="50"/>
      <c r="AGQ77" s="50"/>
      <c r="AGR77" s="50"/>
      <c r="AGS77" s="50"/>
      <c r="AGT77" s="50"/>
      <c r="AGU77" s="50"/>
      <c r="AGV77" s="50"/>
      <c r="AGW77" s="50"/>
      <c r="AGX77" s="50"/>
      <c r="AGY77" s="50"/>
      <c r="AGZ77" s="50"/>
      <c r="AHA77" s="50"/>
      <c r="AHB77" s="50"/>
      <c r="AHC77" s="50"/>
      <c r="AHD77" s="50"/>
      <c r="AHE77" s="50"/>
      <c r="AHF77" s="50"/>
      <c r="AHG77" s="50"/>
      <c r="AHH77" s="50"/>
      <c r="AHI77" s="50"/>
      <c r="AHJ77" s="50"/>
      <c r="AHK77" s="50"/>
      <c r="AHL77" s="50"/>
      <c r="AHM77" s="50"/>
      <c r="AHN77" s="50"/>
      <c r="AHO77" s="50"/>
      <c r="AHP77" s="50"/>
      <c r="AHQ77" s="50"/>
      <c r="AHR77" s="50"/>
      <c r="AHS77" s="50"/>
      <c r="AHT77" s="50"/>
      <c r="AHU77" s="50"/>
      <c r="AHV77" s="50"/>
      <c r="AHW77" s="50"/>
      <c r="AHX77" s="50"/>
      <c r="AHY77" s="50"/>
      <c r="AHZ77" s="50"/>
      <c r="AIA77" s="50"/>
      <c r="AIB77" s="50"/>
      <c r="AIC77" s="50"/>
      <c r="AID77" s="50"/>
      <c r="AIE77" s="50"/>
      <c r="AIF77" s="50"/>
      <c r="AIG77" s="50"/>
      <c r="AIH77" s="50"/>
      <c r="AII77" s="50"/>
      <c r="AIJ77" s="50"/>
      <c r="AIK77" s="50"/>
      <c r="AIL77" s="50"/>
      <c r="AIM77" s="50"/>
      <c r="AIN77" s="50"/>
      <c r="AIO77" s="50"/>
      <c r="AIP77" s="50"/>
      <c r="AIQ77" s="50"/>
      <c r="AIR77" s="50"/>
      <c r="AIS77" s="50"/>
      <c r="AIT77" s="50"/>
      <c r="AIU77" s="50"/>
      <c r="AIV77" s="50"/>
      <c r="AIW77" s="50"/>
      <c r="AIX77" s="50"/>
      <c r="AIY77" s="50"/>
      <c r="AIZ77" s="50"/>
      <c r="AJA77" s="50"/>
      <c r="AJB77" s="50"/>
      <c r="AJC77" s="50"/>
      <c r="AJD77" s="50"/>
      <c r="AJE77" s="50"/>
      <c r="AJF77" s="50"/>
      <c r="AJG77" s="50"/>
      <c r="AJH77" s="50"/>
      <c r="AJI77" s="50"/>
      <c r="AJJ77" s="50"/>
      <c r="AJK77" s="50"/>
      <c r="AJL77" s="50"/>
      <c r="AJM77" s="50"/>
      <c r="AJN77" s="50"/>
      <c r="AJO77" s="50"/>
      <c r="AJP77" s="50"/>
      <c r="AJQ77" s="50"/>
      <c r="AJR77" s="50"/>
      <c r="AJS77" s="50"/>
      <c r="AJT77" s="50"/>
      <c r="AJU77" s="50"/>
      <c r="AJV77" s="50"/>
      <c r="AJW77" s="50"/>
      <c r="AJX77" s="50"/>
      <c r="AJY77" s="50"/>
      <c r="AJZ77" s="50"/>
      <c r="AKA77" s="50"/>
      <c r="AKB77" s="50"/>
      <c r="AKC77" s="50"/>
      <c r="AKD77" s="50"/>
      <c r="AKE77" s="50"/>
      <c r="AKF77" s="50"/>
      <c r="AKG77" s="50"/>
      <c r="AKH77" s="50"/>
      <c r="AKI77" s="50"/>
      <c r="AKJ77" s="50"/>
      <c r="AKK77" s="50"/>
      <c r="AKL77" s="50"/>
      <c r="AKM77" s="50"/>
      <c r="AKN77" s="50"/>
      <c r="AKO77" s="50"/>
      <c r="AKP77" s="50"/>
      <c r="AKQ77" s="50"/>
      <c r="AKR77" s="50"/>
      <c r="AKS77" s="50"/>
      <c r="AKT77" s="50"/>
      <c r="AKU77" s="50"/>
      <c r="AKV77" s="50"/>
      <c r="AKW77" s="50"/>
      <c r="AKX77" s="50"/>
      <c r="AKY77" s="50"/>
      <c r="AKZ77" s="50"/>
      <c r="ALA77" s="50"/>
      <c r="ALB77" s="50"/>
      <c r="ALC77" s="50"/>
      <c r="ALD77" s="50"/>
      <c r="ALE77" s="50"/>
      <c r="ALF77" s="50"/>
      <c r="ALG77" s="50"/>
      <c r="ALH77" s="50"/>
      <c r="ALI77" s="50"/>
      <c r="ALJ77" s="50"/>
      <c r="ALK77" s="50"/>
      <c r="ALL77" s="50"/>
      <c r="ALM77" s="50"/>
      <c r="ALN77" s="50"/>
      <c r="ALO77" s="50"/>
      <c r="ALP77" s="50"/>
      <c r="ALQ77" s="50"/>
      <c r="ALR77" s="50"/>
      <c r="ALS77" s="50"/>
      <c r="ALT77" s="50"/>
      <c r="ALU77" s="50"/>
      <c r="ALV77" s="50"/>
      <c r="ALW77" s="50"/>
      <c r="ALX77" s="50"/>
      <c r="ALY77" s="50"/>
      <c r="ALZ77" s="50"/>
      <c r="AMA77" s="50"/>
      <c r="AMB77" s="50"/>
      <c r="AMC77" s="50"/>
      <c r="AMD77" s="50"/>
      <c r="AME77" s="50"/>
      <c r="AMF77" s="50"/>
      <c r="AMG77" s="50"/>
      <c r="AMH77" s="50"/>
      <c r="AMI77" s="50"/>
      <c r="AMJ77" s="50"/>
      <c r="AMK77" s="50"/>
    </row>
    <row r="78" spans="1:1025" s="49" customFormat="1">
      <c r="A78" s="50"/>
      <c r="B78" s="77" t="s">
        <v>328</v>
      </c>
      <c r="C78" s="54" t="s">
        <v>54</v>
      </c>
      <c r="D78" s="57" t="s">
        <v>55</v>
      </c>
      <c r="E78" s="55" t="s">
        <v>15</v>
      </c>
      <c r="F78" s="55">
        <v>150</v>
      </c>
      <c r="G78" s="80"/>
      <c r="H78" s="80">
        <f t="shared" si="0"/>
        <v>0</v>
      </c>
      <c r="I78" s="30">
        <v>0.05</v>
      </c>
      <c r="J78" s="80">
        <f t="shared" si="1"/>
        <v>0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  <c r="VQ78" s="50"/>
      <c r="VR78" s="50"/>
      <c r="VS78" s="50"/>
      <c r="VT78" s="50"/>
      <c r="VU78" s="50"/>
      <c r="VV78" s="50"/>
      <c r="VW78" s="50"/>
      <c r="VX78" s="50"/>
      <c r="VY78" s="50"/>
      <c r="VZ78" s="50"/>
      <c r="WA78" s="50"/>
      <c r="WB78" s="50"/>
      <c r="WC78" s="50"/>
      <c r="WD78" s="50"/>
      <c r="WE78" s="50"/>
      <c r="WF78" s="50"/>
      <c r="WG78" s="50"/>
      <c r="WH78" s="50"/>
      <c r="WI78" s="50"/>
      <c r="WJ78" s="50"/>
      <c r="WK78" s="50"/>
      <c r="WL78" s="50"/>
      <c r="WM78" s="50"/>
      <c r="WN78" s="50"/>
      <c r="WO78" s="50"/>
      <c r="WP78" s="50"/>
      <c r="WQ78" s="50"/>
      <c r="WR78" s="50"/>
      <c r="WS78" s="50"/>
      <c r="WT78" s="50"/>
      <c r="WU78" s="50"/>
      <c r="WV78" s="50"/>
      <c r="WW78" s="50"/>
      <c r="WX78" s="50"/>
      <c r="WY78" s="50"/>
      <c r="WZ78" s="50"/>
      <c r="XA78" s="50"/>
      <c r="XB78" s="50"/>
      <c r="XC78" s="50"/>
      <c r="XD78" s="50"/>
      <c r="XE78" s="50"/>
      <c r="XF78" s="50"/>
      <c r="XG78" s="50"/>
      <c r="XH78" s="50"/>
      <c r="XI78" s="50"/>
      <c r="XJ78" s="50"/>
      <c r="XK78" s="50"/>
      <c r="XL78" s="50"/>
      <c r="XM78" s="50"/>
      <c r="XN78" s="50"/>
      <c r="XO78" s="50"/>
      <c r="XP78" s="50"/>
      <c r="XQ78" s="50"/>
      <c r="XR78" s="50"/>
      <c r="XS78" s="50"/>
      <c r="XT78" s="50"/>
      <c r="XU78" s="50"/>
      <c r="XV78" s="50"/>
      <c r="XW78" s="50"/>
      <c r="XX78" s="50"/>
      <c r="XY78" s="50"/>
      <c r="XZ78" s="50"/>
      <c r="YA78" s="50"/>
      <c r="YB78" s="50"/>
      <c r="YC78" s="50"/>
      <c r="YD78" s="50"/>
      <c r="YE78" s="50"/>
      <c r="YF78" s="50"/>
      <c r="YG78" s="50"/>
      <c r="YH78" s="50"/>
      <c r="YI78" s="50"/>
      <c r="YJ78" s="50"/>
      <c r="YK78" s="50"/>
      <c r="YL78" s="50"/>
      <c r="YM78" s="50"/>
      <c r="YN78" s="50"/>
      <c r="YO78" s="50"/>
      <c r="YP78" s="50"/>
      <c r="YQ78" s="50"/>
      <c r="YR78" s="50"/>
      <c r="YS78" s="50"/>
      <c r="YT78" s="50"/>
      <c r="YU78" s="50"/>
      <c r="YV78" s="50"/>
      <c r="YW78" s="50"/>
      <c r="YX78" s="50"/>
      <c r="YY78" s="50"/>
      <c r="YZ78" s="50"/>
      <c r="ZA78" s="50"/>
      <c r="ZB78" s="50"/>
      <c r="ZC78" s="50"/>
      <c r="ZD78" s="50"/>
      <c r="ZE78" s="50"/>
      <c r="ZF78" s="50"/>
      <c r="ZG78" s="50"/>
      <c r="ZH78" s="50"/>
      <c r="ZI78" s="50"/>
      <c r="ZJ78" s="50"/>
      <c r="ZK78" s="50"/>
      <c r="ZL78" s="50"/>
      <c r="ZM78" s="50"/>
      <c r="ZN78" s="50"/>
      <c r="ZO78" s="50"/>
      <c r="ZP78" s="50"/>
      <c r="ZQ78" s="50"/>
      <c r="ZR78" s="50"/>
      <c r="ZS78" s="50"/>
      <c r="ZT78" s="50"/>
      <c r="ZU78" s="50"/>
      <c r="ZV78" s="50"/>
      <c r="ZW78" s="50"/>
      <c r="ZX78" s="50"/>
      <c r="ZY78" s="50"/>
      <c r="ZZ78" s="50"/>
      <c r="AAA78" s="50"/>
      <c r="AAB78" s="50"/>
      <c r="AAC78" s="50"/>
      <c r="AAD78" s="50"/>
      <c r="AAE78" s="50"/>
      <c r="AAF78" s="50"/>
      <c r="AAG78" s="50"/>
      <c r="AAH78" s="50"/>
      <c r="AAI78" s="50"/>
      <c r="AAJ78" s="50"/>
      <c r="AAK78" s="50"/>
      <c r="AAL78" s="50"/>
      <c r="AAM78" s="50"/>
      <c r="AAN78" s="50"/>
      <c r="AAO78" s="50"/>
      <c r="AAP78" s="50"/>
      <c r="AAQ78" s="50"/>
      <c r="AAR78" s="50"/>
      <c r="AAS78" s="50"/>
      <c r="AAT78" s="50"/>
      <c r="AAU78" s="50"/>
      <c r="AAV78" s="50"/>
      <c r="AAW78" s="50"/>
      <c r="AAX78" s="50"/>
      <c r="AAY78" s="50"/>
      <c r="AAZ78" s="50"/>
      <c r="ABA78" s="50"/>
      <c r="ABB78" s="50"/>
      <c r="ABC78" s="50"/>
      <c r="ABD78" s="50"/>
      <c r="ABE78" s="50"/>
      <c r="ABF78" s="50"/>
      <c r="ABG78" s="50"/>
      <c r="ABH78" s="50"/>
      <c r="ABI78" s="50"/>
      <c r="ABJ78" s="50"/>
      <c r="ABK78" s="50"/>
      <c r="ABL78" s="50"/>
      <c r="ABM78" s="50"/>
      <c r="ABN78" s="50"/>
      <c r="ABO78" s="50"/>
      <c r="ABP78" s="50"/>
      <c r="ABQ78" s="50"/>
      <c r="ABR78" s="50"/>
      <c r="ABS78" s="50"/>
      <c r="ABT78" s="50"/>
      <c r="ABU78" s="50"/>
      <c r="ABV78" s="50"/>
      <c r="ABW78" s="50"/>
      <c r="ABX78" s="50"/>
      <c r="ABY78" s="50"/>
      <c r="ABZ78" s="50"/>
      <c r="ACA78" s="50"/>
      <c r="ACB78" s="50"/>
      <c r="ACC78" s="50"/>
      <c r="ACD78" s="50"/>
      <c r="ACE78" s="50"/>
      <c r="ACF78" s="50"/>
      <c r="ACG78" s="50"/>
      <c r="ACH78" s="50"/>
      <c r="ACI78" s="50"/>
      <c r="ACJ78" s="50"/>
      <c r="ACK78" s="50"/>
      <c r="ACL78" s="50"/>
      <c r="ACM78" s="50"/>
      <c r="ACN78" s="50"/>
      <c r="ACO78" s="50"/>
      <c r="ACP78" s="50"/>
      <c r="ACQ78" s="50"/>
      <c r="ACR78" s="50"/>
      <c r="ACS78" s="50"/>
      <c r="ACT78" s="50"/>
      <c r="ACU78" s="50"/>
      <c r="ACV78" s="50"/>
      <c r="ACW78" s="50"/>
      <c r="ACX78" s="50"/>
      <c r="ACY78" s="50"/>
      <c r="ACZ78" s="50"/>
      <c r="ADA78" s="50"/>
      <c r="ADB78" s="50"/>
      <c r="ADC78" s="50"/>
      <c r="ADD78" s="50"/>
      <c r="ADE78" s="50"/>
      <c r="ADF78" s="50"/>
      <c r="ADG78" s="50"/>
      <c r="ADH78" s="50"/>
      <c r="ADI78" s="50"/>
      <c r="ADJ78" s="50"/>
      <c r="ADK78" s="50"/>
      <c r="ADL78" s="50"/>
      <c r="ADM78" s="50"/>
      <c r="ADN78" s="50"/>
      <c r="ADO78" s="50"/>
      <c r="ADP78" s="50"/>
      <c r="ADQ78" s="50"/>
      <c r="ADR78" s="50"/>
      <c r="ADS78" s="50"/>
      <c r="ADT78" s="50"/>
      <c r="ADU78" s="50"/>
      <c r="ADV78" s="50"/>
      <c r="ADW78" s="50"/>
      <c r="ADX78" s="50"/>
      <c r="ADY78" s="50"/>
      <c r="ADZ78" s="50"/>
      <c r="AEA78" s="50"/>
      <c r="AEB78" s="50"/>
      <c r="AEC78" s="50"/>
      <c r="AED78" s="50"/>
      <c r="AEE78" s="50"/>
      <c r="AEF78" s="50"/>
      <c r="AEG78" s="50"/>
      <c r="AEH78" s="50"/>
      <c r="AEI78" s="50"/>
      <c r="AEJ78" s="50"/>
      <c r="AEK78" s="50"/>
      <c r="AEL78" s="50"/>
      <c r="AEM78" s="50"/>
      <c r="AEN78" s="50"/>
      <c r="AEO78" s="50"/>
      <c r="AEP78" s="50"/>
      <c r="AEQ78" s="50"/>
      <c r="AER78" s="50"/>
      <c r="AES78" s="50"/>
      <c r="AET78" s="50"/>
      <c r="AEU78" s="50"/>
      <c r="AEV78" s="50"/>
      <c r="AEW78" s="50"/>
      <c r="AEX78" s="50"/>
      <c r="AEY78" s="50"/>
      <c r="AEZ78" s="50"/>
      <c r="AFA78" s="50"/>
      <c r="AFB78" s="50"/>
      <c r="AFC78" s="50"/>
      <c r="AFD78" s="50"/>
      <c r="AFE78" s="50"/>
      <c r="AFF78" s="50"/>
      <c r="AFG78" s="50"/>
      <c r="AFH78" s="50"/>
      <c r="AFI78" s="50"/>
      <c r="AFJ78" s="50"/>
      <c r="AFK78" s="50"/>
      <c r="AFL78" s="50"/>
      <c r="AFM78" s="50"/>
      <c r="AFN78" s="50"/>
      <c r="AFO78" s="50"/>
      <c r="AFP78" s="50"/>
      <c r="AFQ78" s="50"/>
      <c r="AFR78" s="50"/>
      <c r="AFS78" s="50"/>
      <c r="AFT78" s="50"/>
      <c r="AFU78" s="50"/>
      <c r="AFV78" s="50"/>
      <c r="AFW78" s="50"/>
      <c r="AFX78" s="50"/>
      <c r="AFY78" s="50"/>
      <c r="AFZ78" s="50"/>
      <c r="AGA78" s="50"/>
      <c r="AGB78" s="50"/>
      <c r="AGC78" s="50"/>
      <c r="AGD78" s="50"/>
      <c r="AGE78" s="50"/>
      <c r="AGF78" s="50"/>
      <c r="AGG78" s="50"/>
      <c r="AGH78" s="50"/>
      <c r="AGI78" s="50"/>
      <c r="AGJ78" s="50"/>
      <c r="AGK78" s="50"/>
      <c r="AGL78" s="50"/>
      <c r="AGM78" s="50"/>
      <c r="AGN78" s="50"/>
      <c r="AGO78" s="50"/>
      <c r="AGP78" s="50"/>
      <c r="AGQ78" s="50"/>
      <c r="AGR78" s="50"/>
      <c r="AGS78" s="50"/>
      <c r="AGT78" s="50"/>
      <c r="AGU78" s="50"/>
      <c r="AGV78" s="50"/>
      <c r="AGW78" s="50"/>
      <c r="AGX78" s="50"/>
      <c r="AGY78" s="50"/>
      <c r="AGZ78" s="50"/>
      <c r="AHA78" s="50"/>
      <c r="AHB78" s="50"/>
      <c r="AHC78" s="50"/>
      <c r="AHD78" s="50"/>
      <c r="AHE78" s="50"/>
      <c r="AHF78" s="50"/>
      <c r="AHG78" s="50"/>
      <c r="AHH78" s="50"/>
      <c r="AHI78" s="50"/>
      <c r="AHJ78" s="50"/>
      <c r="AHK78" s="50"/>
      <c r="AHL78" s="50"/>
      <c r="AHM78" s="50"/>
      <c r="AHN78" s="50"/>
      <c r="AHO78" s="50"/>
      <c r="AHP78" s="50"/>
      <c r="AHQ78" s="50"/>
      <c r="AHR78" s="50"/>
      <c r="AHS78" s="50"/>
      <c r="AHT78" s="50"/>
      <c r="AHU78" s="50"/>
      <c r="AHV78" s="50"/>
      <c r="AHW78" s="50"/>
      <c r="AHX78" s="50"/>
      <c r="AHY78" s="50"/>
      <c r="AHZ78" s="50"/>
      <c r="AIA78" s="50"/>
      <c r="AIB78" s="50"/>
      <c r="AIC78" s="50"/>
      <c r="AID78" s="50"/>
      <c r="AIE78" s="50"/>
      <c r="AIF78" s="50"/>
      <c r="AIG78" s="50"/>
      <c r="AIH78" s="50"/>
      <c r="AII78" s="50"/>
      <c r="AIJ78" s="50"/>
      <c r="AIK78" s="50"/>
      <c r="AIL78" s="50"/>
      <c r="AIM78" s="50"/>
      <c r="AIN78" s="50"/>
      <c r="AIO78" s="50"/>
      <c r="AIP78" s="50"/>
      <c r="AIQ78" s="50"/>
      <c r="AIR78" s="50"/>
      <c r="AIS78" s="50"/>
      <c r="AIT78" s="50"/>
      <c r="AIU78" s="50"/>
      <c r="AIV78" s="50"/>
      <c r="AIW78" s="50"/>
      <c r="AIX78" s="50"/>
      <c r="AIY78" s="50"/>
      <c r="AIZ78" s="50"/>
      <c r="AJA78" s="50"/>
      <c r="AJB78" s="50"/>
      <c r="AJC78" s="50"/>
      <c r="AJD78" s="50"/>
      <c r="AJE78" s="50"/>
      <c r="AJF78" s="50"/>
      <c r="AJG78" s="50"/>
      <c r="AJH78" s="50"/>
      <c r="AJI78" s="50"/>
      <c r="AJJ78" s="50"/>
      <c r="AJK78" s="50"/>
      <c r="AJL78" s="50"/>
      <c r="AJM78" s="50"/>
      <c r="AJN78" s="50"/>
      <c r="AJO78" s="50"/>
      <c r="AJP78" s="50"/>
      <c r="AJQ78" s="50"/>
      <c r="AJR78" s="50"/>
      <c r="AJS78" s="50"/>
      <c r="AJT78" s="50"/>
      <c r="AJU78" s="50"/>
      <c r="AJV78" s="50"/>
      <c r="AJW78" s="50"/>
      <c r="AJX78" s="50"/>
      <c r="AJY78" s="50"/>
      <c r="AJZ78" s="50"/>
      <c r="AKA78" s="50"/>
      <c r="AKB78" s="50"/>
      <c r="AKC78" s="50"/>
      <c r="AKD78" s="50"/>
      <c r="AKE78" s="50"/>
      <c r="AKF78" s="50"/>
      <c r="AKG78" s="50"/>
      <c r="AKH78" s="50"/>
      <c r="AKI78" s="50"/>
      <c r="AKJ78" s="50"/>
      <c r="AKK78" s="50"/>
      <c r="AKL78" s="50"/>
      <c r="AKM78" s="50"/>
      <c r="AKN78" s="50"/>
      <c r="AKO78" s="50"/>
      <c r="AKP78" s="50"/>
      <c r="AKQ78" s="50"/>
      <c r="AKR78" s="50"/>
      <c r="AKS78" s="50"/>
      <c r="AKT78" s="50"/>
      <c r="AKU78" s="50"/>
      <c r="AKV78" s="50"/>
      <c r="AKW78" s="50"/>
      <c r="AKX78" s="50"/>
      <c r="AKY78" s="50"/>
      <c r="AKZ78" s="50"/>
      <c r="ALA78" s="50"/>
      <c r="ALB78" s="50"/>
      <c r="ALC78" s="50"/>
      <c r="ALD78" s="50"/>
      <c r="ALE78" s="50"/>
      <c r="ALF78" s="50"/>
      <c r="ALG78" s="50"/>
      <c r="ALH78" s="50"/>
      <c r="ALI78" s="50"/>
      <c r="ALJ78" s="50"/>
      <c r="ALK78" s="50"/>
      <c r="ALL78" s="50"/>
      <c r="ALM78" s="50"/>
      <c r="ALN78" s="50"/>
      <c r="ALO78" s="50"/>
      <c r="ALP78" s="50"/>
      <c r="ALQ78" s="50"/>
      <c r="ALR78" s="50"/>
      <c r="ALS78" s="50"/>
      <c r="ALT78" s="50"/>
      <c r="ALU78" s="50"/>
      <c r="ALV78" s="50"/>
      <c r="ALW78" s="50"/>
      <c r="ALX78" s="50"/>
      <c r="ALY78" s="50"/>
      <c r="ALZ78" s="50"/>
      <c r="AMA78" s="50"/>
      <c r="AMB78" s="50"/>
      <c r="AMC78" s="50"/>
      <c r="AMD78" s="50"/>
      <c r="AME78" s="50"/>
      <c r="AMF78" s="50"/>
      <c r="AMG78" s="50"/>
      <c r="AMH78" s="50"/>
      <c r="AMI78" s="50"/>
      <c r="AMJ78" s="50"/>
      <c r="AMK78" s="50"/>
    </row>
    <row r="79" spans="1:1025" s="49" customFormat="1">
      <c r="A79" s="50"/>
      <c r="B79" s="77" t="s">
        <v>329</v>
      </c>
      <c r="C79" s="54" t="s">
        <v>56</v>
      </c>
      <c r="D79" s="57" t="s">
        <v>290</v>
      </c>
      <c r="E79" s="55" t="s">
        <v>15</v>
      </c>
      <c r="F79" s="55">
        <v>70</v>
      </c>
      <c r="G79" s="80"/>
      <c r="H79" s="80">
        <f t="shared" si="0"/>
        <v>0</v>
      </c>
      <c r="I79" s="30">
        <v>0.08</v>
      </c>
      <c r="J79" s="80">
        <f t="shared" si="1"/>
        <v>0</v>
      </c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50"/>
      <c r="SD79" s="50"/>
      <c r="SE79" s="50"/>
      <c r="SF79" s="50"/>
      <c r="SG79" s="50"/>
      <c r="SH79" s="50"/>
      <c r="SI79" s="50"/>
      <c r="SJ79" s="50"/>
      <c r="SK79" s="50"/>
      <c r="SL79" s="50"/>
      <c r="SM79" s="50"/>
      <c r="SN79" s="50"/>
      <c r="SO79" s="50"/>
      <c r="SP79" s="50"/>
      <c r="SQ79" s="50"/>
      <c r="SR79" s="50"/>
      <c r="SS79" s="50"/>
      <c r="ST79" s="50"/>
      <c r="SU79" s="50"/>
      <c r="SV79" s="50"/>
      <c r="SW79" s="50"/>
      <c r="SX79" s="50"/>
      <c r="SY79" s="50"/>
      <c r="SZ79" s="50"/>
      <c r="TA79" s="50"/>
      <c r="TB79" s="50"/>
      <c r="TC79" s="50"/>
      <c r="TD79" s="50"/>
      <c r="TE79" s="50"/>
      <c r="TF79" s="50"/>
      <c r="TG79" s="50"/>
      <c r="TH79" s="50"/>
      <c r="TI79" s="50"/>
      <c r="TJ79" s="50"/>
      <c r="TK79" s="50"/>
      <c r="TL79" s="50"/>
      <c r="TM79" s="50"/>
      <c r="TN79" s="50"/>
      <c r="TO79" s="50"/>
      <c r="TP79" s="50"/>
      <c r="TQ79" s="50"/>
      <c r="TR79" s="50"/>
      <c r="TS79" s="50"/>
      <c r="TT79" s="50"/>
      <c r="TU79" s="50"/>
      <c r="TV79" s="50"/>
      <c r="TW79" s="50"/>
      <c r="TX79" s="50"/>
      <c r="TY79" s="50"/>
      <c r="TZ79" s="50"/>
      <c r="UA79" s="50"/>
      <c r="UB79" s="50"/>
      <c r="UC79" s="50"/>
      <c r="UD79" s="50"/>
      <c r="UE79" s="50"/>
      <c r="UF79" s="50"/>
      <c r="UG79" s="50"/>
      <c r="UH79" s="50"/>
      <c r="UI79" s="50"/>
      <c r="UJ79" s="50"/>
      <c r="UK79" s="50"/>
      <c r="UL79" s="50"/>
      <c r="UM79" s="50"/>
      <c r="UN79" s="50"/>
      <c r="UO79" s="50"/>
      <c r="UP79" s="50"/>
      <c r="UQ79" s="50"/>
      <c r="UR79" s="50"/>
      <c r="US79" s="50"/>
      <c r="UT79" s="50"/>
      <c r="UU79" s="50"/>
      <c r="UV79" s="50"/>
      <c r="UW79" s="50"/>
      <c r="UX79" s="50"/>
      <c r="UY79" s="50"/>
      <c r="UZ79" s="50"/>
      <c r="VA79" s="50"/>
      <c r="VB79" s="50"/>
      <c r="VC79" s="50"/>
      <c r="VD79" s="50"/>
      <c r="VE79" s="50"/>
      <c r="VF79" s="50"/>
      <c r="VG79" s="50"/>
      <c r="VH79" s="50"/>
      <c r="VI79" s="50"/>
      <c r="VJ79" s="50"/>
      <c r="VK79" s="50"/>
      <c r="VL79" s="50"/>
      <c r="VM79" s="50"/>
      <c r="VN79" s="50"/>
      <c r="VO79" s="50"/>
      <c r="VP79" s="50"/>
      <c r="VQ79" s="50"/>
      <c r="VR79" s="50"/>
      <c r="VS79" s="50"/>
      <c r="VT79" s="50"/>
      <c r="VU79" s="50"/>
      <c r="VV79" s="50"/>
      <c r="VW79" s="50"/>
      <c r="VX79" s="50"/>
      <c r="VY79" s="50"/>
      <c r="VZ79" s="50"/>
      <c r="WA79" s="50"/>
      <c r="WB79" s="50"/>
      <c r="WC79" s="50"/>
      <c r="WD79" s="50"/>
      <c r="WE79" s="50"/>
      <c r="WF79" s="50"/>
      <c r="WG79" s="50"/>
      <c r="WH79" s="50"/>
      <c r="WI79" s="50"/>
      <c r="WJ79" s="50"/>
      <c r="WK79" s="50"/>
      <c r="WL79" s="50"/>
      <c r="WM79" s="50"/>
      <c r="WN79" s="50"/>
      <c r="WO79" s="50"/>
      <c r="WP79" s="50"/>
      <c r="WQ79" s="50"/>
      <c r="WR79" s="50"/>
      <c r="WS79" s="50"/>
      <c r="WT79" s="50"/>
      <c r="WU79" s="50"/>
      <c r="WV79" s="50"/>
      <c r="WW79" s="50"/>
      <c r="WX79" s="50"/>
      <c r="WY79" s="50"/>
      <c r="WZ79" s="50"/>
      <c r="XA79" s="50"/>
      <c r="XB79" s="50"/>
      <c r="XC79" s="50"/>
      <c r="XD79" s="50"/>
      <c r="XE79" s="50"/>
      <c r="XF79" s="50"/>
      <c r="XG79" s="50"/>
      <c r="XH79" s="50"/>
      <c r="XI79" s="50"/>
      <c r="XJ79" s="50"/>
      <c r="XK79" s="50"/>
      <c r="XL79" s="50"/>
      <c r="XM79" s="50"/>
      <c r="XN79" s="50"/>
      <c r="XO79" s="50"/>
      <c r="XP79" s="50"/>
      <c r="XQ79" s="50"/>
      <c r="XR79" s="50"/>
      <c r="XS79" s="50"/>
      <c r="XT79" s="50"/>
      <c r="XU79" s="50"/>
      <c r="XV79" s="50"/>
      <c r="XW79" s="50"/>
      <c r="XX79" s="50"/>
      <c r="XY79" s="50"/>
      <c r="XZ79" s="50"/>
      <c r="YA79" s="50"/>
      <c r="YB79" s="50"/>
      <c r="YC79" s="50"/>
      <c r="YD79" s="50"/>
      <c r="YE79" s="50"/>
      <c r="YF79" s="50"/>
      <c r="YG79" s="50"/>
      <c r="YH79" s="50"/>
      <c r="YI79" s="50"/>
      <c r="YJ79" s="50"/>
      <c r="YK79" s="50"/>
      <c r="YL79" s="50"/>
      <c r="YM79" s="50"/>
      <c r="YN79" s="50"/>
      <c r="YO79" s="50"/>
      <c r="YP79" s="50"/>
      <c r="YQ79" s="50"/>
      <c r="YR79" s="50"/>
      <c r="YS79" s="50"/>
      <c r="YT79" s="50"/>
      <c r="YU79" s="50"/>
      <c r="YV79" s="50"/>
      <c r="YW79" s="50"/>
      <c r="YX79" s="50"/>
      <c r="YY79" s="50"/>
      <c r="YZ79" s="50"/>
      <c r="ZA79" s="50"/>
      <c r="ZB79" s="50"/>
      <c r="ZC79" s="50"/>
      <c r="ZD79" s="50"/>
      <c r="ZE79" s="50"/>
      <c r="ZF79" s="50"/>
      <c r="ZG79" s="50"/>
      <c r="ZH79" s="50"/>
      <c r="ZI79" s="50"/>
      <c r="ZJ79" s="50"/>
      <c r="ZK79" s="50"/>
      <c r="ZL79" s="50"/>
      <c r="ZM79" s="50"/>
      <c r="ZN79" s="50"/>
      <c r="ZO79" s="50"/>
      <c r="ZP79" s="50"/>
      <c r="ZQ79" s="50"/>
      <c r="ZR79" s="50"/>
      <c r="ZS79" s="50"/>
      <c r="ZT79" s="50"/>
      <c r="ZU79" s="50"/>
      <c r="ZV79" s="50"/>
      <c r="ZW79" s="50"/>
      <c r="ZX79" s="50"/>
      <c r="ZY79" s="50"/>
      <c r="ZZ79" s="50"/>
      <c r="AAA79" s="50"/>
      <c r="AAB79" s="50"/>
      <c r="AAC79" s="50"/>
      <c r="AAD79" s="50"/>
      <c r="AAE79" s="50"/>
      <c r="AAF79" s="50"/>
      <c r="AAG79" s="50"/>
      <c r="AAH79" s="50"/>
      <c r="AAI79" s="50"/>
      <c r="AAJ79" s="50"/>
      <c r="AAK79" s="50"/>
      <c r="AAL79" s="50"/>
      <c r="AAM79" s="50"/>
      <c r="AAN79" s="50"/>
      <c r="AAO79" s="50"/>
      <c r="AAP79" s="50"/>
      <c r="AAQ79" s="50"/>
      <c r="AAR79" s="50"/>
      <c r="AAS79" s="50"/>
      <c r="AAT79" s="50"/>
      <c r="AAU79" s="50"/>
      <c r="AAV79" s="50"/>
      <c r="AAW79" s="50"/>
      <c r="AAX79" s="50"/>
      <c r="AAY79" s="50"/>
      <c r="AAZ79" s="50"/>
      <c r="ABA79" s="50"/>
      <c r="ABB79" s="50"/>
      <c r="ABC79" s="50"/>
      <c r="ABD79" s="50"/>
      <c r="ABE79" s="50"/>
      <c r="ABF79" s="50"/>
      <c r="ABG79" s="50"/>
      <c r="ABH79" s="50"/>
      <c r="ABI79" s="50"/>
      <c r="ABJ79" s="50"/>
      <c r="ABK79" s="50"/>
      <c r="ABL79" s="50"/>
      <c r="ABM79" s="50"/>
      <c r="ABN79" s="50"/>
      <c r="ABO79" s="50"/>
      <c r="ABP79" s="50"/>
      <c r="ABQ79" s="50"/>
      <c r="ABR79" s="50"/>
      <c r="ABS79" s="50"/>
      <c r="ABT79" s="50"/>
      <c r="ABU79" s="50"/>
      <c r="ABV79" s="50"/>
      <c r="ABW79" s="50"/>
      <c r="ABX79" s="50"/>
      <c r="ABY79" s="50"/>
      <c r="ABZ79" s="50"/>
      <c r="ACA79" s="50"/>
      <c r="ACB79" s="50"/>
      <c r="ACC79" s="50"/>
      <c r="ACD79" s="50"/>
      <c r="ACE79" s="50"/>
      <c r="ACF79" s="50"/>
      <c r="ACG79" s="50"/>
      <c r="ACH79" s="50"/>
      <c r="ACI79" s="50"/>
      <c r="ACJ79" s="50"/>
      <c r="ACK79" s="50"/>
      <c r="ACL79" s="50"/>
      <c r="ACM79" s="50"/>
      <c r="ACN79" s="50"/>
      <c r="ACO79" s="50"/>
      <c r="ACP79" s="50"/>
      <c r="ACQ79" s="50"/>
      <c r="ACR79" s="50"/>
      <c r="ACS79" s="50"/>
      <c r="ACT79" s="50"/>
      <c r="ACU79" s="50"/>
      <c r="ACV79" s="50"/>
      <c r="ACW79" s="50"/>
      <c r="ACX79" s="50"/>
      <c r="ACY79" s="50"/>
      <c r="ACZ79" s="50"/>
      <c r="ADA79" s="50"/>
      <c r="ADB79" s="50"/>
      <c r="ADC79" s="50"/>
      <c r="ADD79" s="50"/>
      <c r="ADE79" s="50"/>
      <c r="ADF79" s="50"/>
      <c r="ADG79" s="50"/>
      <c r="ADH79" s="50"/>
      <c r="ADI79" s="50"/>
      <c r="ADJ79" s="50"/>
      <c r="ADK79" s="50"/>
      <c r="ADL79" s="50"/>
      <c r="ADM79" s="50"/>
      <c r="ADN79" s="50"/>
      <c r="ADO79" s="50"/>
      <c r="ADP79" s="50"/>
      <c r="ADQ79" s="50"/>
      <c r="ADR79" s="50"/>
      <c r="ADS79" s="50"/>
      <c r="ADT79" s="50"/>
      <c r="ADU79" s="50"/>
      <c r="ADV79" s="50"/>
      <c r="ADW79" s="50"/>
      <c r="ADX79" s="50"/>
      <c r="ADY79" s="50"/>
      <c r="ADZ79" s="50"/>
      <c r="AEA79" s="50"/>
      <c r="AEB79" s="50"/>
      <c r="AEC79" s="50"/>
      <c r="AED79" s="50"/>
      <c r="AEE79" s="50"/>
      <c r="AEF79" s="50"/>
      <c r="AEG79" s="50"/>
      <c r="AEH79" s="50"/>
      <c r="AEI79" s="50"/>
      <c r="AEJ79" s="50"/>
      <c r="AEK79" s="50"/>
      <c r="AEL79" s="50"/>
      <c r="AEM79" s="50"/>
      <c r="AEN79" s="50"/>
      <c r="AEO79" s="50"/>
      <c r="AEP79" s="50"/>
      <c r="AEQ79" s="50"/>
      <c r="AER79" s="50"/>
      <c r="AES79" s="50"/>
      <c r="AET79" s="50"/>
      <c r="AEU79" s="50"/>
      <c r="AEV79" s="50"/>
      <c r="AEW79" s="50"/>
      <c r="AEX79" s="50"/>
      <c r="AEY79" s="50"/>
      <c r="AEZ79" s="50"/>
      <c r="AFA79" s="50"/>
      <c r="AFB79" s="50"/>
      <c r="AFC79" s="50"/>
      <c r="AFD79" s="50"/>
      <c r="AFE79" s="50"/>
      <c r="AFF79" s="50"/>
      <c r="AFG79" s="50"/>
      <c r="AFH79" s="50"/>
      <c r="AFI79" s="50"/>
      <c r="AFJ79" s="50"/>
      <c r="AFK79" s="50"/>
      <c r="AFL79" s="50"/>
      <c r="AFM79" s="50"/>
      <c r="AFN79" s="50"/>
      <c r="AFO79" s="50"/>
      <c r="AFP79" s="50"/>
      <c r="AFQ79" s="50"/>
      <c r="AFR79" s="50"/>
      <c r="AFS79" s="50"/>
      <c r="AFT79" s="50"/>
      <c r="AFU79" s="50"/>
      <c r="AFV79" s="50"/>
      <c r="AFW79" s="50"/>
      <c r="AFX79" s="50"/>
      <c r="AFY79" s="50"/>
      <c r="AFZ79" s="50"/>
      <c r="AGA79" s="50"/>
      <c r="AGB79" s="50"/>
      <c r="AGC79" s="50"/>
      <c r="AGD79" s="50"/>
      <c r="AGE79" s="50"/>
      <c r="AGF79" s="50"/>
      <c r="AGG79" s="50"/>
      <c r="AGH79" s="50"/>
      <c r="AGI79" s="50"/>
      <c r="AGJ79" s="50"/>
      <c r="AGK79" s="50"/>
      <c r="AGL79" s="50"/>
      <c r="AGM79" s="50"/>
      <c r="AGN79" s="50"/>
      <c r="AGO79" s="50"/>
      <c r="AGP79" s="50"/>
      <c r="AGQ79" s="50"/>
      <c r="AGR79" s="50"/>
      <c r="AGS79" s="50"/>
      <c r="AGT79" s="50"/>
      <c r="AGU79" s="50"/>
      <c r="AGV79" s="50"/>
      <c r="AGW79" s="50"/>
      <c r="AGX79" s="50"/>
      <c r="AGY79" s="50"/>
      <c r="AGZ79" s="50"/>
      <c r="AHA79" s="50"/>
      <c r="AHB79" s="50"/>
      <c r="AHC79" s="50"/>
      <c r="AHD79" s="50"/>
      <c r="AHE79" s="50"/>
      <c r="AHF79" s="50"/>
      <c r="AHG79" s="50"/>
      <c r="AHH79" s="50"/>
      <c r="AHI79" s="50"/>
      <c r="AHJ79" s="50"/>
      <c r="AHK79" s="50"/>
      <c r="AHL79" s="50"/>
      <c r="AHM79" s="50"/>
      <c r="AHN79" s="50"/>
      <c r="AHO79" s="50"/>
      <c r="AHP79" s="50"/>
      <c r="AHQ79" s="50"/>
      <c r="AHR79" s="50"/>
      <c r="AHS79" s="50"/>
      <c r="AHT79" s="50"/>
      <c r="AHU79" s="50"/>
      <c r="AHV79" s="50"/>
      <c r="AHW79" s="50"/>
      <c r="AHX79" s="50"/>
      <c r="AHY79" s="50"/>
      <c r="AHZ79" s="50"/>
      <c r="AIA79" s="50"/>
      <c r="AIB79" s="50"/>
      <c r="AIC79" s="50"/>
      <c r="AID79" s="50"/>
      <c r="AIE79" s="50"/>
      <c r="AIF79" s="50"/>
      <c r="AIG79" s="50"/>
      <c r="AIH79" s="50"/>
      <c r="AII79" s="50"/>
      <c r="AIJ79" s="50"/>
      <c r="AIK79" s="50"/>
      <c r="AIL79" s="50"/>
      <c r="AIM79" s="50"/>
      <c r="AIN79" s="50"/>
      <c r="AIO79" s="50"/>
      <c r="AIP79" s="50"/>
      <c r="AIQ79" s="50"/>
      <c r="AIR79" s="50"/>
      <c r="AIS79" s="50"/>
      <c r="AIT79" s="50"/>
      <c r="AIU79" s="50"/>
      <c r="AIV79" s="50"/>
      <c r="AIW79" s="50"/>
      <c r="AIX79" s="50"/>
      <c r="AIY79" s="50"/>
      <c r="AIZ79" s="50"/>
      <c r="AJA79" s="50"/>
      <c r="AJB79" s="50"/>
      <c r="AJC79" s="50"/>
      <c r="AJD79" s="50"/>
      <c r="AJE79" s="50"/>
      <c r="AJF79" s="50"/>
      <c r="AJG79" s="50"/>
      <c r="AJH79" s="50"/>
      <c r="AJI79" s="50"/>
      <c r="AJJ79" s="50"/>
      <c r="AJK79" s="50"/>
      <c r="AJL79" s="50"/>
      <c r="AJM79" s="50"/>
      <c r="AJN79" s="50"/>
      <c r="AJO79" s="50"/>
      <c r="AJP79" s="50"/>
      <c r="AJQ79" s="50"/>
      <c r="AJR79" s="50"/>
      <c r="AJS79" s="50"/>
      <c r="AJT79" s="50"/>
      <c r="AJU79" s="50"/>
      <c r="AJV79" s="50"/>
      <c r="AJW79" s="50"/>
      <c r="AJX79" s="50"/>
      <c r="AJY79" s="50"/>
      <c r="AJZ79" s="50"/>
      <c r="AKA79" s="50"/>
      <c r="AKB79" s="50"/>
      <c r="AKC79" s="50"/>
      <c r="AKD79" s="50"/>
      <c r="AKE79" s="50"/>
      <c r="AKF79" s="50"/>
      <c r="AKG79" s="50"/>
      <c r="AKH79" s="50"/>
      <c r="AKI79" s="50"/>
      <c r="AKJ79" s="50"/>
      <c r="AKK79" s="50"/>
      <c r="AKL79" s="50"/>
      <c r="AKM79" s="50"/>
      <c r="AKN79" s="50"/>
      <c r="AKO79" s="50"/>
      <c r="AKP79" s="50"/>
      <c r="AKQ79" s="50"/>
      <c r="AKR79" s="50"/>
      <c r="AKS79" s="50"/>
      <c r="AKT79" s="50"/>
      <c r="AKU79" s="50"/>
      <c r="AKV79" s="50"/>
      <c r="AKW79" s="50"/>
      <c r="AKX79" s="50"/>
      <c r="AKY79" s="50"/>
      <c r="AKZ79" s="50"/>
      <c r="ALA79" s="50"/>
      <c r="ALB79" s="50"/>
      <c r="ALC79" s="50"/>
      <c r="ALD79" s="50"/>
      <c r="ALE79" s="50"/>
      <c r="ALF79" s="50"/>
      <c r="ALG79" s="50"/>
      <c r="ALH79" s="50"/>
      <c r="ALI79" s="50"/>
      <c r="ALJ79" s="50"/>
      <c r="ALK79" s="50"/>
      <c r="ALL79" s="50"/>
      <c r="ALM79" s="50"/>
      <c r="ALN79" s="50"/>
      <c r="ALO79" s="50"/>
      <c r="ALP79" s="50"/>
      <c r="ALQ79" s="50"/>
      <c r="ALR79" s="50"/>
      <c r="ALS79" s="50"/>
      <c r="ALT79" s="50"/>
      <c r="ALU79" s="50"/>
      <c r="ALV79" s="50"/>
      <c r="ALW79" s="50"/>
      <c r="ALX79" s="50"/>
      <c r="ALY79" s="50"/>
      <c r="ALZ79" s="50"/>
      <c r="AMA79" s="50"/>
      <c r="AMB79" s="50"/>
      <c r="AMC79" s="50"/>
      <c r="AMD79" s="50"/>
      <c r="AME79" s="50"/>
      <c r="AMF79" s="50"/>
      <c r="AMG79" s="50"/>
      <c r="AMH79" s="50"/>
      <c r="AMI79" s="50"/>
      <c r="AMJ79" s="50"/>
      <c r="AMK79" s="50"/>
    </row>
    <row r="80" spans="1:1025" s="49" customFormat="1">
      <c r="A80" s="50"/>
      <c r="B80" s="77" t="s">
        <v>330</v>
      </c>
      <c r="C80" s="54" t="s">
        <v>57</v>
      </c>
      <c r="D80" s="57" t="s">
        <v>17</v>
      </c>
      <c r="E80" s="55" t="s">
        <v>15</v>
      </c>
      <c r="F80" s="55">
        <v>50</v>
      </c>
      <c r="G80" s="80"/>
      <c r="H80" s="80">
        <f t="shared" ref="H80" si="2">(F80*G80)</f>
        <v>0</v>
      </c>
      <c r="I80" s="30">
        <v>0.05</v>
      </c>
      <c r="J80" s="80">
        <f t="shared" ref="J80:J81" si="3">H80+(H80*I80)</f>
        <v>0</v>
      </c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  <c r="VQ80" s="50"/>
      <c r="VR80" s="50"/>
      <c r="VS80" s="50"/>
      <c r="VT80" s="50"/>
      <c r="VU80" s="50"/>
      <c r="VV80" s="50"/>
      <c r="VW80" s="50"/>
      <c r="VX80" s="50"/>
      <c r="VY80" s="50"/>
      <c r="VZ80" s="50"/>
      <c r="WA80" s="50"/>
      <c r="WB80" s="50"/>
      <c r="WC80" s="50"/>
      <c r="WD80" s="50"/>
      <c r="WE80" s="50"/>
      <c r="WF80" s="50"/>
      <c r="WG80" s="50"/>
      <c r="WH80" s="50"/>
      <c r="WI80" s="50"/>
      <c r="WJ80" s="50"/>
      <c r="WK80" s="50"/>
      <c r="WL80" s="50"/>
      <c r="WM80" s="50"/>
      <c r="WN80" s="50"/>
      <c r="WO80" s="50"/>
      <c r="WP80" s="50"/>
      <c r="WQ80" s="50"/>
      <c r="WR80" s="50"/>
      <c r="WS80" s="50"/>
      <c r="WT80" s="50"/>
      <c r="WU80" s="50"/>
      <c r="WV80" s="50"/>
      <c r="WW80" s="50"/>
      <c r="WX80" s="50"/>
      <c r="WY80" s="50"/>
      <c r="WZ80" s="50"/>
      <c r="XA80" s="50"/>
      <c r="XB80" s="50"/>
      <c r="XC80" s="50"/>
      <c r="XD80" s="50"/>
      <c r="XE80" s="50"/>
      <c r="XF80" s="50"/>
      <c r="XG80" s="50"/>
      <c r="XH80" s="50"/>
      <c r="XI80" s="50"/>
      <c r="XJ80" s="50"/>
      <c r="XK80" s="50"/>
      <c r="XL80" s="50"/>
      <c r="XM80" s="50"/>
      <c r="XN80" s="50"/>
      <c r="XO80" s="50"/>
      <c r="XP80" s="50"/>
      <c r="XQ80" s="50"/>
      <c r="XR80" s="50"/>
      <c r="XS80" s="50"/>
      <c r="XT80" s="50"/>
      <c r="XU80" s="50"/>
      <c r="XV80" s="50"/>
      <c r="XW80" s="50"/>
      <c r="XX80" s="50"/>
      <c r="XY80" s="50"/>
      <c r="XZ80" s="50"/>
      <c r="YA80" s="50"/>
      <c r="YB80" s="50"/>
      <c r="YC80" s="50"/>
      <c r="YD80" s="50"/>
      <c r="YE80" s="50"/>
      <c r="YF80" s="50"/>
      <c r="YG80" s="50"/>
      <c r="YH80" s="50"/>
      <c r="YI80" s="50"/>
      <c r="YJ80" s="50"/>
      <c r="YK80" s="50"/>
      <c r="YL80" s="50"/>
      <c r="YM80" s="50"/>
      <c r="YN80" s="50"/>
      <c r="YO80" s="50"/>
      <c r="YP80" s="50"/>
      <c r="YQ80" s="50"/>
      <c r="YR80" s="50"/>
      <c r="YS80" s="50"/>
      <c r="YT80" s="50"/>
      <c r="YU80" s="50"/>
      <c r="YV80" s="50"/>
      <c r="YW80" s="50"/>
      <c r="YX80" s="50"/>
      <c r="YY80" s="50"/>
      <c r="YZ80" s="50"/>
      <c r="ZA80" s="50"/>
      <c r="ZB80" s="50"/>
      <c r="ZC80" s="50"/>
      <c r="ZD80" s="50"/>
      <c r="ZE80" s="50"/>
      <c r="ZF80" s="50"/>
      <c r="ZG80" s="50"/>
      <c r="ZH80" s="50"/>
      <c r="ZI80" s="50"/>
      <c r="ZJ80" s="50"/>
      <c r="ZK80" s="50"/>
      <c r="ZL80" s="50"/>
      <c r="ZM80" s="50"/>
      <c r="ZN80" s="50"/>
      <c r="ZO80" s="50"/>
      <c r="ZP80" s="50"/>
      <c r="ZQ80" s="50"/>
      <c r="ZR80" s="50"/>
      <c r="ZS80" s="50"/>
      <c r="ZT80" s="50"/>
      <c r="ZU80" s="50"/>
      <c r="ZV80" s="50"/>
      <c r="ZW80" s="50"/>
      <c r="ZX80" s="50"/>
      <c r="ZY80" s="50"/>
      <c r="ZZ80" s="50"/>
      <c r="AAA80" s="50"/>
      <c r="AAB80" s="50"/>
      <c r="AAC80" s="50"/>
      <c r="AAD80" s="50"/>
      <c r="AAE80" s="50"/>
      <c r="AAF80" s="50"/>
      <c r="AAG80" s="50"/>
      <c r="AAH80" s="50"/>
      <c r="AAI80" s="50"/>
      <c r="AAJ80" s="50"/>
      <c r="AAK80" s="50"/>
      <c r="AAL80" s="50"/>
      <c r="AAM80" s="50"/>
      <c r="AAN80" s="50"/>
      <c r="AAO80" s="50"/>
      <c r="AAP80" s="50"/>
      <c r="AAQ80" s="50"/>
      <c r="AAR80" s="50"/>
      <c r="AAS80" s="50"/>
      <c r="AAT80" s="50"/>
      <c r="AAU80" s="50"/>
      <c r="AAV80" s="50"/>
      <c r="AAW80" s="50"/>
      <c r="AAX80" s="50"/>
      <c r="AAY80" s="50"/>
      <c r="AAZ80" s="50"/>
      <c r="ABA80" s="50"/>
      <c r="ABB80" s="50"/>
      <c r="ABC80" s="50"/>
      <c r="ABD80" s="50"/>
      <c r="ABE80" s="50"/>
      <c r="ABF80" s="50"/>
      <c r="ABG80" s="50"/>
      <c r="ABH80" s="50"/>
      <c r="ABI80" s="50"/>
      <c r="ABJ80" s="50"/>
      <c r="ABK80" s="50"/>
      <c r="ABL80" s="50"/>
      <c r="ABM80" s="50"/>
      <c r="ABN80" s="50"/>
      <c r="ABO80" s="50"/>
      <c r="ABP80" s="50"/>
      <c r="ABQ80" s="50"/>
      <c r="ABR80" s="50"/>
      <c r="ABS80" s="50"/>
      <c r="ABT80" s="50"/>
      <c r="ABU80" s="50"/>
      <c r="ABV80" s="50"/>
      <c r="ABW80" s="50"/>
      <c r="ABX80" s="50"/>
      <c r="ABY80" s="50"/>
      <c r="ABZ80" s="50"/>
      <c r="ACA80" s="50"/>
      <c r="ACB80" s="50"/>
      <c r="ACC80" s="50"/>
      <c r="ACD80" s="50"/>
      <c r="ACE80" s="50"/>
      <c r="ACF80" s="50"/>
      <c r="ACG80" s="50"/>
      <c r="ACH80" s="50"/>
      <c r="ACI80" s="50"/>
      <c r="ACJ80" s="50"/>
      <c r="ACK80" s="50"/>
      <c r="ACL80" s="50"/>
      <c r="ACM80" s="50"/>
      <c r="ACN80" s="50"/>
      <c r="ACO80" s="50"/>
      <c r="ACP80" s="50"/>
      <c r="ACQ80" s="50"/>
      <c r="ACR80" s="50"/>
      <c r="ACS80" s="50"/>
      <c r="ACT80" s="50"/>
      <c r="ACU80" s="50"/>
      <c r="ACV80" s="50"/>
      <c r="ACW80" s="50"/>
      <c r="ACX80" s="50"/>
      <c r="ACY80" s="50"/>
      <c r="ACZ80" s="50"/>
      <c r="ADA80" s="50"/>
      <c r="ADB80" s="50"/>
      <c r="ADC80" s="50"/>
      <c r="ADD80" s="50"/>
      <c r="ADE80" s="50"/>
      <c r="ADF80" s="50"/>
      <c r="ADG80" s="50"/>
      <c r="ADH80" s="50"/>
      <c r="ADI80" s="50"/>
      <c r="ADJ80" s="50"/>
      <c r="ADK80" s="50"/>
      <c r="ADL80" s="50"/>
      <c r="ADM80" s="50"/>
      <c r="ADN80" s="50"/>
      <c r="ADO80" s="50"/>
      <c r="ADP80" s="50"/>
      <c r="ADQ80" s="50"/>
      <c r="ADR80" s="50"/>
      <c r="ADS80" s="50"/>
      <c r="ADT80" s="50"/>
      <c r="ADU80" s="50"/>
      <c r="ADV80" s="50"/>
      <c r="ADW80" s="50"/>
      <c r="ADX80" s="50"/>
      <c r="ADY80" s="50"/>
      <c r="ADZ80" s="50"/>
      <c r="AEA80" s="50"/>
      <c r="AEB80" s="50"/>
      <c r="AEC80" s="50"/>
      <c r="AED80" s="50"/>
      <c r="AEE80" s="50"/>
      <c r="AEF80" s="50"/>
      <c r="AEG80" s="50"/>
      <c r="AEH80" s="50"/>
      <c r="AEI80" s="50"/>
      <c r="AEJ80" s="50"/>
      <c r="AEK80" s="50"/>
      <c r="AEL80" s="50"/>
      <c r="AEM80" s="50"/>
      <c r="AEN80" s="50"/>
      <c r="AEO80" s="50"/>
      <c r="AEP80" s="50"/>
      <c r="AEQ80" s="50"/>
      <c r="AER80" s="50"/>
      <c r="AES80" s="50"/>
      <c r="AET80" s="50"/>
      <c r="AEU80" s="50"/>
      <c r="AEV80" s="50"/>
      <c r="AEW80" s="50"/>
      <c r="AEX80" s="50"/>
      <c r="AEY80" s="50"/>
      <c r="AEZ80" s="50"/>
      <c r="AFA80" s="50"/>
      <c r="AFB80" s="50"/>
      <c r="AFC80" s="50"/>
      <c r="AFD80" s="50"/>
      <c r="AFE80" s="50"/>
      <c r="AFF80" s="50"/>
      <c r="AFG80" s="50"/>
      <c r="AFH80" s="50"/>
      <c r="AFI80" s="50"/>
      <c r="AFJ80" s="50"/>
      <c r="AFK80" s="50"/>
      <c r="AFL80" s="50"/>
      <c r="AFM80" s="50"/>
      <c r="AFN80" s="50"/>
      <c r="AFO80" s="50"/>
      <c r="AFP80" s="50"/>
      <c r="AFQ80" s="50"/>
      <c r="AFR80" s="50"/>
      <c r="AFS80" s="50"/>
      <c r="AFT80" s="50"/>
      <c r="AFU80" s="50"/>
      <c r="AFV80" s="50"/>
      <c r="AFW80" s="50"/>
      <c r="AFX80" s="50"/>
      <c r="AFY80" s="50"/>
      <c r="AFZ80" s="50"/>
      <c r="AGA80" s="50"/>
      <c r="AGB80" s="50"/>
      <c r="AGC80" s="50"/>
      <c r="AGD80" s="50"/>
      <c r="AGE80" s="50"/>
      <c r="AGF80" s="50"/>
      <c r="AGG80" s="50"/>
      <c r="AGH80" s="50"/>
      <c r="AGI80" s="50"/>
      <c r="AGJ80" s="50"/>
      <c r="AGK80" s="50"/>
      <c r="AGL80" s="50"/>
      <c r="AGM80" s="50"/>
      <c r="AGN80" s="50"/>
      <c r="AGO80" s="50"/>
      <c r="AGP80" s="50"/>
      <c r="AGQ80" s="50"/>
      <c r="AGR80" s="50"/>
      <c r="AGS80" s="50"/>
      <c r="AGT80" s="50"/>
      <c r="AGU80" s="50"/>
      <c r="AGV80" s="50"/>
      <c r="AGW80" s="50"/>
      <c r="AGX80" s="50"/>
      <c r="AGY80" s="50"/>
      <c r="AGZ80" s="50"/>
      <c r="AHA80" s="50"/>
      <c r="AHB80" s="50"/>
      <c r="AHC80" s="50"/>
      <c r="AHD80" s="50"/>
      <c r="AHE80" s="50"/>
      <c r="AHF80" s="50"/>
      <c r="AHG80" s="50"/>
      <c r="AHH80" s="50"/>
      <c r="AHI80" s="50"/>
      <c r="AHJ80" s="50"/>
      <c r="AHK80" s="50"/>
      <c r="AHL80" s="50"/>
      <c r="AHM80" s="50"/>
      <c r="AHN80" s="50"/>
      <c r="AHO80" s="50"/>
      <c r="AHP80" s="50"/>
      <c r="AHQ80" s="50"/>
      <c r="AHR80" s="50"/>
      <c r="AHS80" s="50"/>
      <c r="AHT80" s="50"/>
      <c r="AHU80" s="50"/>
      <c r="AHV80" s="50"/>
      <c r="AHW80" s="50"/>
      <c r="AHX80" s="50"/>
      <c r="AHY80" s="50"/>
      <c r="AHZ80" s="50"/>
      <c r="AIA80" s="50"/>
      <c r="AIB80" s="50"/>
      <c r="AIC80" s="50"/>
      <c r="AID80" s="50"/>
      <c r="AIE80" s="50"/>
      <c r="AIF80" s="50"/>
      <c r="AIG80" s="50"/>
      <c r="AIH80" s="50"/>
      <c r="AII80" s="50"/>
      <c r="AIJ80" s="50"/>
      <c r="AIK80" s="50"/>
      <c r="AIL80" s="50"/>
      <c r="AIM80" s="50"/>
      <c r="AIN80" s="50"/>
      <c r="AIO80" s="50"/>
      <c r="AIP80" s="50"/>
      <c r="AIQ80" s="50"/>
      <c r="AIR80" s="50"/>
      <c r="AIS80" s="50"/>
      <c r="AIT80" s="50"/>
      <c r="AIU80" s="50"/>
      <c r="AIV80" s="50"/>
      <c r="AIW80" s="50"/>
      <c r="AIX80" s="50"/>
      <c r="AIY80" s="50"/>
      <c r="AIZ80" s="50"/>
      <c r="AJA80" s="50"/>
      <c r="AJB80" s="50"/>
      <c r="AJC80" s="50"/>
      <c r="AJD80" s="50"/>
      <c r="AJE80" s="50"/>
      <c r="AJF80" s="50"/>
      <c r="AJG80" s="50"/>
      <c r="AJH80" s="50"/>
      <c r="AJI80" s="50"/>
      <c r="AJJ80" s="50"/>
      <c r="AJK80" s="50"/>
      <c r="AJL80" s="50"/>
      <c r="AJM80" s="50"/>
      <c r="AJN80" s="50"/>
      <c r="AJO80" s="50"/>
      <c r="AJP80" s="50"/>
      <c r="AJQ80" s="50"/>
      <c r="AJR80" s="50"/>
      <c r="AJS80" s="50"/>
      <c r="AJT80" s="50"/>
      <c r="AJU80" s="50"/>
      <c r="AJV80" s="50"/>
      <c r="AJW80" s="50"/>
      <c r="AJX80" s="50"/>
      <c r="AJY80" s="50"/>
      <c r="AJZ80" s="50"/>
      <c r="AKA80" s="50"/>
      <c r="AKB80" s="50"/>
      <c r="AKC80" s="50"/>
      <c r="AKD80" s="50"/>
      <c r="AKE80" s="50"/>
      <c r="AKF80" s="50"/>
      <c r="AKG80" s="50"/>
      <c r="AKH80" s="50"/>
      <c r="AKI80" s="50"/>
      <c r="AKJ80" s="50"/>
      <c r="AKK80" s="50"/>
      <c r="AKL80" s="50"/>
      <c r="AKM80" s="50"/>
      <c r="AKN80" s="50"/>
      <c r="AKO80" s="50"/>
      <c r="AKP80" s="50"/>
      <c r="AKQ80" s="50"/>
      <c r="AKR80" s="50"/>
      <c r="AKS80" s="50"/>
      <c r="AKT80" s="50"/>
      <c r="AKU80" s="50"/>
      <c r="AKV80" s="50"/>
      <c r="AKW80" s="50"/>
      <c r="AKX80" s="50"/>
      <c r="AKY80" s="50"/>
      <c r="AKZ80" s="50"/>
      <c r="ALA80" s="50"/>
      <c r="ALB80" s="50"/>
      <c r="ALC80" s="50"/>
      <c r="ALD80" s="50"/>
      <c r="ALE80" s="50"/>
      <c r="ALF80" s="50"/>
      <c r="ALG80" s="50"/>
      <c r="ALH80" s="50"/>
      <c r="ALI80" s="50"/>
      <c r="ALJ80" s="50"/>
      <c r="ALK80" s="50"/>
      <c r="ALL80" s="50"/>
      <c r="ALM80" s="50"/>
      <c r="ALN80" s="50"/>
      <c r="ALO80" s="50"/>
      <c r="ALP80" s="50"/>
      <c r="ALQ80" s="50"/>
      <c r="ALR80" s="50"/>
      <c r="ALS80" s="50"/>
      <c r="ALT80" s="50"/>
      <c r="ALU80" s="50"/>
      <c r="ALV80" s="50"/>
      <c r="ALW80" s="50"/>
      <c r="ALX80" s="50"/>
      <c r="ALY80" s="50"/>
      <c r="ALZ80" s="50"/>
      <c r="AMA80" s="50"/>
      <c r="AMB80" s="50"/>
      <c r="AMC80" s="50"/>
      <c r="AMD80" s="50"/>
      <c r="AME80" s="50"/>
      <c r="AMF80" s="50"/>
      <c r="AMG80" s="50"/>
      <c r="AMH80" s="50"/>
      <c r="AMI80" s="50"/>
      <c r="AMJ80" s="50"/>
      <c r="AMK80" s="50"/>
    </row>
    <row r="81" spans="2:10" ht="72.5">
      <c r="B81" s="77" t="s">
        <v>331</v>
      </c>
      <c r="C81" s="54" t="s">
        <v>58</v>
      </c>
      <c r="D81" s="57" t="s">
        <v>44</v>
      </c>
      <c r="E81" s="55" t="s">
        <v>15</v>
      </c>
      <c r="F81" s="55">
        <v>30</v>
      </c>
      <c r="G81" s="80"/>
      <c r="H81" s="80">
        <f>(F81*G81)</f>
        <v>0</v>
      </c>
      <c r="I81" s="30">
        <v>0.05</v>
      </c>
      <c r="J81" s="80">
        <f t="shared" si="3"/>
        <v>0</v>
      </c>
    </row>
    <row r="82" spans="2:10">
      <c r="B82" s="51"/>
      <c r="C82" s="95" t="s">
        <v>266</v>
      </c>
      <c r="D82" s="96"/>
      <c r="E82" s="96"/>
      <c r="F82" s="96"/>
      <c r="G82" s="97"/>
      <c r="H82" s="37">
        <f>SUM(H12:H81)</f>
        <v>0</v>
      </c>
      <c r="I82" s="38" t="s">
        <v>59</v>
      </c>
      <c r="J82" s="37">
        <f>SUM(J12:J81)</f>
        <v>0</v>
      </c>
    </row>
    <row r="83" spans="2:10">
      <c r="B83" s="5"/>
    </row>
    <row r="84" spans="2:10">
      <c r="B84" s="94"/>
      <c r="C84" s="94"/>
      <c r="D84" s="8"/>
    </row>
  </sheetData>
  <mergeCells count="8">
    <mergeCell ref="B10:J10"/>
    <mergeCell ref="B84:C84"/>
    <mergeCell ref="C82:G82"/>
    <mergeCell ref="I1:J1"/>
    <mergeCell ref="G3:K3"/>
    <mergeCell ref="B6:J6"/>
    <mergeCell ref="A7:J7"/>
    <mergeCell ref="B8:J8"/>
  </mergeCells>
  <pageMargins left="0.297222222222222" right="0.7" top="0.75" bottom="0.75" header="0.51180555555555496" footer="0.51180555555555496"/>
  <pageSetup paperSize="9" scale="64" firstPageNumber="0" orientation="portrait" horizontalDpi="300" verticalDpi="300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9"/>
  <sheetViews>
    <sheetView workbookViewId="0">
      <selection activeCell="F13" sqref="F13"/>
    </sheetView>
  </sheetViews>
  <sheetFormatPr defaultRowHeight="14.5"/>
  <cols>
    <col min="1" max="1" width="4.81640625" style="1" customWidth="1"/>
    <col min="2" max="2" width="38" style="1" customWidth="1"/>
    <col min="3" max="3" width="5" style="1" customWidth="1"/>
    <col min="4" max="5" width="12.1796875" style="1" customWidth="1"/>
    <col min="6" max="6" width="14.1796875" style="1" bestFit="1" customWidth="1"/>
    <col min="7" max="7" width="9.1796875" style="1" customWidth="1"/>
    <col min="8" max="8" width="14.81640625" style="1" bestFit="1" customWidth="1"/>
    <col min="9" max="1025" width="9.1796875" style="1" customWidth="1"/>
  </cols>
  <sheetData>
    <row r="1" spans="1:10">
      <c r="H1" s="18" t="s">
        <v>264</v>
      </c>
      <c r="I1" s="18"/>
      <c r="J1" s="18"/>
    </row>
    <row r="2" spans="1:10">
      <c r="H2" s="18"/>
      <c r="I2" s="18"/>
      <c r="J2" s="18"/>
    </row>
    <row r="3" spans="1:10">
      <c r="A3" s="1" t="s">
        <v>68</v>
      </c>
      <c r="G3" s="17" t="s">
        <v>61</v>
      </c>
    </row>
    <row r="4" spans="1:10">
      <c r="A4" s="3" t="s">
        <v>2</v>
      </c>
      <c r="B4" s="3"/>
      <c r="F4" s="3"/>
      <c r="G4" s="4" t="s">
        <v>3</v>
      </c>
      <c r="H4" s="3"/>
    </row>
    <row r="6" spans="1:10">
      <c r="A6" s="98" t="s">
        <v>69</v>
      </c>
      <c r="B6" s="98"/>
      <c r="C6" s="98"/>
      <c r="D6" s="98"/>
      <c r="E6" s="98"/>
      <c r="F6" s="98"/>
      <c r="G6" s="98"/>
      <c r="H6" s="98"/>
    </row>
    <row r="7" spans="1:10">
      <c r="A7" s="101" t="s">
        <v>70</v>
      </c>
      <c r="B7" s="101"/>
      <c r="C7" s="101"/>
      <c r="D7" s="101"/>
      <c r="E7" s="101"/>
      <c r="F7" s="101"/>
      <c r="G7" s="101"/>
      <c r="H7" s="101"/>
    </row>
    <row r="8" spans="1:10">
      <c r="A8" s="98" t="s">
        <v>265</v>
      </c>
      <c r="B8" s="98"/>
      <c r="C8" s="98"/>
      <c r="D8" s="98"/>
      <c r="E8" s="98"/>
      <c r="F8" s="98"/>
      <c r="G8" s="98"/>
      <c r="H8" s="98"/>
    </row>
    <row r="9" spans="1:10">
      <c r="A9" s="5"/>
    </row>
    <row r="10" spans="1:10" ht="15" customHeight="1">
      <c r="A10" s="93" t="s">
        <v>207</v>
      </c>
      <c r="B10" s="93"/>
      <c r="C10" s="93"/>
      <c r="D10" s="93"/>
      <c r="E10" s="93"/>
      <c r="F10" s="93"/>
      <c r="G10" s="93"/>
      <c r="H10" s="93"/>
    </row>
    <row r="11" spans="1:10" ht="72.5">
      <c r="A11" s="6" t="s">
        <v>71</v>
      </c>
      <c r="B11" s="6" t="s">
        <v>72</v>
      </c>
      <c r="C11" s="6" t="s">
        <v>63</v>
      </c>
      <c r="D11" s="6" t="s">
        <v>73</v>
      </c>
      <c r="E11" s="6" t="s">
        <v>74</v>
      </c>
      <c r="F11" s="6" t="s">
        <v>75</v>
      </c>
      <c r="G11" s="6" t="s">
        <v>76</v>
      </c>
      <c r="H11" s="6" t="s">
        <v>77</v>
      </c>
    </row>
    <row r="12" spans="1:10" ht="101.5">
      <c r="A12" s="55" t="s">
        <v>119</v>
      </c>
      <c r="B12" s="70" t="s">
        <v>301</v>
      </c>
      <c r="C12" s="57" t="s">
        <v>41</v>
      </c>
      <c r="D12" s="55">
        <v>2000</v>
      </c>
      <c r="E12" s="80"/>
      <c r="F12" s="80">
        <f>D12*E12</f>
        <v>0</v>
      </c>
      <c r="G12" s="82">
        <v>0.05</v>
      </c>
      <c r="H12" s="80">
        <f>F12+(F12*G12)</f>
        <v>0</v>
      </c>
    </row>
    <row r="13" spans="1:10" ht="101.5">
      <c r="A13" s="55" t="s">
        <v>139</v>
      </c>
      <c r="B13" s="28" t="s">
        <v>302</v>
      </c>
      <c r="C13" s="57" t="s">
        <v>41</v>
      </c>
      <c r="D13" s="55">
        <v>300</v>
      </c>
      <c r="E13" s="80"/>
      <c r="F13" s="80">
        <f t="shared" ref="F13:F15" si="0">D13*E13</f>
        <v>0</v>
      </c>
      <c r="G13" s="82">
        <v>0.05</v>
      </c>
      <c r="H13" s="80">
        <f t="shared" ref="H13:H15" si="1">F13+(F13*G13)</f>
        <v>0</v>
      </c>
    </row>
    <row r="14" spans="1:10" ht="29">
      <c r="A14" s="55" t="s">
        <v>140</v>
      </c>
      <c r="B14" s="70" t="s">
        <v>303</v>
      </c>
      <c r="C14" s="57" t="s">
        <v>41</v>
      </c>
      <c r="D14" s="55">
        <v>450</v>
      </c>
      <c r="E14" s="80"/>
      <c r="F14" s="80">
        <f t="shared" si="0"/>
        <v>0</v>
      </c>
      <c r="G14" s="82">
        <v>0.05</v>
      </c>
      <c r="H14" s="80">
        <f t="shared" si="1"/>
        <v>0</v>
      </c>
    </row>
    <row r="15" spans="1:10" ht="58">
      <c r="A15" s="55" t="s">
        <v>141</v>
      </c>
      <c r="B15" s="70" t="s">
        <v>319</v>
      </c>
      <c r="C15" s="57" t="s">
        <v>41</v>
      </c>
      <c r="D15" s="55">
        <v>400</v>
      </c>
      <c r="E15" s="80"/>
      <c r="F15" s="80">
        <f t="shared" si="0"/>
        <v>0</v>
      </c>
      <c r="G15" s="82">
        <v>0.05</v>
      </c>
      <c r="H15" s="80">
        <f t="shared" si="1"/>
        <v>0</v>
      </c>
    </row>
    <row r="16" spans="1:10">
      <c r="A16" s="40"/>
      <c r="B16" s="103" t="s">
        <v>266</v>
      </c>
      <c r="C16" s="104"/>
      <c r="D16" s="104"/>
      <c r="E16" s="105"/>
      <c r="F16" s="41">
        <f>SUM(F12:F15)</f>
        <v>0</v>
      </c>
      <c r="G16" s="38" t="s">
        <v>59</v>
      </c>
      <c r="H16" s="41">
        <f>SUM(H12:H15)</f>
        <v>0</v>
      </c>
    </row>
    <row r="17" spans="1:8">
      <c r="A17" s="19"/>
      <c r="B17" s="19"/>
      <c r="F17" s="2"/>
      <c r="G17" s="2"/>
      <c r="H17" s="2"/>
    </row>
    <row r="19" spans="1:8" ht="2.25" customHeight="1">
      <c r="A19" s="102"/>
      <c r="B19" s="102"/>
      <c r="C19" s="102"/>
      <c r="D19" s="102"/>
      <c r="E19" s="102"/>
      <c r="F19" s="102"/>
      <c r="G19" s="102"/>
      <c r="H19" s="102"/>
    </row>
  </sheetData>
  <mergeCells count="6">
    <mergeCell ref="A19:H19"/>
    <mergeCell ref="A6:H6"/>
    <mergeCell ref="A7:H7"/>
    <mergeCell ref="A8:H8"/>
    <mergeCell ref="A10:H10"/>
    <mergeCell ref="B16:E16"/>
  </mergeCells>
  <pageMargins left="0.38333333333333303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32"/>
  <sheetViews>
    <sheetView topLeftCell="A7" workbookViewId="0">
      <selection activeCell="H33" sqref="H33"/>
    </sheetView>
  </sheetViews>
  <sheetFormatPr defaultRowHeight="14.5"/>
  <cols>
    <col min="1" max="1" width="4.81640625" style="1" customWidth="1"/>
    <col min="2" max="2" width="35.1796875" style="1" customWidth="1"/>
    <col min="3" max="3" width="8.1796875" style="1" customWidth="1"/>
    <col min="4" max="4" width="6.1796875" style="1" customWidth="1"/>
    <col min="5" max="5" width="11.453125" style="1" customWidth="1"/>
    <col min="6" max="6" width="10.1796875" style="1" customWidth="1"/>
    <col min="7" max="7" width="12.7265625" style="1" bestFit="1" customWidth="1"/>
    <col min="8" max="8" width="9.453125" style="1" customWidth="1"/>
    <col min="9" max="9" width="13" style="1" bestFit="1" customWidth="1"/>
    <col min="10" max="10" width="10.26953125" style="1" customWidth="1"/>
    <col min="11" max="1025" width="9.1796875" style="1" customWidth="1"/>
  </cols>
  <sheetData>
    <row r="1" spans="1:9" ht="18.5">
      <c r="A1" s="16"/>
      <c r="I1" s="20" t="s">
        <v>267</v>
      </c>
    </row>
    <row r="2" spans="1:9" ht="15.5">
      <c r="A2" s="10" t="s">
        <v>60</v>
      </c>
      <c r="H2" s="21" t="s">
        <v>61</v>
      </c>
    </row>
    <row r="3" spans="1:9">
      <c r="A3" s="3" t="s">
        <v>2</v>
      </c>
      <c r="H3" s="4" t="s">
        <v>3</v>
      </c>
    </row>
    <row r="6" spans="1:9" ht="15.75" customHeight="1">
      <c r="A6" s="100" t="s">
        <v>78</v>
      </c>
      <c r="B6" s="100"/>
      <c r="C6" s="100"/>
      <c r="D6" s="100"/>
      <c r="E6" s="100"/>
      <c r="F6" s="100"/>
      <c r="G6" s="100"/>
      <c r="H6" s="100"/>
      <c r="I6" s="100"/>
    </row>
    <row r="7" spans="1:9" ht="15.75" customHeight="1">
      <c r="A7" s="100" t="s">
        <v>70</v>
      </c>
      <c r="B7" s="100"/>
      <c r="C7" s="100"/>
      <c r="D7" s="100"/>
      <c r="E7" s="100"/>
      <c r="F7" s="100"/>
      <c r="G7" s="100"/>
      <c r="H7" s="100"/>
      <c r="I7" s="100"/>
    </row>
    <row r="8" spans="1:9" ht="15.5">
      <c r="A8" s="109" t="s">
        <v>268</v>
      </c>
      <c r="B8" s="109"/>
      <c r="C8" s="109"/>
      <c r="D8" s="109"/>
      <c r="E8" s="109"/>
      <c r="F8" s="109"/>
      <c r="G8" s="109"/>
      <c r="H8" s="109"/>
      <c r="I8" s="109"/>
    </row>
    <row r="9" spans="1:9" ht="15.5">
      <c r="A9" s="22"/>
    </row>
    <row r="10" spans="1:9" ht="15.75" customHeight="1">
      <c r="A10" s="100" t="s">
        <v>207</v>
      </c>
      <c r="B10" s="100"/>
      <c r="C10" s="100"/>
      <c r="D10" s="100"/>
      <c r="E10" s="100"/>
      <c r="F10" s="100"/>
      <c r="G10" s="100"/>
      <c r="H10" s="100"/>
      <c r="I10" s="100"/>
    </row>
    <row r="11" spans="1:9" ht="65">
      <c r="A11" s="13" t="s">
        <v>71</v>
      </c>
      <c r="B11" s="13" t="s">
        <v>72</v>
      </c>
      <c r="C11" s="13" t="s">
        <v>79</v>
      </c>
      <c r="D11" s="13" t="s">
        <v>63</v>
      </c>
      <c r="E11" s="13" t="s">
        <v>312</v>
      </c>
      <c r="F11" s="13" t="s">
        <v>74</v>
      </c>
      <c r="G11" s="13" t="s">
        <v>75</v>
      </c>
      <c r="H11" s="13" t="s">
        <v>76</v>
      </c>
      <c r="I11" s="13" t="s">
        <v>80</v>
      </c>
    </row>
    <row r="12" spans="1:9" ht="35.25" customHeight="1">
      <c r="A12" s="55" t="s">
        <v>119</v>
      </c>
      <c r="B12" s="54" t="s">
        <v>81</v>
      </c>
      <c r="C12" s="55" t="s">
        <v>208</v>
      </c>
      <c r="D12" s="55" t="s">
        <v>15</v>
      </c>
      <c r="E12" s="55">
        <v>4500</v>
      </c>
      <c r="F12" s="71"/>
      <c r="G12" s="71">
        <f>E12*F12</f>
        <v>0</v>
      </c>
      <c r="H12" s="30">
        <v>0.05</v>
      </c>
      <c r="I12" s="71">
        <f>G12+(G12*H12)</f>
        <v>0</v>
      </c>
    </row>
    <row r="13" spans="1:9" ht="43.5">
      <c r="A13" s="55" t="s">
        <v>139</v>
      </c>
      <c r="B13" s="54" t="s">
        <v>304</v>
      </c>
      <c r="C13" s="55" t="s">
        <v>29</v>
      </c>
      <c r="D13" s="55" t="s">
        <v>15</v>
      </c>
      <c r="E13" s="55">
        <v>3000</v>
      </c>
      <c r="F13" s="71"/>
      <c r="G13" s="71">
        <f t="shared" ref="G13:G28" si="0">E13*F13</f>
        <v>0</v>
      </c>
      <c r="H13" s="30">
        <v>0.05</v>
      </c>
      <c r="I13" s="71">
        <f t="shared" ref="I13:I28" si="1">G13+(G13*H13)</f>
        <v>0</v>
      </c>
    </row>
    <row r="14" spans="1:9" ht="29">
      <c r="A14" s="55" t="s">
        <v>140</v>
      </c>
      <c r="B14" s="54" t="s">
        <v>82</v>
      </c>
      <c r="C14" s="55" t="s">
        <v>29</v>
      </c>
      <c r="D14" s="55" t="s">
        <v>15</v>
      </c>
      <c r="E14" s="55">
        <v>2000</v>
      </c>
      <c r="F14" s="71"/>
      <c r="G14" s="71">
        <f t="shared" si="0"/>
        <v>0</v>
      </c>
      <c r="H14" s="30">
        <v>0.05</v>
      </c>
      <c r="I14" s="71">
        <f t="shared" si="1"/>
        <v>0</v>
      </c>
    </row>
    <row r="15" spans="1:9">
      <c r="A15" s="55" t="s">
        <v>141</v>
      </c>
      <c r="B15" s="54" t="s">
        <v>305</v>
      </c>
      <c r="C15" s="55" t="s">
        <v>306</v>
      </c>
      <c r="D15" s="55" t="s">
        <v>15</v>
      </c>
      <c r="E15" s="55">
        <v>1700</v>
      </c>
      <c r="F15" s="71"/>
      <c r="G15" s="71">
        <f t="shared" si="0"/>
        <v>0</v>
      </c>
      <c r="H15" s="30">
        <v>0.05</v>
      </c>
      <c r="I15" s="71">
        <f t="shared" si="1"/>
        <v>0</v>
      </c>
    </row>
    <row r="16" spans="1:9">
      <c r="A16" s="55" t="s">
        <v>142</v>
      </c>
      <c r="B16" s="54" t="s">
        <v>307</v>
      </c>
      <c r="C16" s="55" t="s">
        <v>29</v>
      </c>
      <c r="D16" s="55" t="s">
        <v>15</v>
      </c>
      <c r="E16" s="55">
        <v>2200</v>
      </c>
      <c r="F16" s="71"/>
      <c r="G16" s="71">
        <f t="shared" si="0"/>
        <v>0</v>
      </c>
      <c r="H16" s="30">
        <v>0.05</v>
      </c>
      <c r="I16" s="71">
        <f t="shared" si="1"/>
        <v>0</v>
      </c>
    </row>
    <row r="17" spans="1:1025">
      <c r="A17" s="55" t="s">
        <v>143</v>
      </c>
      <c r="B17" s="54" t="s">
        <v>308</v>
      </c>
      <c r="C17" s="55" t="s">
        <v>237</v>
      </c>
      <c r="D17" s="55" t="s">
        <v>15</v>
      </c>
      <c r="E17" s="55">
        <v>400</v>
      </c>
      <c r="F17" s="71"/>
      <c r="G17" s="71">
        <f t="shared" si="0"/>
        <v>0</v>
      </c>
      <c r="H17" s="30">
        <v>0.05</v>
      </c>
      <c r="I17" s="71">
        <f t="shared" si="1"/>
        <v>0</v>
      </c>
    </row>
    <row r="18" spans="1:1025">
      <c r="A18" s="55" t="s">
        <v>144</v>
      </c>
      <c r="B18" s="54" t="s">
        <v>309</v>
      </c>
      <c r="C18" s="55" t="s">
        <v>18</v>
      </c>
      <c r="D18" s="55" t="s">
        <v>15</v>
      </c>
      <c r="E18" s="55">
        <v>50</v>
      </c>
      <c r="F18" s="71"/>
      <c r="G18" s="71">
        <f t="shared" si="0"/>
        <v>0</v>
      </c>
      <c r="H18" s="30">
        <v>0.05</v>
      </c>
      <c r="I18" s="71">
        <f t="shared" si="1"/>
        <v>0</v>
      </c>
    </row>
    <row r="19" spans="1:1025">
      <c r="A19" s="55" t="s">
        <v>145</v>
      </c>
      <c r="B19" s="54" t="s">
        <v>310</v>
      </c>
      <c r="C19" s="55" t="s">
        <v>43</v>
      </c>
      <c r="D19" s="55" t="s">
        <v>15</v>
      </c>
      <c r="E19" s="55">
        <v>800</v>
      </c>
      <c r="F19" s="71"/>
      <c r="G19" s="71">
        <f t="shared" si="0"/>
        <v>0</v>
      </c>
      <c r="H19" s="30">
        <v>0.05</v>
      </c>
      <c r="I19" s="71">
        <f t="shared" si="1"/>
        <v>0</v>
      </c>
    </row>
    <row r="20" spans="1:1025" ht="43.5">
      <c r="A20" s="55" t="s">
        <v>146</v>
      </c>
      <c r="B20" s="54" t="s">
        <v>241</v>
      </c>
      <c r="C20" s="55" t="s">
        <v>83</v>
      </c>
      <c r="D20" s="55" t="s">
        <v>15</v>
      </c>
      <c r="E20" s="55">
        <v>80</v>
      </c>
      <c r="F20" s="71"/>
      <c r="G20" s="71">
        <f t="shared" si="0"/>
        <v>0</v>
      </c>
      <c r="H20" s="30">
        <v>0.05</v>
      </c>
      <c r="I20" s="71">
        <f t="shared" si="1"/>
        <v>0</v>
      </c>
    </row>
    <row r="21" spans="1:1025">
      <c r="A21" s="55" t="s">
        <v>147</v>
      </c>
      <c r="B21" s="54" t="s">
        <v>84</v>
      </c>
      <c r="C21" s="55" t="s">
        <v>83</v>
      </c>
      <c r="D21" s="55" t="s">
        <v>15</v>
      </c>
      <c r="E21" s="55">
        <v>900</v>
      </c>
      <c r="F21" s="71"/>
      <c r="G21" s="71">
        <f t="shared" si="0"/>
        <v>0</v>
      </c>
      <c r="H21" s="30">
        <v>0.05</v>
      </c>
      <c r="I21" s="71">
        <f t="shared" si="1"/>
        <v>0</v>
      </c>
    </row>
    <row r="22" spans="1:1025">
      <c r="A22" s="55" t="s">
        <v>148</v>
      </c>
      <c r="B22" s="54" t="s">
        <v>311</v>
      </c>
      <c r="C22" s="55" t="s">
        <v>94</v>
      </c>
      <c r="D22" s="55" t="s">
        <v>15</v>
      </c>
      <c r="E22" s="55">
        <v>120</v>
      </c>
      <c r="F22" s="71"/>
      <c r="G22" s="71">
        <f t="shared" si="0"/>
        <v>0</v>
      </c>
      <c r="H22" s="30">
        <v>0.05</v>
      </c>
      <c r="I22" s="71">
        <f t="shared" si="1"/>
        <v>0</v>
      </c>
    </row>
    <row r="23" spans="1:1025">
      <c r="A23" s="55" t="s">
        <v>149</v>
      </c>
      <c r="B23" s="54" t="s">
        <v>209</v>
      </c>
      <c r="C23" s="55" t="s">
        <v>41</v>
      </c>
      <c r="D23" s="55" t="s">
        <v>15</v>
      </c>
      <c r="E23" s="55">
        <v>80</v>
      </c>
      <c r="F23" s="71"/>
      <c r="G23" s="71">
        <f t="shared" si="0"/>
        <v>0</v>
      </c>
      <c r="H23" s="81">
        <v>0.05</v>
      </c>
      <c r="I23" s="71">
        <f t="shared" si="1"/>
        <v>0</v>
      </c>
    </row>
    <row r="24" spans="1:1025">
      <c r="A24" s="55" t="s">
        <v>150</v>
      </c>
      <c r="B24" s="54" t="s">
        <v>210</v>
      </c>
      <c r="C24" s="55" t="s">
        <v>18</v>
      </c>
      <c r="D24" s="55" t="s">
        <v>15</v>
      </c>
      <c r="E24" s="55">
        <v>60</v>
      </c>
      <c r="F24" s="71"/>
      <c r="G24" s="71">
        <f t="shared" si="0"/>
        <v>0</v>
      </c>
      <c r="H24" s="30">
        <v>0.05</v>
      </c>
      <c r="I24" s="71">
        <f t="shared" si="1"/>
        <v>0</v>
      </c>
    </row>
    <row r="25" spans="1:1025" s="49" customFormat="1" ht="29">
      <c r="A25" s="55" t="s">
        <v>151</v>
      </c>
      <c r="B25" s="54" t="s">
        <v>85</v>
      </c>
      <c r="C25" s="55" t="s">
        <v>28</v>
      </c>
      <c r="D25" s="55" t="s">
        <v>15</v>
      </c>
      <c r="E25" s="55">
        <v>330</v>
      </c>
      <c r="F25" s="71"/>
      <c r="G25" s="71">
        <f t="shared" si="0"/>
        <v>0</v>
      </c>
      <c r="H25" s="30">
        <v>0.05</v>
      </c>
      <c r="I25" s="71">
        <f t="shared" si="1"/>
        <v>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</row>
    <row r="26" spans="1:1025" s="49" customFormat="1">
      <c r="A26" s="55" t="s">
        <v>152</v>
      </c>
      <c r="B26" s="54" t="s">
        <v>242</v>
      </c>
      <c r="C26" s="55" t="s">
        <v>44</v>
      </c>
      <c r="D26" s="55" t="s">
        <v>15</v>
      </c>
      <c r="E26" s="55">
        <v>50</v>
      </c>
      <c r="F26" s="71"/>
      <c r="G26" s="71">
        <f t="shared" si="0"/>
        <v>0</v>
      </c>
      <c r="H26" s="30">
        <v>0.05</v>
      </c>
      <c r="I26" s="71">
        <f t="shared" si="1"/>
        <v>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</row>
    <row r="27" spans="1:1025" s="49" customFormat="1">
      <c r="A27" s="55" t="s">
        <v>165</v>
      </c>
      <c r="B27" s="54" t="s">
        <v>211</v>
      </c>
      <c r="C27" s="55" t="s">
        <v>39</v>
      </c>
      <c r="D27" s="55" t="s">
        <v>15</v>
      </c>
      <c r="E27" s="55">
        <v>40</v>
      </c>
      <c r="F27" s="71"/>
      <c r="G27" s="71">
        <f t="shared" si="0"/>
        <v>0</v>
      </c>
      <c r="H27" s="30"/>
      <c r="I27" s="71">
        <f t="shared" si="1"/>
        <v>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</row>
    <row r="28" spans="1:1025" s="49" customFormat="1">
      <c r="A28" s="55" t="s">
        <v>166</v>
      </c>
      <c r="B28" s="54" t="s">
        <v>86</v>
      </c>
      <c r="C28" s="55" t="s">
        <v>87</v>
      </c>
      <c r="D28" s="55" t="s">
        <v>15</v>
      </c>
      <c r="E28" s="55">
        <v>800</v>
      </c>
      <c r="F28" s="71"/>
      <c r="G28" s="71">
        <f t="shared" si="0"/>
        <v>0</v>
      </c>
      <c r="H28" s="30">
        <v>0.05</v>
      </c>
      <c r="I28" s="71">
        <f t="shared" si="1"/>
        <v>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  <c r="AMK28" s="50"/>
    </row>
    <row r="29" spans="1:1025">
      <c r="A29" s="42"/>
      <c r="B29" s="106" t="s">
        <v>266</v>
      </c>
      <c r="C29" s="107"/>
      <c r="D29" s="107"/>
      <c r="E29" s="107"/>
      <c r="F29" s="108"/>
      <c r="G29" s="83">
        <f>SUM(G12:G28)</f>
        <v>0</v>
      </c>
      <c r="H29" s="84" t="s">
        <v>59</v>
      </c>
      <c r="I29" s="85">
        <f>SUM(I12:I28)</f>
        <v>0</v>
      </c>
    </row>
    <row r="31" spans="1:1025" ht="14.25" customHeight="1">
      <c r="A31" s="39"/>
      <c r="B31" s="39"/>
      <c r="C31" s="39"/>
      <c r="D31" s="39"/>
      <c r="E31" s="39"/>
      <c r="F31" s="39"/>
    </row>
    <row r="32" spans="1:1025" ht="6" hidden="1" customHeight="1">
      <c r="A32" s="39"/>
      <c r="B32" s="39"/>
      <c r="C32" s="39"/>
      <c r="D32" s="39"/>
      <c r="E32" s="39"/>
      <c r="F32" s="39"/>
    </row>
  </sheetData>
  <mergeCells count="5">
    <mergeCell ref="B29:F29"/>
    <mergeCell ref="A6:I6"/>
    <mergeCell ref="A7:I7"/>
    <mergeCell ref="A8:I8"/>
    <mergeCell ref="A10:I10"/>
  </mergeCells>
  <pageMargins left="0.40486111111111101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L19"/>
  <sheetViews>
    <sheetView workbookViewId="0">
      <selection activeCell="G18" sqref="G18"/>
    </sheetView>
  </sheetViews>
  <sheetFormatPr defaultRowHeight="14.5"/>
  <cols>
    <col min="1" max="1" width="4.81640625" style="1" customWidth="1"/>
    <col min="2" max="2" width="36.1796875" style="1" customWidth="1"/>
    <col min="3" max="3" width="8.54296875" style="1" customWidth="1"/>
    <col min="4" max="4" width="5.7265625" style="1" customWidth="1"/>
    <col min="5" max="6" width="12.1796875" style="1" customWidth="1"/>
    <col min="7" max="7" width="14.1796875" style="1" bestFit="1" customWidth="1"/>
    <col min="8" max="8" width="7.26953125" style="1" customWidth="1"/>
    <col min="9" max="9" width="14.81640625" style="1" bestFit="1" customWidth="1"/>
    <col min="10" max="10" width="10.26953125" style="1" customWidth="1"/>
    <col min="11" max="1026" width="9.1796875" style="1" customWidth="1"/>
  </cols>
  <sheetData>
    <row r="1" spans="1:9">
      <c r="H1" s="101" t="s">
        <v>269</v>
      </c>
      <c r="I1" s="101"/>
    </row>
    <row r="2" spans="1:9">
      <c r="H2" s="20"/>
      <c r="I2" s="20"/>
    </row>
    <row r="3" spans="1:9">
      <c r="H3" s="20"/>
      <c r="I3" s="20"/>
    </row>
    <row r="4" spans="1:9">
      <c r="A4" s="1" t="s">
        <v>68</v>
      </c>
      <c r="H4" s="17" t="s">
        <v>61</v>
      </c>
    </row>
    <row r="5" spans="1:9">
      <c r="A5" s="3" t="s">
        <v>2</v>
      </c>
      <c r="B5" s="3"/>
      <c r="C5" s="3"/>
      <c r="G5" s="3"/>
      <c r="H5" s="4" t="s">
        <v>3</v>
      </c>
      <c r="I5" s="3"/>
    </row>
    <row r="9" spans="1:9" ht="15.5">
      <c r="A9" s="109" t="s">
        <v>69</v>
      </c>
      <c r="B9" s="109"/>
      <c r="C9" s="109"/>
      <c r="D9" s="109"/>
      <c r="E9" s="109"/>
      <c r="F9" s="109"/>
      <c r="G9" s="109"/>
      <c r="H9" s="109"/>
      <c r="I9" s="109"/>
    </row>
    <row r="10" spans="1:9" ht="15.5">
      <c r="A10" s="109" t="s">
        <v>95</v>
      </c>
      <c r="B10" s="109"/>
      <c r="C10" s="109"/>
      <c r="D10" s="109"/>
      <c r="E10" s="109"/>
      <c r="F10" s="109"/>
      <c r="G10" s="109"/>
      <c r="H10" s="109"/>
      <c r="I10" s="109"/>
    </row>
    <row r="11" spans="1:9">
      <c r="A11" s="98" t="s">
        <v>270</v>
      </c>
      <c r="B11" s="98"/>
      <c r="C11" s="98"/>
      <c r="D11" s="98"/>
      <c r="E11" s="98"/>
      <c r="F11" s="98"/>
      <c r="G11" s="98"/>
      <c r="H11" s="98"/>
      <c r="I11" s="98"/>
    </row>
    <row r="12" spans="1:9">
      <c r="A12" s="5"/>
    </row>
    <row r="13" spans="1:9" ht="15" customHeight="1">
      <c r="A13" s="93" t="s">
        <v>62</v>
      </c>
      <c r="B13" s="93"/>
      <c r="C13" s="93"/>
      <c r="D13" s="93"/>
      <c r="E13" s="93"/>
      <c r="F13" s="93"/>
      <c r="G13" s="93"/>
      <c r="H13" s="93"/>
      <c r="I13" s="93"/>
    </row>
    <row r="14" spans="1:9" ht="72.5">
      <c r="A14" s="6" t="s">
        <v>7</v>
      </c>
      <c r="B14" s="6" t="s">
        <v>8</v>
      </c>
      <c r="C14" s="6" t="s">
        <v>9</v>
      </c>
      <c r="D14" s="6" t="s">
        <v>63</v>
      </c>
      <c r="E14" s="6" t="s">
        <v>11</v>
      </c>
      <c r="F14" s="13" t="s">
        <v>74</v>
      </c>
      <c r="G14" s="6" t="s">
        <v>12</v>
      </c>
      <c r="H14" s="6" t="s">
        <v>13</v>
      </c>
      <c r="I14" s="6" t="s">
        <v>14</v>
      </c>
    </row>
    <row r="15" spans="1:9">
      <c r="A15" s="55" t="s">
        <v>119</v>
      </c>
      <c r="B15" s="73" t="s">
        <v>215</v>
      </c>
      <c r="C15" s="73"/>
      <c r="D15" s="61" t="s">
        <v>41</v>
      </c>
      <c r="E15" s="61">
        <v>260</v>
      </c>
      <c r="F15" s="43"/>
      <c r="G15" s="71">
        <f>E15*F15</f>
        <v>0</v>
      </c>
      <c r="H15" s="30">
        <v>0.05</v>
      </c>
      <c r="I15" s="44">
        <f>G15+(G15*H15)</f>
        <v>0</v>
      </c>
    </row>
    <row r="16" spans="1:9">
      <c r="A16" s="55" t="s">
        <v>139</v>
      </c>
      <c r="B16" s="68" t="s">
        <v>314</v>
      </c>
      <c r="C16" s="68"/>
      <c r="D16" s="76" t="s">
        <v>41</v>
      </c>
      <c r="E16" s="61">
        <v>120</v>
      </c>
      <c r="F16" s="43"/>
      <c r="G16" s="71">
        <f t="shared" ref="G16" si="0">E16*F16</f>
        <v>0</v>
      </c>
      <c r="H16" s="30">
        <v>0.05</v>
      </c>
      <c r="I16" s="44">
        <f t="shared" ref="I16:I17" si="1">G16+(G16*H16)</f>
        <v>0</v>
      </c>
    </row>
    <row r="17" spans="1:9">
      <c r="A17" s="55" t="s">
        <v>140</v>
      </c>
      <c r="B17" s="68" t="s">
        <v>216</v>
      </c>
      <c r="C17" s="68"/>
      <c r="D17" s="57" t="s">
        <v>41</v>
      </c>
      <c r="E17" s="55">
        <v>50</v>
      </c>
      <c r="F17" s="43"/>
      <c r="G17" s="71">
        <f>E17*F17</f>
        <v>0</v>
      </c>
      <c r="H17" s="30">
        <v>0.05</v>
      </c>
      <c r="I17" s="44">
        <f t="shared" si="1"/>
        <v>0</v>
      </c>
    </row>
    <row r="18" spans="1:9">
      <c r="A18" s="42"/>
      <c r="B18" s="106" t="s">
        <v>266</v>
      </c>
      <c r="C18" s="107"/>
      <c r="D18" s="107"/>
      <c r="E18" s="107"/>
      <c r="F18" s="108"/>
      <c r="G18" s="85">
        <f>SUM(G15:G17)</f>
        <v>0</v>
      </c>
      <c r="H18" s="84" t="s">
        <v>59</v>
      </c>
      <c r="I18" s="86">
        <f>SUM(I15:I17)</f>
        <v>0</v>
      </c>
    </row>
    <row r="19" spans="1:9">
      <c r="A19" s="5"/>
    </row>
  </sheetData>
  <mergeCells count="6">
    <mergeCell ref="B18:F18"/>
    <mergeCell ref="H1:I1"/>
    <mergeCell ref="A9:I9"/>
    <mergeCell ref="A10:I10"/>
    <mergeCell ref="A11:I11"/>
    <mergeCell ref="A13:I13"/>
  </mergeCells>
  <pageMargins left="0.7" right="0.7" top="0.75" bottom="0.75" header="0.51180555555555496" footer="0.51180555555555496"/>
  <pageSetup paperSize="9" scale="77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48"/>
  <sheetViews>
    <sheetView topLeftCell="A12" workbookViewId="0">
      <selection activeCell="F46" sqref="F46"/>
    </sheetView>
  </sheetViews>
  <sheetFormatPr defaultRowHeight="14.5"/>
  <cols>
    <col min="1" max="1" width="5.81640625" style="1" customWidth="1"/>
    <col min="2" max="2" width="29.1796875" style="1" customWidth="1"/>
    <col min="3" max="3" width="6.453125" style="1" customWidth="1"/>
    <col min="4" max="4" width="12.1796875" style="1" customWidth="1"/>
    <col min="5" max="5" width="13" style="1" customWidth="1"/>
    <col min="6" max="6" width="14.1796875" style="1" bestFit="1" customWidth="1"/>
    <col min="7" max="7" width="9.54296875" style="1" customWidth="1"/>
    <col min="8" max="8" width="14.81640625" style="1" bestFit="1" customWidth="1"/>
    <col min="9" max="9" width="10.26953125" style="1" customWidth="1"/>
    <col min="10" max="1025" width="9.1796875" style="1" customWidth="1"/>
  </cols>
  <sheetData>
    <row r="1" spans="1:8">
      <c r="G1" s="101" t="s">
        <v>271</v>
      </c>
      <c r="H1" s="101"/>
    </row>
    <row r="2" spans="1:8">
      <c r="G2" s="20"/>
      <c r="H2" s="20"/>
    </row>
    <row r="3" spans="1:8">
      <c r="A3" s="1" t="s">
        <v>68</v>
      </c>
      <c r="G3" s="17" t="s">
        <v>61</v>
      </c>
    </row>
    <row r="4" spans="1:8">
      <c r="A4" s="3" t="s">
        <v>2</v>
      </c>
      <c r="B4" s="3"/>
      <c r="F4" s="3"/>
      <c r="G4" s="4" t="s">
        <v>3</v>
      </c>
      <c r="H4" s="3"/>
    </row>
    <row r="5" spans="1:8">
      <c r="A5" s="3"/>
      <c r="B5" s="3"/>
      <c r="F5" s="3"/>
      <c r="G5" s="4"/>
      <c r="H5" s="3"/>
    </row>
    <row r="6" spans="1:8" ht="15.5">
      <c r="A6" s="109" t="s">
        <v>69</v>
      </c>
      <c r="B6" s="109"/>
      <c r="C6" s="109"/>
      <c r="D6" s="109"/>
      <c r="E6" s="109"/>
      <c r="F6" s="109"/>
      <c r="G6" s="109"/>
      <c r="H6" s="109"/>
    </row>
    <row r="7" spans="1:8">
      <c r="A7" s="101" t="s">
        <v>70</v>
      </c>
      <c r="B7" s="101"/>
      <c r="C7" s="101"/>
      <c r="D7" s="101"/>
      <c r="E7" s="101"/>
      <c r="F7" s="101"/>
      <c r="G7" s="101"/>
      <c r="H7" s="101"/>
    </row>
    <row r="8" spans="1:8">
      <c r="A8" s="98" t="s">
        <v>272</v>
      </c>
      <c r="B8" s="98"/>
      <c r="C8" s="98"/>
      <c r="D8" s="98"/>
      <c r="E8" s="98"/>
      <c r="F8" s="98"/>
      <c r="G8" s="98"/>
      <c r="H8" s="98"/>
    </row>
    <row r="9" spans="1:8">
      <c r="A9" s="5"/>
    </row>
    <row r="10" spans="1:8" ht="15" customHeight="1">
      <c r="A10" s="93" t="s">
        <v>207</v>
      </c>
      <c r="B10" s="93"/>
      <c r="C10" s="93"/>
      <c r="D10" s="93"/>
      <c r="E10" s="93"/>
      <c r="F10" s="93"/>
      <c r="G10" s="93"/>
      <c r="H10" s="93"/>
    </row>
    <row r="11" spans="1:8" ht="72.5">
      <c r="A11" s="6" t="s">
        <v>7</v>
      </c>
      <c r="B11" s="6" t="s">
        <v>8</v>
      </c>
      <c r="C11" s="6" t="s">
        <v>63</v>
      </c>
      <c r="D11" s="6" t="s">
        <v>11</v>
      </c>
      <c r="E11" s="6" t="s">
        <v>74</v>
      </c>
      <c r="F11" s="6" t="s">
        <v>12</v>
      </c>
      <c r="G11" s="6" t="s">
        <v>13</v>
      </c>
      <c r="H11" s="6" t="s">
        <v>14</v>
      </c>
    </row>
    <row r="12" spans="1:8">
      <c r="A12" s="61" t="s">
        <v>119</v>
      </c>
      <c r="B12" s="73" t="s">
        <v>96</v>
      </c>
      <c r="C12" s="61" t="s">
        <v>41</v>
      </c>
      <c r="D12" s="61">
        <v>50</v>
      </c>
      <c r="E12" s="69"/>
      <c r="F12" s="69">
        <f>D12*E12</f>
        <v>0</v>
      </c>
      <c r="G12" s="30">
        <v>0.05</v>
      </c>
      <c r="H12" s="69">
        <f>F12+(F12*G12)</f>
        <v>0</v>
      </c>
    </row>
    <row r="13" spans="1:8">
      <c r="A13" s="61" t="s">
        <v>139</v>
      </c>
      <c r="B13" s="73" t="s">
        <v>97</v>
      </c>
      <c r="C13" s="61" t="s">
        <v>41</v>
      </c>
      <c r="D13" s="61">
        <v>1700</v>
      </c>
      <c r="E13" s="69"/>
      <c r="F13" s="69">
        <f t="shared" ref="F13:F44" si="0">D13*E13</f>
        <v>0</v>
      </c>
      <c r="G13" s="30">
        <v>0.05</v>
      </c>
      <c r="H13" s="69">
        <f t="shared" ref="H13:H45" si="1">F13+(F13*G13)</f>
        <v>0</v>
      </c>
    </row>
    <row r="14" spans="1:8">
      <c r="A14" s="61" t="s">
        <v>140</v>
      </c>
      <c r="B14" s="73" t="s">
        <v>98</v>
      </c>
      <c r="C14" s="61" t="s">
        <v>41</v>
      </c>
      <c r="D14" s="61">
        <v>150</v>
      </c>
      <c r="E14" s="69"/>
      <c r="F14" s="69">
        <f t="shared" si="0"/>
        <v>0</v>
      </c>
      <c r="G14" s="30">
        <v>0.05</v>
      </c>
      <c r="H14" s="69">
        <f t="shared" si="1"/>
        <v>0</v>
      </c>
    </row>
    <row r="15" spans="1:8">
      <c r="A15" s="61" t="s">
        <v>141</v>
      </c>
      <c r="B15" s="73" t="s">
        <v>315</v>
      </c>
      <c r="C15" s="61" t="s">
        <v>15</v>
      </c>
      <c r="D15" s="61">
        <v>10</v>
      </c>
      <c r="E15" s="69"/>
      <c r="F15" s="69">
        <f t="shared" si="0"/>
        <v>0</v>
      </c>
      <c r="G15" s="30">
        <v>0.05</v>
      </c>
      <c r="H15" s="69">
        <f t="shared" si="1"/>
        <v>0</v>
      </c>
    </row>
    <row r="16" spans="1:8">
      <c r="A16" s="61" t="s">
        <v>142</v>
      </c>
      <c r="B16" s="73" t="s">
        <v>99</v>
      </c>
      <c r="C16" s="61" t="s">
        <v>41</v>
      </c>
      <c r="D16" s="61">
        <v>70</v>
      </c>
      <c r="E16" s="69"/>
      <c r="F16" s="69">
        <f t="shared" si="0"/>
        <v>0</v>
      </c>
      <c r="G16" s="30">
        <v>0.05</v>
      </c>
      <c r="H16" s="69">
        <f t="shared" si="1"/>
        <v>0</v>
      </c>
    </row>
    <row r="17" spans="1:1025" s="49" customFormat="1">
      <c r="A17" s="61" t="s">
        <v>143</v>
      </c>
      <c r="B17" s="73" t="s">
        <v>326</v>
      </c>
      <c r="C17" s="61" t="s">
        <v>41</v>
      </c>
      <c r="D17" s="61">
        <v>15</v>
      </c>
      <c r="E17" s="69"/>
      <c r="F17" s="69">
        <f t="shared" si="0"/>
        <v>0</v>
      </c>
      <c r="G17" s="30">
        <v>0.05</v>
      </c>
      <c r="H17" s="69">
        <f t="shared" si="1"/>
        <v>0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V17" s="50"/>
      <c r="TW17" s="50"/>
      <c r="TX17" s="50"/>
      <c r="TY17" s="50"/>
      <c r="TZ17" s="50"/>
      <c r="UA17" s="50"/>
      <c r="UB17" s="50"/>
      <c r="UC17" s="50"/>
      <c r="UD17" s="50"/>
      <c r="UE17" s="50"/>
      <c r="UF17" s="50"/>
      <c r="UG17" s="50"/>
      <c r="UH17" s="50"/>
      <c r="UI17" s="50"/>
      <c r="UJ17" s="50"/>
      <c r="UK17" s="50"/>
      <c r="UL17" s="50"/>
      <c r="UM17" s="50"/>
      <c r="UN17" s="50"/>
      <c r="UO17" s="50"/>
      <c r="UP17" s="50"/>
      <c r="UQ17" s="50"/>
      <c r="UR17" s="50"/>
      <c r="US17" s="50"/>
      <c r="UT17" s="50"/>
      <c r="UU17" s="50"/>
      <c r="UV17" s="50"/>
      <c r="UW17" s="50"/>
      <c r="UX17" s="50"/>
      <c r="UY17" s="50"/>
      <c r="UZ17" s="50"/>
      <c r="VA17" s="50"/>
      <c r="VB17" s="50"/>
      <c r="VC17" s="50"/>
      <c r="VD17" s="50"/>
      <c r="VE17" s="50"/>
      <c r="VF17" s="50"/>
      <c r="VG17" s="50"/>
      <c r="VH17" s="50"/>
      <c r="VI17" s="50"/>
      <c r="VJ17" s="50"/>
      <c r="VK17" s="50"/>
      <c r="VL17" s="50"/>
      <c r="VM17" s="50"/>
      <c r="VN17" s="50"/>
      <c r="VO17" s="50"/>
      <c r="VP17" s="50"/>
      <c r="VQ17" s="50"/>
      <c r="VR17" s="50"/>
      <c r="VS17" s="50"/>
      <c r="VT17" s="50"/>
      <c r="VU17" s="50"/>
      <c r="VV17" s="50"/>
      <c r="VW17" s="50"/>
      <c r="VX17" s="50"/>
      <c r="VY17" s="50"/>
      <c r="VZ17" s="50"/>
      <c r="WA17" s="50"/>
      <c r="WB17" s="50"/>
      <c r="WC17" s="50"/>
      <c r="WD17" s="50"/>
      <c r="WE17" s="50"/>
      <c r="WF17" s="50"/>
      <c r="WG17" s="50"/>
      <c r="WH17" s="50"/>
      <c r="WI17" s="50"/>
      <c r="WJ17" s="50"/>
      <c r="WK17" s="50"/>
      <c r="WL17" s="50"/>
      <c r="WM17" s="50"/>
      <c r="WN17" s="50"/>
      <c r="WO17" s="50"/>
      <c r="WP17" s="50"/>
      <c r="WQ17" s="50"/>
      <c r="WR17" s="50"/>
      <c r="WS17" s="50"/>
      <c r="WT17" s="50"/>
      <c r="WU17" s="50"/>
      <c r="WV17" s="50"/>
      <c r="WW17" s="50"/>
      <c r="WX17" s="50"/>
      <c r="WY17" s="50"/>
      <c r="WZ17" s="50"/>
      <c r="XA17" s="50"/>
      <c r="XB17" s="50"/>
      <c r="XC17" s="50"/>
      <c r="XD17" s="50"/>
      <c r="XE17" s="50"/>
      <c r="XF17" s="50"/>
      <c r="XG17" s="50"/>
      <c r="XH17" s="50"/>
      <c r="XI17" s="50"/>
      <c r="XJ17" s="50"/>
      <c r="XK17" s="50"/>
      <c r="XL17" s="50"/>
      <c r="XM17" s="50"/>
      <c r="XN17" s="50"/>
      <c r="XO17" s="50"/>
      <c r="XP17" s="50"/>
      <c r="XQ17" s="50"/>
      <c r="XR17" s="50"/>
      <c r="XS17" s="50"/>
      <c r="XT17" s="50"/>
      <c r="XU17" s="50"/>
      <c r="XV17" s="50"/>
      <c r="XW17" s="50"/>
      <c r="XX17" s="50"/>
      <c r="XY17" s="50"/>
      <c r="XZ17" s="50"/>
      <c r="YA17" s="50"/>
      <c r="YB17" s="50"/>
      <c r="YC17" s="50"/>
      <c r="YD17" s="50"/>
      <c r="YE17" s="50"/>
      <c r="YF17" s="50"/>
      <c r="YG17" s="50"/>
      <c r="YH17" s="50"/>
      <c r="YI17" s="50"/>
      <c r="YJ17" s="50"/>
      <c r="YK17" s="50"/>
      <c r="YL17" s="50"/>
      <c r="YM17" s="50"/>
      <c r="YN17" s="50"/>
      <c r="YO17" s="50"/>
      <c r="YP17" s="50"/>
      <c r="YQ17" s="50"/>
      <c r="YR17" s="50"/>
      <c r="YS17" s="50"/>
      <c r="YT17" s="50"/>
      <c r="YU17" s="50"/>
      <c r="YV17" s="50"/>
      <c r="YW17" s="50"/>
      <c r="YX17" s="50"/>
      <c r="YY17" s="50"/>
      <c r="YZ17" s="50"/>
      <c r="ZA17" s="50"/>
      <c r="ZB17" s="50"/>
      <c r="ZC17" s="50"/>
      <c r="ZD17" s="50"/>
      <c r="ZE17" s="50"/>
      <c r="ZF17" s="50"/>
      <c r="ZG17" s="50"/>
      <c r="ZH17" s="50"/>
      <c r="ZI17" s="50"/>
      <c r="ZJ17" s="50"/>
      <c r="ZK17" s="50"/>
      <c r="ZL17" s="50"/>
      <c r="ZM17" s="50"/>
      <c r="ZN17" s="50"/>
      <c r="ZO17" s="50"/>
      <c r="ZP17" s="50"/>
      <c r="ZQ17" s="50"/>
      <c r="ZR17" s="50"/>
      <c r="ZS17" s="50"/>
      <c r="ZT17" s="50"/>
      <c r="ZU17" s="50"/>
      <c r="ZV17" s="50"/>
      <c r="ZW17" s="50"/>
      <c r="ZX17" s="50"/>
      <c r="ZY17" s="50"/>
      <c r="ZZ17" s="50"/>
      <c r="AAA17" s="50"/>
      <c r="AAB17" s="50"/>
      <c r="AAC17" s="50"/>
      <c r="AAD17" s="50"/>
      <c r="AAE17" s="50"/>
      <c r="AAF17" s="50"/>
      <c r="AAG17" s="50"/>
      <c r="AAH17" s="50"/>
      <c r="AAI17" s="50"/>
      <c r="AAJ17" s="50"/>
      <c r="AAK17" s="50"/>
      <c r="AAL17" s="50"/>
      <c r="AAM17" s="50"/>
      <c r="AAN17" s="50"/>
      <c r="AAO17" s="50"/>
      <c r="AAP17" s="50"/>
      <c r="AAQ17" s="50"/>
      <c r="AAR17" s="50"/>
      <c r="AAS17" s="50"/>
      <c r="AAT17" s="50"/>
      <c r="AAU17" s="50"/>
      <c r="AAV17" s="50"/>
      <c r="AAW17" s="50"/>
      <c r="AAX17" s="50"/>
      <c r="AAY17" s="50"/>
      <c r="AAZ17" s="50"/>
      <c r="ABA17" s="50"/>
      <c r="ABB17" s="50"/>
      <c r="ABC17" s="50"/>
      <c r="ABD17" s="50"/>
      <c r="ABE17" s="50"/>
      <c r="ABF17" s="50"/>
      <c r="ABG17" s="50"/>
      <c r="ABH17" s="50"/>
      <c r="ABI17" s="50"/>
      <c r="ABJ17" s="50"/>
      <c r="ABK17" s="50"/>
      <c r="ABL17" s="50"/>
      <c r="ABM17" s="50"/>
      <c r="ABN17" s="50"/>
      <c r="ABO17" s="50"/>
      <c r="ABP17" s="50"/>
      <c r="ABQ17" s="50"/>
      <c r="ABR17" s="50"/>
      <c r="ABS17" s="50"/>
      <c r="ABT17" s="50"/>
      <c r="ABU17" s="50"/>
      <c r="ABV17" s="50"/>
      <c r="ABW17" s="50"/>
      <c r="ABX17" s="50"/>
      <c r="ABY17" s="50"/>
      <c r="ABZ17" s="50"/>
      <c r="ACA17" s="50"/>
      <c r="ACB17" s="50"/>
      <c r="ACC17" s="50"/>
      <c r="ACD17" s="50"/>
      <c r="ACE17" s="50"/>
      <c r="ACF17" s="50"/>
      <c r="ACG17" s="50"/>
      <c r="ACH17" s="50"/>
      <c r="ACI17" s="50"/>
      <c r="ACJ17" s="50"/>
      <c r="ACK17" s="50"/>
      <c r="ACL17" s="50"/>
      <c r="ACM17" s="50"/>
      <c r="ACN17" s="50"/>
      <c r="ACO17" s="50"/>
      <c r="ACP17" s="50"/>
      <c r="ACQ17" s="50"/>
      <c r="ACR17" s="50"/>
      <c r="ACS17" s="50"/>
      <c r="ACT17" s="50"/>
      <c r="ACU17" s="50"/>
      <c r="ACV17" s="50"/>
      <c r="ACW17" s="50"/>
      <c r="ACX17" s="50"/>
      <c r="ACY17" s="50"/>
      <c r="ACZ17" s="50"/>
      <c r="ADA17" s="50"/>
      <c r="ADB17" s="50"/>
      <c r="ADC17" s="50"/>
      <c r="ADD17" s="50"/>
      <c r="ADE17" s="50"/>
      <c r="ADF17" s="50"/>
      <c r="ADG17" s="50"/>
      <c r="ADH17" s="50"/>
      <c r="ADI17" s="50"/>
      <c r="ADJ17" s="50"/>
      <c r="ADK17" s="50"/>
      <c r="ADL17" s="50"/>
      <c r="ADM17" s="50"/>
      <c r="ADN17" s="50"/>
      <c r="ADO17" s="50"/>
      <c r="ADP17" s="50"/>
      <c r="ADQ17" s="50"/>
      <c r="ADR17" s="50"/>
      <c r="ADS17" s="50"/>
      <c r="ADT17" s="50"/>
      <c r="ADU17" s="50"/>
      <c r="ADV17" s="50"/>
      <c r="ADW17" s="50"/>
      <c r="ADX17" s="50"/>
      <c r="ADY17" s="50"/>
      <c r="ADZ17" s="50"/>
      <c r="AEA17" s="50"/>
      <c r="AEB17" s="50"/>
      <c r="AEC17" s="50"/>
      <c r="AED17" s="50"/>
      <c r="AEE17" s="50"/>
      <c r="AEF17" s="50"/>
      <c r="AEG17" s="50"/>
      <c r="AEH17" s="50"/>
      <c r="AEI17" s="50"/>
      <c r="AEJ17" s="50"/>
      <c r="AEK17" s="50"/>
      <c r="AEL17" s="50"/>
      <c r="AEM17" s="50"/>
      <c r="AEN17" s="50"/>
      <c r="AEO17" s="50"/>
      <c r="AEP17" s="50"/>
      <c r="AEQ17" s="50"/>
      <c r="AER17" s="50"/>
      <c r="AES17" s="50"/>
      <c r="AET17" s="50"/>
      <c r="AEU17" s="50"/>
      <c r="AEV17" s="50"/>
      <c r="AEW17" s="50"/>
      <c r="AEX17" s="50"/>
      <c r="AEY17" s="50"/>
      <c r="AEZ17" s="50"/>
      <c r="AFA17" s="50"/>
      <c r="AFB17" s="50"/>
      <c r="AFC17" s="50"/>
      <c r="AFD17" s="50"/>
      <c r="AFE17" s="50"/>
      <c r="AFF17" s="50"/>
      <c r="AFG17" s="50"/>
      <c r="AFH17" s="50"/>
      <c r="AFI17" s="50"/>
      <c r="AFJ17" s="50"/>
      <c r="AFK17" s="50"/>
      <c r="AFL17" s="50"/>
      <c r="AFM17" s="50"/>
      <c r="AFN17" s="50"/>
      <c r="AFO17" s="50"/>
      <c r="AFP17" s="50"/>
      <c r="AFQ17" s="50"/>
      <c r="AFR17" s="50"/>
      <c r="AFS17" s="50"/>
      <c r="AFT17" s="50"/>
      <c r="AFU17" s="50"/>
      <c r="AFV17" s="50"/>
      <c r="AFW17" s="50"/>
      <c r="AFX17" s="50"/>
      <c r="AFY17" s="50"/>
      <c r="AFZ17" s="50"/>
      <c r="AGA17" s="50"/>
      <c r="AGB17" s="50"/>
      <c r="AGC17" s="50"/>
      <c r="AGD17" s="50"/>
      <c r="AGE17" s="50"/>
      <c r="AGF17" s="50"/>
      <c r="AGG17" s="50"/>
      <c r="AGH17" s="50"/>
      <c r="AGI17" s="50"/>
      <c r="AGJ17" s="50"/>
      <c r="AGK17" s="50"/>
      <c r="AGL17" s="50"/>
      <c r="AGM17" s="50"/>
      <c r="AGN17" s="50"/>
      <c r="AGO17" s="50"/>
      <c r="AGP17" s="50"/>
      <c r="AGQ17" s="50"/>
      <c r="AGR17" s="50"/>
      <c r="AGS17" s="50"/>
      <c r="AGT17" s="50"/>
      <c r="AGU17" s="50"/>
      <c r="AGV17" s="50"/>
      <c r="AGW17" s="50"/>
      <c r="AGX17" s="50"/>
      <c r="AGY17" s="50"/>
      <c r="AGZ17" s="50"/>
      <c r="AHA17" s="50"/>
      <c r="AHB17" s="50"/>
      <c r="AHC17" s="50"/>
      <c r="AHD17" s="50"/>
      <c r="AHE17" s="50"/>
      <c r="AHF17" s="50"/>
      <c r="AHG17" s="50"/>
      <c r="AHH17" s="50"/>
      <c r="AHI17" s="50"/>
      <c r="AHJ17" s="50"/>
      <c r="AHK17" s="50"/>
      <c r="AHL17" s="50"/>
      <c r="AHM17" s="50"/>
      <c r="AHN17" s="50"/>
      <c r="AHO17" s="50"/>
      <c r="AHP17" s="50"/>
      <c r="AHQ17" s="50"/>
      <c r="AHR17" s="50"/>
      <c r="AHS17" s="50"/>
      <c r="AHT17" s="50"/>
      <c r="AHU17" s="50"/>
      <c r="AHV17" s="50"/>
      <c r="AHW17" s="50"/>
      <c r="AHX17" s="50"/>
      <c r="AHY17" s="50"/>
      <c r="AHZ17" s="50"/>
      <c r="AIA17" s="50"/>
      <c r="AIB17" s="50"/>
      <c r="AIC17" s="50"/>
      <c r="AID17" s="50"/>
      <c r="AIE17" s="50"/>
      <c r="AIF17" s="50"/>
      <c r="AIG17" s="50"/>
      <c r="AIH17" s="50"/>
      <c r="AII17" s="50"/>
      <c r="AIJ17" s="50"/>
      <c r="AIK17" s="50"/>
      <c r="AIL17" s="50"/>
      <c r="AIM17" s="50"/>
      <c r="AIN17" s="50"/>
      <c r="AIO17" s="50"/>
      <c r="AIP17" s="50"/>
      <c r="AIQ17" s="50"/>
      <c r="AIR17" s="50"/>
      <c r="AIS17" s="50"/>
      <c r="AIT17" s="50"/>
      <c r="AIU17" s="50"/>
      <c r="AIV17" s="50"/>
      <c r="AIW17" s="50"/>
      <c r="AIX17" s="50"/>
      <c r="AIY17" s="50"/>
      <c r="AIZ17" s="50"/>
      <c r="AJA17" s="50"/>
      <c r="AJB17" s="50"/>
      <c r="AJC17" s="50"/>
      <c r="AJD17" s="50"/>
      <c r="AJE17" s="50"/>
      <c r="AJF17" s="50"/>
      <c r="AJG17" s="50"/>
      <c r="AJH17" s="50"/>
      <c r="AJI17" s="50"/>
      <c r="AJJ17" s="50"/>
      <c r="AJK17" s="50"/>
      <c r="AJL17" s="50"/>
      <c r="AJM17" s="50"/>
      <c r="AJN17" s="50"/>
      <c r="AJO17" s="50"/>
      <c r="AJP17" s="50"/>
      <c r="AJQ17" s="50"/>
      <c r="AJR17" s="50"/>
      <c r="AJS17" s="50"/>
      <c r="AJT17" s="50"/>
      <c r="AJU17" s="50"/>
      <c r="AJV17" s="50"/>
      <c r="AJW17" s="50"/>
      <c r="AJX17" s="50"/>
      <c r="AJY17" s="50"/>
      <c r="AJZ17" s="50"/>
      <c r="AKA17" s="50"/>
      <c r="AKB17" s="50"/>
      <c r="AKC17" s="50"/>
      <c r="AKD17" s="50"/>
      <c r="AKE17" s="50"/>
      <c r="AKF17" s="50"/>
      <c r="AKG17" s="50"/>
      <c r="AKH17" s="50"/>
      <c r="AKI17" s="50"/>
      <c r="AKJ17" s="50"/>
      <c r="AKK17" s="50"/>
      <c r="AKL17" s="50"/>
      <c r="AKM17" s="50"/>
      <c r="AKN17" s="50"/>
      <c r="AKO17" s="50"/>
      <c r="AKP17" s="50"/>
      <c r="AKQ17" s="50"/>
      <c r="AKR17" s="50"/>
      <c r="AKS17" s="50"/>
      <c r="AKT17" s="50"/>
      <c r="AKU17" s="50"/>
      <c r="AKV17" s="50"/>
      <c r="AKW17" s="50"/>
      <c r="AKX17" s="50"/>
      <c r="AKY17" s="50"/>
      <c r="AKZ17" s="50"/>
      <c r="ALA17" s="50"/>
      <c r="ALB17" s="50"/>
      <c r="ALC17" s="50"/>
      <c r="ALD17" s="50"/>
      <c r="ALE17" s="50"/>
      <c r="ALF17" s="50"/>
      <c r="ALG17" s="50"/>
      <c r="ALH17" s="50"/>
      <c r="ALI17" s="50"/>
      <c r="ALJ17" s="50"/>
      <c r="ALK17" s="50"/>
      <c r="ALL17" s="50"/>
      <c r="ALM17" s="50"/>
      <c r="ALN17" s="50"/>
      <c r="ALO17" s="50"/>
      <c r="ALP17" s="50"/>
      <c r="ALQ17" s="50"/>
      <c r="ALR17" s="50"/>
      <c r="ALS17" s="50"/>
      <c r="ALT17" s="50"/>
      <c r="ALU17" s="50"/>
      <c r="ALV17" s="50"/>
      <c r="ALW17" s="50"/>
      <c r="ALX17" s="50"/>
      <c r="ALY17" s="50"/>
      <c r="ALZ17" s="50"/>
      <c r="AMA17" s="50"/>
      <c r="AMB17" s="50"/>
      <c r="AMC17" s="50"/>
      <c r="AMD17" s="50"/>
      <c r="AME17" s="50"/>
      <c r="AMF17" s="50"/>
      <c r="AMG17" s="50"/>
      <c r="AMH17" s="50"/>
      <c r="AMI17" s="50"/>
      <c r="AMJ17" s="50"/>
      <c r="AMK17" s="50"/>
    </row>
    <row r="18" spans="1:1025">
      <c r="A18" s="61" t="s">
        <v>144</v>
      </c>
      <c r="B18" s="73" t="s">
        <v>100</v>
      </c>
      <c r="C18" s="61" t="s">
        <v>41</v>
      </c>
      <c r="D18" s="61">
        <v>120</v>
      </c>
      <c r="E18" s="69"/>
      <c r="F18" s="69">
        <f t="shared" si="0"/>
        <v>0</v>
      </c>
      <c r="G18" s="30">
        <v>0.05</v>
      </c>
      <c r="H18" s="69">
        <f t="shared" si="1"/>
        <v>0</v>
      </c>
    </row>
    <row r="19" spans="1:1025">
      <c r="A19" s="61" t="s">
        <v>145</v>
      </c>
      <c r="B19" s="73" t="s">
        <v>101</v>
      </c>
      <c r="C19" s="61" t="s">
        <v>15</v>
      </c>
      <c r="D19" s="61">
        <v>10</v>
      </c>
      <c r="E19" s="69"/>
      <c r="F19" s="69">
        <f t="shared" si="0"/>
        <v>0</v>
      </c>
      <c r="G19" s="30">
        <v>0.05</v>
      </c>
      <c r="H19" s="69">
        <f t="shared" si="1"/>
        <v>0</v>
      </c>
    </row>
    <row r="20" spans="1:1025">
      <c r="A20" s="61" t="s">
        <v>146</v>
      </c>
      <c r="B20" s="73" t="s">
        <v>102</v>
      </c>
      <c r="C20" s="61" t="s">
        <v>41</v>
      </c>
      <c r="D20" s="61">
        <v>400</v>
      </c>
      <c r="E20" s="69"/>
      <c r="F20" s="69">
        <f t="shared" si="0"/>
        <v>0</v>
      </c>
      <c r="G20" s="30">
        <v>0.05</v>
      </c>
      <c r="H20" s="69">
        <f t="shared" si="1"/>
        <v>0</v>
      </c>
    </row>
    <row r="21" spans="1:1025">
      <c r="A21" s="61" t="s">
        <v>147</v>
      </c>
      <c r="B21" s="73" t="s">
        <v>103</v>
      </c>
      <c r="C21" s="61" t="s">
        <v>41</v>
      </c>
      <c r="D21" s="61">
        <v>800</v>
      </c>
      <c r="E21" s="69"/>
      <c r="F21" s="69">
        <f t="shared" si="0"/>
        <v>0</v>
      </c>
      <c r="G21" s="30">
        <v>0.05</v>
      </c>
      <c r="H21" s="69">
        <f t="shared" si="1"/>
        <v>0</v>
      </c>
    </row>
    <row r="22" spans="1:1025">
      <c r="A22" s="61" t="s">
        <v>148</v>
      </c>
      <c r="B22" s="73" t="s">
        <v>104</v>
      </c>
      <c r="C22" s="61" t="s">
        <v>15</v>
      </c>
      <c r="D22" s="61">
        <v>20</v>
      </c>
      <c r="E22" s="69"/>
      <c r="F22" s="69">
        <f t="shared" si="0"/>
        <v>0</v>
      </c>
      <c r="G22" s="30">
        <v>0.05</v>
      </c>
      <c r="H22" s="69">
        <f t="shared" si="1"/>
        <v>0</v>
      </c>
    </row>
    <row r="23" spans="1:1025">
      <c r="A23" s="61" t="s">
        <v>149</v>
      </c>
      <c r="B23" s="73" t="s">
        <v>105</v>
      </c>
      <c r="C23" s="61" t="s">
        <v>41</v>
      </c>
      <c r="D23" s="61">
        <v>400</v>
      </c>
      <c r="E23" s="69"/>
      <c r="F23" s="69">
        <f t="shared" si="0"/>
        <v>0</v>
      </c>
      <c r="G23" s="30">
        <v>0.05</v>
      </c>
      <c r="H23" s="69">
        <f t="shared" si="1"/>
        <v>0</v>
      </c>
    </row>
    <row r="24" spans="1:1025">
      <c r="A24" s="61" t="s">
        <v>150</v>
      </c>
      <c r="B24" s="73" t="s">
        <v>217</v>
      </c>
      <c r="C24" s="61" t="s">
        <v>67</v>
      </c>
      <c r="D24" s="61">
        <v>120</v>
      </c>
      <c r="E24" s="69"/>
      <c r="F24" s="69">
        <f t="shared" si="0"/>
        <v>0</v>
      </c>
      <c r="G24" s="30">
        <v>0.05</v>
      </c>
      <c r="H24" s="69">
        <f t="shared" si="1"/>
        <v>0</v>
      </c>
    </row>
    <row r="25" spans="1:1025">
      <c r="A25" s="61" t="s">
        <v>151</v>
      </c>
      <c r="B25" s="73" t="s">
        <v>106</v>
      </c>
      <c r="C25" s="61" t="s">
        <v>41</v>
      </c>
      <c r="D25" s="61">
        <v>20</v>
      </c>
      <c r="E25" s="69"/>
      <c r="F25" s="69">
        <f t="shared" si="0"/>
        <v>0</v>
      </c>
      <c r="G25" s="30">
        <v>0.05</v>
      </c>
      <c r="H25" s="69">
        <f t="shared" si="1"/>
        <v>0</v>
      </c>
    </row>
    <row r="26" spans="1:1025">
      <c r="A26" s="61" t="s">
        <v>152</v>
      </c>
      <c r="B26" s="73" t="s">
        <v>218</v>
      </c>
      <c r="C26" s="61" t="s">
        <v>219</v>
      </c>
      <c r="D26" s="61">
        <v>50</v>
      </c>
      <c r="E26" s="69"/>
      <c r="F26" s="69">
        <f t="shared" si="0"/>
        <v>0</v>
      </c>
      <c r="G26" s="30">
        <v>0.05</v>
      </c>
      <c r="H26" s="69">
        <f t="shared" si="1"/>
        <v>0</v>
      </c>
    </row>
    <row r="27" spans="1:1025">
      <c r="A27" s="61" t="s">
        <v>165</v>
      </c>
      <c r="B27" s="73" t="s">
        <v>107</v>
      </c>
      <c r="C27" s="61" t="s">
        <v>41</v>
      </c>
      <c r="D27" s="61">
        <v>10</v>
      </c>
      <c r="E27" s="69"/>
      <c r="F27" s="69">
        <f t="shared" si="0"/>
        <v>0</v>
      </c>
      <c r="G27" s="30">
        <v>0.05</v>
      </c>
      <c r="H27" s="69">
        <f t="shared" si="1"/>
        <v>0</v>
      </c>
    </row>
    <row r="28" spans="1:1025">
      <c r="A28" s="61" t="s">
        <v>166</v>
      </c>
      <c r="B28" s="73" t="s">
        <v>108</v>
      </c>
      <c r="C28" s="61" t="s">
        <v>67</v>
      </c>
      <c r="D28" s="61">
        <v>450</v>
      </c>
      <c r="E28" s="69"/>
      <c r="F28" s="69">
        <f t="shared" si="0"/>
        <v>0</v>
      </c>
      <c r="G28" s="30">
        <v>0.05</v>
      </c>
      <c r="H28" s="69">
        <f t="shared" si="1"/>
        <v>0</v>
      </c>
    </row>
    <row r="29" spans="1:1025">
      <c r="A29" s="61" t="s">
        <v>167</v>
      </c>
      <c r="B29" s="73" t="s">
        <v>109</v>
      </c>
      <c r="C29" s="61" t="s">
        <v>41</v>
      </c>
      <c r="D29" s="61">
        <v>400</v>
      </c>
      <c r="E29" s="69"/>
      <c r="F29" s="69">
        <f t="shared" si="0"/>
        <v>0</v>
      </c>
      <c r="G29" s="30">
        <v>0.05</v>
      </c>
      <c r="H29" s="69">
        <f t="shared" si="1"/>
        <v>0</v>
      </c>
    </row>
    <row r="30" spans="1:1025">
      <c r="A30" s="61" t="s">
        <v>168</v>
      </c>
      <c r="B30" s="73" t="s">
        <v>110</v>
      </c>
      <c r="C30" s="61" t="s">
        <v>41</v>
      </c>
      <c r="D30" s="61">
        <v>1000</v>
      </c>
      <c r="E30" s="69"/>
      <c r="F30" s="69">
        <f t="shared" si="0"/>
        <v>0</v>
      </c>
      <c r="G30" s="30">
        <v>0.05</v>
      </c>
      <c r="H30" s="69">
        <f t="shared" si="1"/>
        <v>0</v>
      </c>
    </row>
    <row r="31" spans="1:1025">
      <c r="A31" s="61" t="s">
        <v>169</v>
      </c>
      <c r="B31" s="73" t="s">
        <v>220</v>
      </c>
      <c r="C31" s="61" t="s">
        <v>67</v>
      </c>
      <c r="D31" s="61">
        <v>100</v>
      </c>
      <c r="E31" s="69"/>
      <c r="F31" s="69">
        <f t="shared" si="0"/>
        <v>0</v>
      </c>
      <c r="G31" s="30">
        <v>0.05</v>
      </c>
      <c r="H31" s="69">
        <f t="shared" si="1"/>
        <v>0</v>
      </c>
    </row>
    <row r="32" spans="1:1025" ht="17.25" customHeight="1">
      <c r="A32" s="61" t="s">
        <v>170</v>
      </c>
      <c r="B32" s="59" t="s">
        <v>111</v>
      </c>
      <c r="C32" s="55" t="s">
        <v>41</v>
      </c>
      <c r="D32" s="55">
        <v>80</v>
      </c>
      <c r="E32" s="71"/>
      <c r="F32" s="69">
        <f t="shared" si="0"/>
        <v>0</v>
      </c>
      <c r="G32" s="30">
        <v>0.05</v>
      </c>
      <c r="H32" s="69">
        <f t="shared" si="1"/>
        <v>0</v>
      </c>
    </row>
    <row r="33" spans="1:1025">
      <c r="A33" s="61" t="s">
        <v>171</v>
      </c>
      <c r="B33" s="73" t="s">
        <v>221</v>
      </c>
      <c r="C33" s="61" t="s">
        <v>41</v>
      </c>
      <c r="D33" s="61">
        <v>100</v>
      </c>
      <c r="E33" s="69"/>
      <c r="F33" s="69">
        <f t="shared" si="0"/>
        <v>0</v>
      </c>
      <c r="G33" s="30">
        <v>0.05</v>
      </c>
      <c r="H33" s="69">
        <f t="shared" si="1"/>
        <v>0</v>
      </c>
    </row>
    <row r="34" spans="1:1025">
      <c r="A34" s="61" t="s">
        <v>172</v>
      </c>
      <c r="B34" s="73" t="s">
        <v>112</v>
      </c>
      <c r="C34" s="61" t="s">
        <v>15</v>
      </c>
      <c r="D34" s="61">
        <v>450</v>
      </c>
      <c r="E34" s="69"/>
      <c r="F34" s="69">
        <f t="shared" si="0"/>
        <v>0</v>
      </c>
      <c r="G34" s="30">
        <v>0.05</v>
      </c>
      <c r="H34" s="69">
        <f t="shared" si="1"/>
        <v>0</v>
      </c>
    </row>
    <row r="35" spans="1:1025">
      <c r="A35" s="61" t="s">
        <v>173</v>
      </c>
      <c r="B35" s="73" t="s">
        <v>223</v>
      </c>
      <c r="C35" s="61" t="s">
        <v>41</v>
      </c>
      <c r="D35" s="61">
        <v>200</v>
      </c>
      <c r="E35" s="69"/>
      <c r="F35" s="69">
        <f t="shared" si="0"/>
        <v>0</v>
      </c>
      <c r="G35" s="30">
        <v>0.05</v>
      </c>
      <c r="H35" s="69">
        <f t="shared" si="1"/>
        <v>0</v>
      </c>
    </row>
    <row r="36" spans="1:1025">
      <c r="A36" s="61" t="s">
        <v>174</v>
      </c>
      <c r="B36" s="73" t="s">
        <v>113</v>
      </c>
      <c r="C36" s="61" t="s">
        <v>41</v>
      </c>
      <c r="D36" s="61">
        <v>500</v>
      </c>
      <c r="E36" s="69"/>
      <c r="F36" s="69">
        <f t="shared" si="0"/>
        <v>0</v>
      </c>
      <c r="G36" s="30">
        <v>0.05</v>
      </c>
      <c r="H36" s="69">
        <f t="shared" si="1"/>
        <v>0</v>
      </c>
    </row>
    <row r="37" spans="1:1025">
      <c r="A37" s="61" t="s">
        <v>175</v>
      </c>
      <c r="B37" s="73" t="s">
        <v>114</v>
      </c>
      <c r="C37" s="61" t="s">
        <v>41</v>
      </c>
      <c r="D37" s="61">
        <v>10</v>
      </c>
      <c r="E37" s="69"/>
      <c r="F37" s="69">
        <f t="shared" si="0"/>
        <v>0</v>
      </c>
      <c r="G37" s="30">
        <v>0.05</v>
      </c>
      <c r="H37" s="69">
        <f t="shared" si="1"/>
        <v>0</v>
      </c>
    </row>
    <row r="38" spans="1:1025">
      <c r="A38" s="61" t="s">
        <v>176</v>
      </c>
      <c r="B38" s="73" t="s">
        <v>115</v>
      </c>
      <c r="C38" s="61" t="s">
        <v>41</v>
      </c>
      <c r="D38" s="61">
        <v>90</v>
      </c>
      <c r="E38" s="69"/>
      <c r="F38" s="69">
        <f t="shared" si="0"/>
        <v>0</v>
      </c>
      <c r="G38" s="30">
        <v>0.05</v>
      </c>
      <c r="H38" s="69">
        <f t="shared" si="1"/>
        <v>0</v>
      </c>
    </row>
    <row r="39" spans="1:1025">
      <c r="A39" s="61" t="s">
        <v>177</v>
      </c>
      <c r="B39" s="73" t="s">
        <v>222</v>
      </c>
      <c r="C39" s="61" t="s">
        <v>15</v>
      </c>
      <c r="D39" s="61">
        <v>40</v>
      </c>
      <c r="E39" s="69"/>
      <c r="F39" s="69">
        <f t="shared" si="0"/>
        <v>0</v>
      </c>
      <c r="G39" s="30">
        <v>0.05</v>
      </c>
      <c r="H39" s="69">
        <f t="shared" si="1"/>
        <v>0</v>
      </c>
    </row>
    <row r="40" spans="1:1025" s="49" customFormat="1">
      <c r="A40" s="61" t="s">
        <v>178</v>
      </c>
      <c r="B40" s="73" t="s">
        <v>324</v>
      </c>
      <c r="C40" s="61" t="s">
        <v>15</v>
      </c>
      <c r="D40" s="61">
        <v>40</v>
      </c>
      <c r="E40" s="69"/>
      <c r="F40" s="69">
        <f t="shared" si="0"/>
        <v>0</v>
      </c>
      <c r="G40" s="30">
        <v>0.05</v>
      </c>
      <c r="H40" s="69">
        <f t="shared" si="1"/>
        <v>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  <c r="AME40" s="50"/>
      <c r="AMF40" s="50"/>
      <c r="AMG40" s="50"/>
      <c r="AMH40" s="50"/>
      <c r="AMI40" s="50"/>
      <c r="AMJ40" s="50"/>
      <c r="AMK40" s="50"/>
    </row>
    <row r="41" spans="1:1025">
      <c r="A41" s="61" t="s">
        <v>179</v>
      </c>
      <c r="B41" s="73" t="s">
        <v>316</v>
      </c>
      <c r="C41" s="61" t="s">
        <v>15</v>
      </c>
      <c r="D41" s="61">
        <v>60</v>
      </c>
      <c r="E41" s="69"/>
      <c r="F41" s="69">
        <f t="shared" si="0"/>
        <v>0</v>
      </c>
      <c r="G41" s="30">
        <v>0.05</v>
      </c>
      <c r="H41" s="69">
        <f t="shared" si="1"/>
        <v>0</v>
      </c>
    </row>
    <row r="42" spans="1:1025" s="49" customFormat="1">
      <c r="A42" s="61" t="s">
        <v>180</v>
      </c>
      <c r="B42" s="73" t="s">
        <v>116</v>
      </c>
      <c r="C42" s="61" t="s">
        <v>41</v>
      </c>
      <c r="D42" s="61">
        <v>250</v>
      </c>
      <c r="E42" s="69"/>
      <c r="F42" s="69">
        <f t="shared" si="0"/>
        <v>0</v>
      </c>
      <c r="G42" s="30">
        <v>0.05</v>
      </c>
      <c r="H42" s="69">
        <f t="shared" si="1"/>
        <v>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  <c r="AMJ42" s="50"/>
      <c r="AMK42" s="50"/>
    </row>
    <row r="43" spans="1:1025" s="49" customFormat="1">
      <c r="A43" s="61" t="s">
        <v>181</v>
      </c>
      <c r="B43" s="73" t="s">
        <v>325</v>
      </c>
      <c r="C43" s="61" t="s">
        <v>67</v>
      </c>
      <c r="D43" s="61">
        <v>30</v>
      </c>
      <c r="E43" s="69"/>
      <c r="F43" s="69">
        <f t="shared" si="0"/>
        <v>0</v>
      </c>
      <c r="G43" s="30">
        <v>0.05</v>
      </c>
      <c r="H43" s="69">
        <f t="shared" si="1"/>
        <v>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  <c r="AMK43" s="50"/>
    </row>
    <row r="44" spans="1:1025" s="49" customFormat="1">
      <c r="A44" s="61" t="s">
        <v>182</v>
      </c>
      <c r="B44" s="73" t="s">
        <v>214</v>
      </c>
      <c r="C44" s="61" t="s">
        <v>41</v>
      </c>
      <c r="D44" s="61">
        <v>20</v>
      </c>
      <c r="E44" s="69"/>
      <c r="F44" s="69">
        <f t="shared" si="0"/>
        <v>0</v>
      </c>
      <c r="G44" s="30">
        <v>0.05</v>
      </c>
      <c r="H44" s="69">
        <f t="shared" si="1"/>
        <v>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</row>
    <row r="45" spans="1:1025" s="49" customFormat="1">
      <c r="A45" s="61" t="s">
        <v>183</v>
      </c>
      <c r="B45" s="73" t="s">
        <v>117</v>
      </c>
      <c r="C45" s="61" t="s">
        <v>41</v>
      </c>
      <c r="D45" s="61">
        <v>80</v>
      </c>
      <c r="E45" s="69"/>
      <c r="F45" s="69">
        <f>D45*E45</f>
        <v>0</v>
      </c>
      <c r="G45" s="30">
        <v>0.05</v>
      </c>
      <c r="H45" s="69">
        <f t="shared" si="1"/>
        <v>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</row>
    <row r="46" spans="1:1025">
      <c r="A46" s="42"/>
      <c r="B46" s="106" t="s">
        <v>266</v>
      </c>
      <c r="C46" s="107"/>
      <c r="D46" s="107"/>
      <c r="E46" s="108"/>
      <c r="F46" s="85">
        <f>SUM(F12:F45)</f>
        <v>0</v>
      </c>
      <c r="G46" s="84" t="s">
        <v>59</v>
      </c>
      <c r="H46" s="85">
        <f>SUM(H12:H45)</f>
        <v>0</v>
      </c>
    </row>
    <row r="48" spans="1:1025" ht="15" customHeight="1">
      <c r="A48" s="110"/>
      <c r="B48" s="110"/>
      <c r="C48" s="25"/>
    </row>
  </sheetData>
  <mergeCells count="7">
    <mergeCell ref="A48:B48"/>
    <mergeCell ref="B46:E46"/>
    <mergeCell ref="G1:H1"/>
    <mergeCell ref="A6:H6"/>
    <mergeCell ref="A7:H7"/>
    <mergeCell ref="A8:H8"/>
    <mergeCell ref="A10:H10"/>
  </mergeCells>
  <pageMargins left="0.7" right="0.7" top="0.75" bottom="0.75" header="0.51180555555555496" footer="0.51180555555555496"/>
  <pageSetup paperSize="9" scale="85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zoomScalePageLayoutView="60" workbookViewId="0">
      <selection activeCell="F16" sqref="F16"/>
    </sheetView>
  </sheetViews>
  <sheetFormatPr defaultRowHeight="14.5"/>
  <cols>
    <col min="1" max="1" width="7.81640625" style="1" customWidth="1"/>
    <col min="2" max="2" width="28.54296875" style="1" customWidth="1"/>
    <col min="3" max="3" width="7.1796875" style="1" customWidth="1"/>
    <col min="4" max="6" width="12.1796875" style="1" customWidth="1"/>
    <col min="7" max="7" width="8.81640625" style="1" customWidth="1"/>
    <col min="8" max="8" width="12.1796875" style="1" customWidth="1"/>
    <col min="9" max="1024" width="9.1796875" style="1" customWidth="1"/>
  </cols>
  <sheetData>
    <row r="1" spans="1:8">
      <c r="G1" s="101" t="s">
        <v>274</v>
      </c>
      <c r="H1" s="101"/>
    </row>
    <row r="2" spans="1:8">
      <c r="G2" s="9"/>
      <c r="H2" s="9"/>
    </row>
    <row r="3" spans="1:8" ht="15.5">
      <c r="A3" s="10" t="s">
        <v>60</v>
      </c>
      <c r="G3" s="11" t="s">
        <v>61</v>
      </c>
    </row>
    <row r="4" spans="1:8">
      <c r="A4" s="3" t="s">
        <v>2</v>
      </c>
      <c r="B4" s="3"/>
      <c r="F4" s="3"/>
      <c r="G4" s="3" t="s">
        <v>3</v>
      </c>
      <c r="H4" s="3"/>
    </row>
    <row r="9" spans="1:8" ht="15.75" customHeight="1">
      <c r="A9" s="100" t="s">
        <v>4</v>
      </c>
      <c r="B9" s="100"/>
      <c r="C9" s="100"/>
      <c r="D9" s="100"/>
      <c r="E9" s="100"/>
      <c r="F9" s="100"/>
      <c r="G9" s="100"/>
      <c r="H9" s="100"/>
    </row>
    <row r="10" spans="1:8" ht="15.75" customHeight="1">
      <c r="A10" s="101"/>
      <c r="B10" s="101"/>
      <c r="C10" s="101"/>
      <c r="D10" s="101"/>
      <c r="E10" s="101"/>
      <c r="F10" s="101"/>
      <c r="G10" s="101"/>
      <c r="H10" s="101"/>
    </row>
    <row r="11" spans="1:8" ht="15.5">
      <c r="A11" s="109" t="s">
        <v>273</v>
      </c>
      <c r="B11" s="109"/>
      <c r="C11" s="109"/>
      <c r="D11" s="109"/>
      <c r="E11" s="109"/>
      <c r="F11" s="109"/>
      <c r="G11" s="109"/>
      <c r="H11" s="109"/>
    </row>
    <row r="12" spans="1:8" ht="17">
      <c r="A12" s="12"/>
    </row>
    <row r="13" spans="1:8" ht="15.75" customHeight="1">
      <c r="A13" s="100" t="s">
        <v>62</v>
      </c>
      <c r="B13" s="100"/>
      <c r="C13" s="100"/>
      <c r="D13" s="100"/>
      <c r="E13" s="100"/>
      <c r="F13" s="100"/>
      <c r="G13" s="100"/>
      <c r="H13" s="100"/>
    </row>
    <row r="14" spans="1:8" ht="65">
      <c r="A14" s="13" t="s">
        <v>7</v>
      </c>
      <c r="B14" s="13" t="s">
        <v>8</v>
      </c>
      <c r="C14" s="13" t="s">
        <v>63</v>
      </c>
      <c r="D14" s="13" t="s">
        <v>64</v>
      </c>
      <c r="E14" s="13" t="s">
        <v>65</v>
      </c>
      <c r="F14" s="14" t="s">
        <v>12</v>
      </c>
      <c r="G14" s="13" t="s">
        <v>66</v>
      </c>
      <c r="H14" s="14" t="s">
        <v>14</v>
      </c>
    </row>
    <row r="15" spans="1:8" ht="79.5" customHeight="1">
      <c r="A15" s="62">
        <v>1</v>
      </c>
      <c r="B15" s="63" t="s">
        <v>322</v>
      </c>
      <c r="C15" s="64" t="s">
        <v>67</v>
      </c>
      <c r="D15" s="55">
        <v>5000</v>
      </c>
      <c r="E15" s="65"/>
      <c r="F15" s="65">
        <f>D15*E15</f>
        <v>0</v>
      </c>
      <c r="G15" s="66">
        <v>0.05</v>
      </c>
      <c r="H15" s="67">
        <f>F15+(F15*G15)</f>
        <v>0</v>
      </c>
    </row>
    <row r="16" spans="1:8" ht="15.5">
      <c r="A16" s="42"/>
      <c r="B16" s="103" t="s">
        <v>266</v>
      </c>
      <c r="C16" s="104"/>
      <c r="D16" s="104"/>
      <c r="E16" s="104"/>
      <c r="F16" s="45">
        <f>SUM(F15)</f>
        <v>0</v>
      </c>
      <c r="G16" s="46" t="s">
        <v>59</v>
      </c>
      <c r="H16" s="45">
        <f>SUM(H15)</f>
        <v>0</v>
      </c>
    </row>
    <row r="17" spans="1:6">
      <c r="A17" s="15"/>
    </row>
    <row r="18" spans="1:6" ht="2.25" customHeight="1">
      <c r="A18" s="39"/>
      <c r="B18" s="39"/>
      <c r="C18" s="39"/>
      <c r="D18" s="39"/>
      <c r="E18" s="39"/>
      <c r="F18" s="39"/>
    </row>
  </sheetData>
  <mergeCells count="6">
    <mergeCell ref="B16:E16"/>
    <mergeCell ref="G1:H1"/>
    <mergeCell ref="A9:H9"/>
    <mergeCell ref="A10:H10"/>
    <mergeCell ref="A11:H11"/>
    <mergeCell ref="A13:H13"/>
  </mergeCells>
  <pageMargins left="0.36180555555555599" right="0.7" top="0.75" bottom="0.75" header="0.51180555555555496" footer="0.51180555555555496"/>
  <pageSetup paperSize="9" scale="85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4"/>
  <sheetViews>
    <sheetView topLeftCell="A7" workbookViewId="0">
      <selection activeCell="K22" sqref="K22"/>
    </sheetView>
  </sheetViews>
  <sheetFormatPr defaultRowHeight="14.5"/>
  <cols>
    <col min="1" max="1" width="4.7265625" style="1" customWidth="1"/>
    <col min="2" max="2" width="26.81640625" style="1" customWidth="1"/>
    <col min="3" max="3" width="8.453125" style="1" customWidth="1"/>
    <col min="4" max="4" width="5.1796875" style="1" customWidth="1"/>
    <col min="5" max="6" width="12.1796875" style="1" customWidth="1"/>
    <col min="7" max="7" width="14.1796875" style="1" bestFit="1" customWidth="1"/>
    <col min="8" max="8" width="8.453125" style="1" customWidth="1"/>
    <col min="9" max="9" width="14.81640625" style="1" bestFit="1" customWidth="1"/>
    <col min="10" max="10" width="10.26953125" style="1" customWidth="1"/>
    <col min="11" max="1024" width="9.1796875" style="1" customWidth="1"/>
  </cols>
  <sheetData>
    <row r="1" spans="1:9" ht="15.5">
      <c r="H1" s="111" t="s">
        <v>274</v>
      </c>
      <c r="I1" s="111"/>
    </row>
    <row r="2" spans="1:9">
      <c r="A2" s="10"/>
    </row>
    <row r="3" spans="1:9" ht="18.5">
      <c r="A3" s="16"/>
    </row>
    <row r="4" spans="1:9" ht="15.5">
      <c r="A4" s="10" t="s">
        <v>60</v>
      </c>
      <c r="H4" s="21" t="s">
        <v>61</v>
      </c>
    </row>
    <row r="5" spans="1:9">
      <c r="A5" s="3" t="s">
        <v>2</v>
      </c>
      <c r="H5" s="4" t="s">
        <v>3</v>
      </c>
    </row>
    <row r="8" spans="1:9">
      <c r="A8" s="3"/>
    </row>
    <row r="9" spans="1:9" ht="15.5">
      <c r="A9" s="109" t="s">
        <v>69</v>
      </c>
      <c r="B9" s="109"/>
      <c r="C9" s="109"/>
      <c r="D9" s="109"/>
      <c r="E9" s="109"/>
      <c r="F9" s="109"/>
      <c r="G9" s="109"/>
      <c r="H9" s="109"/>
      <c r="I9" s="109"/>
    </row>
    <row r="10" spans="1:9">
      <c r="A10" s="23"/>
      <c r="B10" s="101" t="s">
        <v>70</v>
      </c>
      <c r="C10" s="101"/>
      <c r="D10" s="101"/>
      <c r="E10" s="101"/>
      <c r="F10" s="101"/>
      <c r="G10" s="101"/>
      <c r="H10" s="101"/>
      <c r="I10" s="101"/>
    </row>
    <row r="11" spans="1:9" ht="15.75" customHeight="1">
      <c r="A11" s="100" t="s">
        <v>275</v>
      </c>
      <c r="B11" s="100"/>
      <c r="C11" s="100"/>
      <c r="D11" s="100"/>
      <c r="E11" s="100"/>
      <c r="F11" s="100"/>
      <c r="G11" s="100"/>
      <c r="H11" s="100"/>
      <c r="I11" s="100"/>
    </row>
    <row r="12" spans="1:9" ht="17">
      <c r="A12" s="12"/>
    </row>
    <row r="13" spans="1:9" ht="15.75" customHeight="1">
      <c r="A13" s="100" t="s">
        <v>88</v>
      </c>
      <c r="B13" s="100"/>
      <c r="C13" s="100"/>
      <c r="D13" s="100"/>
      <c r="E13" s="100"/>
      <c r="F13" s="100"/>
      <c r="G13" s="100"/>
      <c r="H13" s="100"/>
      <c r="I13" s="100"/>
    </row>
    <row r="14" spans="1:9" ht="72.5">
      <c r="A14" s="6" t="s">
        <v>7</v>
      </c>
      <c r="B14" s="6" t="s">
        <v>8</v>
      </c>
      <c r="C14" s="6" t="s">
        <v>89</v>
      </c>
      <c r="D14" s="6" t="s">
        <v>63</v>
      </c>
      <c r="E14" s="6" t="s">
        <v>11</v>
      </c>
      <c r="F14" s="6" t="s">
        <v>74</v>
      </c>
      <c r="G14" s="6" t="s">
        <v>12</v>
      </c>
      <c r="H14" s="6" t="s">
        <v>13</v>
      </c>
      <c r="I14" s="6" t="s">
        <v>14</v>
      </c>
    </row>
    <row r="15" spans="1:9">
      <c r="A15" s="55" t="s">
        <v>119</v>
      </c>
      <c r="B15" s="73" t="s">
        <v>90</v>
      </c>
      <c r="C15" s="61" t="s">
        <v>225</v>
      </c>
      <c r="D15" s="61" t="s">
        <v>41</v>
      </c>
      <c r="E15" s="92">
        <v>200</v>
      </c>
      <c r="F15" s="74"/>
      <c r="G15" s="69">
        <f>E15*F15</f>
        <v>0</v>
      </c>
      <c r="H15" s="75">
        <v>0.05</v>
      </c>
      <c r="I15" s="69">
        <f>G15+(G15*H15)</f>
        <v>0</v>
      </c>
    </row>
    <row r="16" spans="1:9">
      <c r="A16" s="55" t="s">
        <v>139</v>
      </c>
      <c r="B16" s="73" t="s">
        <v>212</v>
      </c>
      <c r="C16" s="61" t="s">
        <v>313</v>
      </c>
      <c r="D16" s="61" t="s">
        <v>15</v>
      </c>
      <c r="E16" s="61">
        <v>5000</v>
      </c>
      <c r="F16" s="74"/>
      <c r="G16" s="69">
        <f t="shared" ref="G16:G22" si="0">E16*F16</f>
        <v>0</v>
      </c>
      <c r="H16" s="75">
        <v>0.05</v>
      </c>
      <c r="I16" s="69">
        <f t="shared" ref="I16:I22" si="1">G16+(G16*H16)</f>
        <v>0</v>
      </c>
    </row>
    <row r="17" spans="1:1024">
      <c r="A17" s="55" t="s">
        <v>140</v>
      </c>
      <c r="B17" s="73" t="s">
        <v>213</v>
      </c>
      <c r="C17" s="61" t="s">
        <v>313</v>
      </c>
      <c r="D17" s="61" t="s">
        <v>15</v>
      </c>
      <c r="E17" s="61">
        <v>600</v>
      </c>
      <c r="F17" s="74"/>
      <c r="G17" s="69">
        <f t="shared" si="0"/>
        <v>0</v>
      </c>
      <c r="H17" s="75">
        <v>0.05</v>
      </c>
      <c r="I17" s="69">
        <f t="shared" si="1"/>
        <v>0</v>
      </c>
    </row>
    <row r="18" spans="1:1024" s="49" customFormat="1">
      <c r="A18" s="55" t="s">
        <v>141</v>
      </c>
      <c r="B18" s="73" t="s">
        <v>318</v>
      </c>
      <c r="C18" s="61" t="s">
        <v>313</v>
      </c>
      <c r="D18" s="61" t="s">
        <v>15</v>
      </c>
      <c r="E18" s="61">
        <v>1500</v>
      </c>
      <c r="F18" s="74"/>
      <c r="G18" s="69">
        <f t="shared" si="0"/>
        <v>0</v>
      </c>
      <c r="H18" s="75">
        <v>0.05</v>
      </c>
      <c r="I18" s="69">
        <f t="shared" si="1"/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  <c r="VQ18" s="50"/>
      <c r="VR18" s="50"/>
      <c r="VS18" s="50"/>
      <c r="VT18" s="50"/>
      <c r="VU18" s="50"/>
      <c r="VV18" s="50"/>
      <c r="VW18" s="50"/>
      <c r="VX18" s="50"/>
      <c r="VY18" s="50"/>
      <c r="VZ18" s="50"/>
      <c r="WA18" s="50"/>
      <c r="WB18" s="50"/>
      <c r="WC18" s="50"/>
      <c r="WD18" s="50"/>
      <c r="WE18" s="50"/>
      <c r="WF18" s="50"/>
      <c r="WG18" s="50"/>
      <c r="WH18" s="50"/>
      <c r="WI18" s="50"/>
      <c r="WJ18" s="50"/>
      <c r="WK18" s="50"/>
      <c r="WL18" s="50"/>
      <c r="WM18" s="50"/>
      <c r="WN18" s="50"/>
      <c r="WO18" s="50"/>
      <c r="WP18" s="50"/>
      <c r="WQ18" s="50"/>
      <c r="WR18" s="50"/>
      <c r="WS18" s="50"/>
      <c r="WT18" s="50"/>
      <c r="WU18" s="50"/>
      <c r="WV18" s="50"/>
      <c r="WW18" s="50"/>
      <c r="WX18" s="50"/>
      <c r="WY18" s="50"/>
      <c r="WZ18" s="50"/>
      <c r="XA18" s="50"/>
      <c r="XB18" s="50"/>
      <c r="XC18" s="50"/>
      <c r="XD18" s="50"/>
      <c r="XE18" s="50"/>
      <c r="XF18" s="50"/>
      <c r="XG18" s="50"/>
      <c r="XH18" s="50"/>
      <c r="XI18" s="50"/>
      <c r="XJ18" s="50"/>
      <c r="XK18" s="50"/>
      <c r="XL18" s="50"/>
      <c r="XM18" s="50"/>
      <c r="XN18" s="50"/>
      <c r="XO18" s="50"/>
      <c r="XP18" s="50"/>
      <c r="XQ18" s="50"/>
      <c r="XR18" s="50"/>
      <c r="XS18" s="50"/>
      <c r="XT18" s="50"/>
      <c r="XU18" s="50"/>
      <c r="XV18" s="50"/>
      <c r="XW18" s="50"/>
      <c r="XX18" s="50"/>
      <c r="XY18" s="50"/>
      <c r="XZ18" s="50"/>
      <c r="YA18" s="50"/>
      <c r="YB18" s="50"/>
      <c r="YC18" s="50"/>
      <c r="YD18" s="50"/>
      <c r="YE18" s="50"/>
      <c r="YF18" s="50"/>
      <c r="YG18" s="50"/>
      <c r="YH18" s="50"/>
      <c r="YI18" s="50"/>
      <c r="YJ18" s="50"/>
      <c r="YK18" s="50"/>
      <c r="YL18" s="50"/>
      <c r="YM18" s="50"/>
      <c r="YN18" s="50"/>
      <c r="YO18" s="50"/>
      <c r="YP18" s="50"/>
      <c r="YQ18" s="50"/>
      <c r="YR18" s="50"/>
      <c r="YS18" s="50"/>
      <c r="YT18" s="50"/>
      <c r="YU18" s="50"/>
      <c r="YV18" s="50"/>
      <c r="YW18" s="50"/>
      <c r="YX18" s="50"/>
      <c r="YY18" s="50"/>
      <c r="YZ18" s="50"/>
      <c r="ZA18" s="50"/>
      <c r="ZB18" s="50"/>
      <c r="ZC18" s="50"/>
      <c r="ZD18" s="50"/>
      <c r="ZE18" s="50"/>
      <c r="ZF18" s="50"/>
      <c r="ZG18" s="50"/>
      <c r="ZH18" s="50"/>
      <c r="ZI18" s="50"/>
      <c r="ZJ18" s="50"/>
      <c r="ZK18" s="50"/>
      <c r="ZL18" s="50"/>
      <c r="ZM18" s="50"/>
      <c r="ZN18" s="50"/>
      <c r="ZO18" s="50"/>
      <c r="ZP18" s="50"/>
      <c r="ZQ18" s="50"/>
      <c r="ZR18" s="50"/>
      <c r="ZS18" s="50"/>
      <c r="ZT18" s="50"/>
      <c r="ZU18" s="50"/>
      <c r="ZV18" s="50"/>
      <c r="ZW18" s="50"/>
      <c r="ZX18" s="50"/>
      <c r="ZY18" s="50"/>
      <c r="ZZ18" s="50"/>
      <c r="AAA18" s="50"/>
      <c r="AAB18" s="50"/>
      <c r="AAC18" s="50"/>
      <c r="AAD18" s="50"/>
      <c r="AAE18" s="50"/>
      <c r="AAF18" s="50"/>
      <c r="AAG18" s="50"/>
      <c r="AAH18" s="50"/>
      <c r="AAI18" s="50"/>
      <c r="AAJ18" s="50"/>
      <c r="AAK18" s="50"/>
      <c r="AAL18" s="50"/>
      <c r="AAM18" s="50"/>
      <c r="AAN18" s="50"/>
      <c r="AAO18" s="50"/>
      <c r="AAP18" s="50"/>
      <c r="AAQ18" s="50"/>
      <c r="AAR18" s="50"/>
      <c r="AAS18" s="50"/>
      <c r="AAT18" s="50"/>
      <c r="AAU18" s="50"/>
      <c r="AAV18" s="50"/>
      <c r="AAW18" s="50"/>
      <c r="AAX18" s="50"/>
      <c r="AAY18" s="50"/>
      <c r="AAZ18" s="50"/>
      <c r="ABA18" s="50"/>
      <c r="ABB18" s="50"/>
      <c r="ABC18" s="50"/>
      <c r="ABD18" s="50"/>
      <c r="ABE18" s="50"/>
      <c r="ABF18" s="50"/>
      <c r="ABG18" s="50"/>
      <c r="ABH18" s="50"/>
      <c r="ABI18" s="50"/>
      <c r="ABJ18" s="50"/>
      <c r="ABK18" s="50"/>
      <c r="ABL18" s="50"/>
      <c r="ABM18" s="50"/>
      <c r="ABN18" s="50"/>
      <c r="ABO18" s="50"/>
      <c r="ABP18" s="50"/>
      <c r="ABQ18" s="50"/>
      <c r="ABR18" s="50"/>
      <c r="ABS18" s="50"/>
      <c r="ABT18" s="50"/>
      <c r="ABU18" s="50"/>
      <c r="ABV18" s="50"/>
      <c r="ABW18" s="50"/>
      <c r="ABX18" s="50"/>
      <c r="ABY18" s="50"/>
      <c r="ABZ18" s="50"/>
      <c r="ACA18" s="50"/>
      <c r="ACB18" s="50"/>
      <c r="ACC18" s="50"/>
      <c r="ACD18" s="50"/>
      <c r="ACE18" s="50"/>
      <c r="ACF18" s="50"/>
      <c r="ACG18" s="50"/>
      <c r="ACH18" s="50"/>
      <c r="ACI18" s="50"/>
      <c r="ACJ18" s="50"/>
      <c r="ACK18" s="50"/>
      <c r="ACL18" s="50"/>
      <c r="ACM18" s="50"/>
      <c r="ACN18" s="50"/>
      <c r="ACO18" s="50"/>
      <c r="ACP18" s="50"/>
      <c r="ACQ18" s="50"/>
      <c r="ACR18" s="50"/>
      <c r="ACS18" s="50"/>
      <c r="ACT18" s="50"/>
      <c r="ACU18" s="50"/>
      <c r="ACV18" s="50"/>
      <c r="ACW18" s="50"/>
      <c r="ACX18" s="50"/>
      <c r="ACY18" s="50"/>
      <c r="ACZ18" s="50"/>
      <c r="ADA18" s="50"/>
      <c r="ADB18" s="50"/>
      <c r="ADC18" s="50"/>
      <c r="ADD18" s="50"/>
      <c r="ADE18" s="50"/>
      <c r="ADF18" s="50"/>
      <c r="ADG18" s="50"/>
      <c r="ADH18" s="50"/>
      <c r="ADI18" s="50"/>
      <c r="ADJ18" s="50"/>
      <c r="ADK18" s="50"/>
      <c r="ADL18" s="50"/>
      <c r="ADM18" s="50"/>
      <c r="ADN18" s="50"/>
      <c r="ADO18" s="50"/>
      <c r="ADP18" s="50"/>
      <c r="ADQ18" s="50"/>
      <c r="ADR18" s="50"/>
      <c r="ADS18" s="50"/>
      <c r="ADT18" s="50"/>
      <c r="ADU18" s="50"/>
      <c r="ADV18" s="50"/>
      <c r="ADW18" s="50"/>
      <c r="ADX18" s="50"/>
      <c r="ADY18" s="50"/>
      <c r="ADZ18" s="50"/>
      <c r="AEA18" s="50"/>
      <c r="AEB18" s="50"/>
      <c r="AEC18" s="50"/>
      <c r="AED18" s="50"/>
      <c r="AEE18" s="50"/>
      <c r="AEF18" s="50"/>
      <c r="AEG18" s="50"/>
      <c r="AEH18" s="50"/>
      <c r="AEI18" s="50"/>
      <c r="AEJ18" s="50"/>
      <c r="AEK18" s="50"/>
      <c r="AEL18" s="50"/>
      <c r="AEM18" s="50"/>
      <c r="AEN18" s="50"/>
      <c r="AEO18" s="50"/>
      <c r="AEP18" s="50"/>
      <c r="AEQ18" s="50"/>
      <c r="AER18" s="50"/>
      <c r="AES18" s="50"/>
      <c r="AET18" s="50"/>
      <c r="AEU18" s="50"/>
      <c r="AEV18" s="50"/>
      <c r="AEW18" s="50"/>
      <c r="AEX18" s="50"/>
      <c r="AEY18" s="50"/>
      <c r="AEZ18" s="50"/>
      <c r="AFA18" s="50"/>
      <c r="AFB18" s="50"/>
      <c r="AFC18" s="50"/>
      <c r="AFD18" s="50"/>
      <c r="AFE18" s="50"/>
      <c r="AFF18" s="50"/>
      <c r="AFG18" s="50"/>
      <c r="AFH18" s="50"/>
      <c r="AFI18" s="50"/>
      <c r="AFJ18" s="50"/>
      <c r="AFK18" s="50"/>
      <c r="AFL18" s="50"/>
      <c r="AFM18" s="50"/>
      <c r="AFN18" s="50"/>
      <c r="AFO18" s="50"/>
      <c r="AFP18" s="50"/>
      <c r="AFQ18" s="50"/>
      <c r="AFR18" s="50"/>
      <c r="AFS18" s="50"/>
      <c r="AFT18" s="50"/>
      <c r="AFU18" s="50"/>
      <c r="AFV18" s="50"/>
      <c r="AFW18" s="50"/>
      <c r="AFX18" s="50"/>
      <c r="AFY18" s="50"/>
      <c r="AFZ18" s="50"/>
      <c r="AGA18" s="50"/>
      <c r="AGB18" s="50"/>
      <c r="AGC18" s="50"/>
      <c r="AGD18" s="50"/>
      <c r="AGE18" s="50"/>
      <c r="AGF18" s="50"/>
      <c r="AGG18" s="50"/>
      <c r="AGH18" s="50"/>
      <c r="AGI18" s="50"/>
      <c r="AGJ18" s="50"/>
      <c r="AGK18" s="50"/>
      <c r="AGL18" s="50"/>
      <c r="AGM18" s="50"/>
      <c r="AGN18" s="50"/>
      <c r="AGO18" s="50"/>
      <c r="AGP18" s="50"/>
      <c r="AGQ18" s="50"/>
      <c r="AGR18" s="50"/>
      <c r="AGS18" s="50"/>
      <c r="AGT18" s="50"/>
      <c r="AGU18" s="50"/>
      <c r="AGV18" s="50"/>
      <c r="AGW18" s="50"/>
      <c r="AGX18" s="50"/>
      <c r="AGY18" s="50"/>
      <c r="AGZ18" s="50"/>
      <c r="AHA18" s="50"/>
      <c r="AHB18" s="50"/>
      <c r="AHC18" s="50"/>
      <c r="AHD18" s="50"/>
      <c r="AHE18" s="50"/>
      <c r="AHF18" s="50"/>
      <c r="AHG18" s="50"/>
      <c r="AHH18" s="50"/>
      <c r="AHI18" s="50"/>
      <c r="AHJ18" s="50"/>
      <c r="AHK18" s="50"/>
      <c r="AHL18" s="50"/>
      <c r="AHM18" s="50"/>
      <c r="AHN18" s="50"/>
      <c r="AHO18" s="50"/>
      <c r="AHP18" s="50"/>
      <c r="AHQ18" s="50"/>
      <c r="AHR18" s="50"/>
      <c r="AHS18" s="50"/>
      <c r="AHT18" s="50"/>
      <c r="AHU18" s="50"/>
      <c r="AHV18" s="50"/>
      <c r="AHW18" s="50"/>
      <c r="AHX18" s="50"/>
      <c r="AHY18" s="50"/>
      <c r="AHZ18" s="50"/>
      <c r="AIA18" s="50"/>
      <c r="AIB18" s="50"/>
      <c r="AIC18" s="50"/>
      <c r="AID18" s="50"/>
      <c r="AIE18" s="50"/>
      <c r="AIF18" s="50"/>
      <c r="AIG18" s="50"/>
      <c r="AIH18" s="50"/>
      <c r="AII18" s="50"/>
      <c r="AIJ18" s="50"/>
      <c r="AIK18" s="50"/>
      <c r="AIL18" s="50"/>
      <c r="AIM18" s="50"/>
      <c r="AIN18" s="50"/>
      <c r="AIO18" s="50"/>
      <c r="AIP18" s="50"/>
      <c r="AIQ18" s="50"/>
      <c r="AIR18" s="50"/>
      <c r="AIS18" s="50"/>
      <c r="AIT18" s="50"/>
      <c r="AIU18" s="50"/>
      <c r="AIV18" s="50"/>
      <c r="AIW18" s="50"/>
      <c r="AIX18" s="50"/>
      <c r="AIY18" s="50"/>
      <c r="AIZ18" s="50"/>
      <c r="AJA18" s="50"/>
      <c r="AJB18" s="50"/>
      <c r="AJC18" s="50"/>
      <c r="AJD18" s="50"/>
      <c r="AJE18" s="50"/>
      <c r="AJF18" s="50"/>
      <c r="AJG18" s="50"/>
      <c r="AJH18" s="50"/>
      <c r="AJI18" s="50"/>
      <c r="AJJ18" s="50"/>
      <c r="AJK18" s="50"/>
      <c r="AJL18" s="50"/>
      <c r="AJM18" s="50"/>
      <c r="AJN18" s="50"/>
      <c r="AJO18" s="50"/>
      <c r="AJP18" s="50"/>
      <c r="AJQ18" s="50"/>
      <c r="AJR18" s="50"/>
      <c r="AJS18" s="50"/>
      <c r="AJT18" s="50"/>
      <c r="AJU18" s="50"/>
      <c r="AJV18" s="50"/>
      <c r="AJW18" s="50"/>
      <c r="AJX18" s="50"/>
      <c r="AJY18" s="50"/>
      <c r="AJZ18" s="50"/>
      <c r="AKA18" s="50"/>
      <c r="AKB18" s="50"/>
      <c r="AKC18" s="50"/>
      <c r="AKD18" s="50"/>
      <c r="AKE18" s="50"/>
      <c r="AKF18" s="50"/>
      <c r="AKG18" s="50"/>
      <c r="AKH18" s="50"/>
      <c r="AKI18" s="50"/>
      <c r="AKJ18" s="50"/>
      <c r="AKK18" s="50"/>
      <c r="AKL18" s="50"/>
      <c r="AKM18" s="50"/>
      <c r="AKN18" s="50"/>
      <c r="AKO18" s="50"/>
      <c r="AKP18" s="50"/>
      <c r="AKQ18" s="50"/>
      <c r="AKR18" s="50"/>
      <c r="AKS18" s="50"/>
      <c r="AKT18" s="50"/>
      <c r="AKU18" s="50"/>
      <c r="AKV18" s="50"/>
      <c r="AKW18" s="50"/>
      <c r="AKX18" s="50"/>
      <c r="AKY18" s="50"/>
      <c r="AKZ18" s="50"/>
      <c r="ALA18" s="50"/>
      <c r="ALB18" s="50"/>
      <c r="ALC18" s="50"/>
      <c r="ALD18" s="50"/>
      <c r="ALE18" s="50"/>
      <c r="ALF18" s="50"/>
      <c r="ALG18" s="50"/>
      <c r="ALH18" s="50"/>
      <c r="ALI18" s="50"/>
      <c r="ALJ18" s="50"/>
      <c r="ALK18" s="50"/>
      <c r="ALL18" s="50"/>
      <c r="ALM18" s="50"/>
      <c r="ALN18" s="50"/>
      <c r="ALO18" s="50"/>
      <c r="ALP18" s="50"/>
      <c r="ALQ18" s="50"/>
      <c r="ALR18" s="50"/>
      <c r="ALS18" s="50"/>
      <c r="ALT18" s="50"/>
      <c r="ALU18" s="50"/>
      <c r="ALV18" s="50"/>
      <c r="ALW18" s="50"/>
      <c r="ALX18" s="50"/>
      <c r="ALY18" s="50"/>
      <c r="ALZ18" s="50"/>
      <c r="AMA18" s="50"/>
      <c r="AMB18" s="50"/>
      <c r="AMC18" s="50"/>
      <c r="AMD18" s="50"/>
      <c r="AME18" s="50"/>
      <c r="AMF18" s="50"/>
      <c r="AMG18" s="50"/>
      <c r="AMH18" s="50"/>
      <c r="AMI18" s="50"/>
      <c r="AMJ18" s="50"/>
    </row>
    <row r="19" spans="1:1024">
      <c r="A19" s="55" t="s">
        <v>142</v>
      </c>
      <c r="B19" s="73" t="s">
        <v>232</v>
      </c>
      <c r="C19" s="61" t="s">
        <v>313</v>
      </c>
      <c r="D19" s="61" t="s">
        <v>15</v>
      </c>
      <c r="E19" s="61">
        <v>4000</v>
      </c>
      <c r="F19" s="74"/>
      <c r="G19" s="69">
        <f t="shared" si="0"/>
        <v>0</v>
      </c>
      <c r="H19" s="75">
        <v>0.05</v>
      </c>
      <c r="I19" s="69">
        <f t="shared" si="1"/>
        <v>0</v>
      </c>
    </row>
    <row r="20" spans="1:1024" s="49" customFormat="1">
      <c r="A20" s="55" t="s">
        <v>143</v>
      </c>
      <c r="B20" s="91" t="s">
        <v>317</v>
      </c>
      <c r="C20" s="61" t="s">
        <v>313</v>
      </c>
      <c r="D20" s="61" t="s">
        <v>15</v>
      </c>
      <c r="E20" s="92">
        <v>800</v>
      </c>
      <c r="F20" s="74"/>
      <c r="G20" s="69">
        <f t="shared" si="0"/>
        <v>0</v>
      </c>
      <c r="H20" s="75">
        <v>0.05</v>
      </c>
      <c r="I20" s="69">
        <f t="shared" si="1"/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  <c r="VQ20" s="50"/>
      <c r="VR20" s="50"/>
      <c r="VS20" s="50"/>
      <c r="VT20" s="50"/>
      <c r="VU20" s="50"/>
      <c r="VV20" s="50"/>
      <c r="VW20" s="50"/>
      <c r="VX20" s="50"/>
      <c r="VY20" s="50"/>
      <c r="VZ20" s="50"/>
      <c r="WA20" s="50"/>
      <c r="WB20" s="50"/>
      <c r="WC20" s="50"/>
      <c r="WD20" s="50"/>
      <c r="WE20" s="50"/>
      <c r="WF20" s="50"/>
      <c r="WG20" s="50"/>
      <c r="WH20" s="50"/>
      <c r="WI20" s="50"/>
      <c r="WJ20" s="50"/>
      <c r="WK20" s="50"/>
      <c r="WL20" s="50"/>
      <c r="WM20" s="50"/>
      <c r="WN20" s="50"/>
      <c r="WO20" s="50"/>
      <c r="WP20" s="50"/>
      <c r="WQ20" s="50"/>
      <c r="WR20" s="50"/>
      <c r="WS20" s="50"/>
      <c r="WT20" s="50"/>
      <c r="WU20" s="50"/>
      <c r="WV20" s="50"/>
      <c r="WW20" s="50"/>
      <c r="WX20" s="50"/>
      <c r="WY20" s="50"/>
      <c r="WZ20" s="50"/>
      <c r="XA20" s="50"/>
      <c r="XB20" s="50"/>
      <c r="XC20" s="50"/>
      <c r="XD20" s="50"/>
      <c r="XE20" s="50"/>
      <c r="XF20" s="50"/>
      <c r="XG20" s="50"/>
      <c r="XH20" s="50"/>
      <c r="XI20" s="50"/>
      <c r="XJ20" s="50"/>
      <c r="XK20" s="50"/>
      <c r="XL20" s="50"/>
      <c r="XM20" s="50"/>
      <c r="XN20" s="50"/>
      <c r="XO20" s="50"/>
      <c r="XP20" s="50"/>
      <c r="XQ20" s="50"/>
      <c r="XR20" s="50"/>
      <c r="XS20" s="50"/>
      <c r="XT20" s="50"/>
      <c r="XU20" s="50"/>
      <c r="XV20" s="50"/>
      <c r="XW20" s="50"/>
      <c r="XX20" s="50"/>
      <c r="XY20" s="50"/>
      <c r="XZ20" s="50"/>
      <c r="YA20" s="50"/>
      <c r="YB20" s="50"/>
      <c r="YC20" s="50"/>
      <c r="YD20" s="50"/>
      <c r="YE20" s="50"/>
      <c r="YF20" s="50"/>
      <c r="YG20" s="50"/>
      <c r="YH20" s="50"/>
      <c r="YI20" s="50"/>
      <c r="YJ20" s="50"/>
      <c r="YK20" s="50"/>
      <c r="YL20" s="50"/>
      <c r="YM20" s="50"/>
      <c r="YN20" s="50"/>
      <c r="YO20" s="50"/>
      <c r="YP20" s="50"/>
      <c r="YQ20" s="50"/>
      <c r="YR20" s="50"/>
      <c r="YS20" s="50"/>
      <c r="YT20" s="50"/>
      <c r="YU20" s="50"/>
      <c r="YV20" s="50"/>
      <c r="YW20" s="50"/>
      <c r="YX20" s="50"/>
      <c r="YY20" s="50"/>
      <c r="YZ20" s="50"/>
      <c r="ZA20" s="50"/>
      <c r="ZB20" s="50"/>
      <c r="ZC20" s="50"/>
      <c r="ZD20" s="50"/>
      <c r="ZE20" s="50"/>
      <c r="ZF20" s="50"/>
      <c r="ZG20" s="50"/>
      <c r="ZH20" s="50"/>
      <c r="ZI20" s="50"/>
      <c r="ZJ20" s="50"/>
      <c r="ZK20" s="50"/>
      <c r="ZL20" s="50"/>
      <c r="ZM20" s="50"/>
      <c r="ZN20" s="50"/>
      <c r="ZO20" s="50"/>
      <c r="ZP20" s="50"/>
      <c r="ZQ20" s="50"/>
      <c r="ZR20" s="50"/>
      <c r="ZS20" s="50"/>
      <c r="ZT20" s="50"/>
      <c r="ZU20" s="50"/>
      <c r="ZV20" s="50"/>
      <c r="ZW20" s="50"/>
      <c r="ZX20" s="50"/>
      <c r="ZY20" s="50"/>
      <c r="ZZ20" s="50"/>
      <c r="AAA20" s="50"/>
      <c r="AAB20" s="50"/>
      <c r="AAC20" s="50"/>
      <c r="AAD20" s="50"/>
      <c r="AAE20" s="50"/>
      <c r="AAF20" s="50"/>
      <c r="AAG20" s="50"/>
      <c r="AAH20" s="50"/>
      <c r="AAI20" s="50"/>
      <c r="AAJ20" s="50"/>
      <c r="AAK20" s="50"/>
      <c r="AAL20" s="50"/>
      <c r="AAM20" s="50"/>
      <c r="AAN20" s="50"/>
      <c r="AAO20" s="50"/>
      <c r="AAP20" s="50"/>
      <c r="AAQ20" s="50"/>
      <c r="AAR20" s="50"/>
      <c r="AAS20" s="50"/>
      <c r="AAT20" s="50"/>
      <c r="AAU20" s="50"/>
      <c r="AAV20" s="50"/>
      <c r="AAW20" s="50"/>
      <c r="AAX20" s="50"/>
      <c r="AAY20" s="50"/>
      <c r="AAZ20" s="50"/>
      <c r="ABA20" s="50"/>
      <c r="ABB20" s="50"/>
      <c r="ABC20" s="50"/>
      <c r="ABD20" s="50"/>
      <c r="ABE20" s="50"/>
      <c r="ABF20" s="50"/>
      <c r="ABG20" s="50"/>
      <c r="ABH20" s="50"/>
      <c r="ABI20" s="50"/>
      <c r="ABJ20" s="50"/>
      <c r="ABK20" s="50"/>
      <c r="ABL20" s="50"/>
      <c r="ABM20" s="50"/>
      <c r="ABN20" s="50"/>
      <c r="ABO20" s="50"/>
      <c r="ABP20" s="50"/>
      <c r="ABQ20" s="50"/>
      <c r="ABR20" s="50"/>
      <c r="ABS20" s="50"/>
      <c r="ABT20" s="50"/>
      <c r="ABU20" s="50"/>
      <c r="ABV20" s="50"/>
      <c r="ABW20" s="50"/>
      <c r="ABX20" s="50"/>
      <c r="ABY20" s="50"/>
      <c r="ABZ20" s="50"/>
      <c r="ACA20" s="50"/>
      <c r="ACB20" s="50"/>
      <c r="ACC20" s="50"/>
      <c r="ACD20" s="50"/>
      <c r="ACE20" s="50"/>
      <c r="ACF20" s="50"/>
      <c r="ACG20" s="50"/>
      <c r="ACH20" s="50"/>
      <c r="ACI20" s="50"/>
      <c r="ACJ20" s="50"/>
      <c r="ACK20" s="50"/>
      <c r="ACL20" s="50"/>
      <c r="ACM20" s="50"/>
      <c r="ACN20" s="50"/>
      <c r="ACO20" s="50"/>
      <c r="ACP20" s="50"/>
      <c r="ACQ20" s="50"/>
      <c r="ACR20" s="50"/>
      <c r="ACS20" s="50"/>
      <c r="ACT20" s="50"/>
      <c r="ACU20" s="50"/>
      <c r="ACV20" s="50"/>
      <c r="ACW20" s="50"/>
      <c r="ACX20" s="50"/>
      <c r="ACY20" s="50"/>
      <c r="ACZ20" s="50"/>
      <c r="ADA20" s="50"/>
      <c r="ADB20" s="50"/>
      <c r="ADC20" s="50"/>
      <c r="ADD20" s="50"/>
      <c r="ADE20" s="50"/>
      <c r="ADF20" s="50"/>
      <c r="ADG20" s="50"/>
      <c r="ADH20" s="50"/>
      <c r="ADI20" s="50"/>
      <c r="ADJ20" s="50"/>
      <c r="ADK20" s="50"/>
      <c r="ADL20" s="50"/>
      <c r="ADM20" s="50"/>
      <c r="ADN20" s="50"/>
      <c r="ADO20" s="50"/>
      <c r="ADP20" s="50"/>
      <c r="ADQ20" s="50"/>
      <c r="ADR20" s="50"/>
      <c r="ADS20" s="50"/>
      <c r="ADT20" s="50"/>
      <c r="ADU20" s="50"/>
      <c r="ADV20" s="50"/>
      <c r="ADW20" s="50"/>
      <c r="ADX20" s="50"/>
      <c r="ADY20" s="50"/>
      <c r="ADZ20" s="50"/>
      <c r="AEA20" s="50"/>
      <c r="AEB20" s="50"/>
      <c r="AEC20" s="50"/>
      <c r="AED20" s="50"/>
      <c r="AEE20" s="50"/>
      <c r="AEF20" s="50"/>
      <c r="AEG20" s="50"/>
      <c r="AEH20" s="50"/>
      <c r="AEI20" s="50"/>
      <c r="AEJ20" s="50"/>
      <c r="AEK20" s="50"/>
      <c r="AEL20" s="50"/>
      <c r="AEM20" s="50"/>
      <c r="AEN20" s="50"/>
      <c r="AEO20" s="50"/>
      <c r="AEP20" s="50"/>
      <c r="AEQ20" s="50"/>
      <c r="AER20" s="50"/>
      <c r="AES20" s="50"/>
      <c r="AET20" s="50"/>
      <c r="AEU20" s="50"/>
      <c r="AEV20" s="50"/>
      <c r="AEW20" s="50"/>
      <c r="AEX20" s="50"/>
      <c r="AEY20" s="50"/>
      <c r="AEZ20" s="50"/>
      <c r="AFA20" s="50"/>
      <c r="AFB20" s="50"/>
      <c r="AFC20" s="50"/>
      <c r="AFD20" s="50"/>
      <c r="AFE20" s="50"/>
      <c r="AFF20" s="50"/>
      <c r="AFG20" s="50"/>
      <c r="AFH20" s="50"/>
      <c r="AFI20" s="50"/>
      <c r="AFJ20" s="50"/>
      <c r="AFK20" s="50"/>
      <c r="AFL20" s="50"/>
      <c r="AFM20" s="50"/>
      <c r="AFN20" s="50"/>
      <c r="AFO20" s="50"/>
      <c r="AFP20" s="50"/>
      <c r="AFQ20" s="50"/>
      <c r="AFR20" s="50"/>
      <c r="AFS20" s="50"/>
      <c r="AFT20" s="50"/>
      <c r="AFU20" s="50"/>
      <c r="AFV20" s="50"/>
      <c r="AFW20" s="50"/>
      <c r="AFX20" s="50"/>
      <c r="AFY20" s="50"/>
      <c r="AFZ20" s="50"/>
      <c r="AGA20" s="50"/>
      <c r="AGB20" s="50"/>
      <c r="AGC20" s="50"/>
      <c r="AGD20" s="50"/>
      <c r="AGE20" s="50"/>
      <c r="AGF20" s="50"/>
      <c r="AGG20" s="50"/>
      <c r="AGH20" s="50"/>
      <c r="AGI20" s="50"/>
      <c r="AGJ20" s="50"/>
      <c r="AGK20" s="50"/>
      <c r="AGL20" s="50"/>
      <c r="AGM20" s="50"/>
      <c r="AGN20" s="50"/>
      <c r="AGO20" s="50"/>
      <c r="AGP20" s="50"/>
      <c r="AGQ20" s="50"/>
      <c r="AGR20" s="50"/>
      <c r="AGS20" s="50"/>
      <c r="AGT20" s="50"/>
      <c r="AGU20" s="50"/>
      <c r="AGV20" s="50"/>
      <c r="AGW20" s="50"/>
      <c r="AGX20" s="50"/>
      <c r="AGY20" s="50"/>
      <c r="AGZ20" s="50"/>
      <c r="AHA20" s="50"/>
      <c r="AHB20" s="50"/>
      <c r="AHC20" s="50"/>
      <c r="AHD20" s="50"/>
      <c r="AHE20" s="50"/>
      <c r="AHF20" s="50"/>
      <c r="AHG20" s="50"/>
      <c r="AHH20" s="50"/>
      <c r="AHI20" s="50"/>
      <c r="AHJ20" s="50"/>
      <c r="AHK20" s="50"/>
      <c r="AHL20" s="50"/>
      <c r="AHM20" s="50"/>
      <c r="AHN20" s="50"/>
      <c r="AHO20" s="50"/>
      <c r="AHP20" s="50"/>
      <c r="AHQ20" s="50"/>
      <c r="AHR20" s="50"/>
      <c r="AHS20" s="50"/>
      <c r="AHT20" s="50"/>
      <c r="AHU20" s="50"/>
      <c r="AHV20" s="50"/>
      <c r="AHW20" s="50"/>
      <c r="AHX20" s="50"/>
      <c r="AHY20" s="50"/>
      <c r="AHZ20" s="50"/>
      <c r="AIA20" s="50"/>
      <c r="AIB20" s="50"/>
      <c r="AIC20" s="50"/>
      <c r="AID20" s="50"/>
      <c r="AIE20" s="50"/>
      <c r="AIF20" s="50"/>
      <c r="AIG20" s="50"/>
      <c r="AIH20" s="50"/>
      <c r="AII20" s="50"/>
      <c r="AIJ20" s="50"/>
      <c r="AIK20" s="50"/>
      <c r="AIL20" s="50"/>
      <c r="AIM20" s="50"/>
      <c r="AIN20" s="50"/>
      <c r="AIO20" s="50"/>
      <c r="AIP20" s="50"/>
      <c r="AIQ20" s="50"/>
      <c r="AIR20" s="50"/>
      <c r="AIS20" s="50"/>
      <c r="AIT20" s="50"/>
      <c r="AIU20" s="50"/>
      <c r="AIV20" s="50"/>
      <c r="AIW20" s="50"/>
      <c r="AIX20" s="50"/>
      <c r="AIY20" s="50"/>
      <c r="AIZ20" s="50"/>
      <c r="AJA20" s="50"/>
      <c r="AJB20" s="50"/>
      <c r="AJC20" s="50"/>
      <c r="AJD20" s="50"/>
      <c r="AJE20" s="50"/>
      <c r="AJF20" s="50"/>
      <c r="AJG20" s="50"/>
      <c r="AJH20" s="50"/>
      <c r="AJI20" s="50"/>
      <c r="AJJ20" s="50"/>
      <c r="AJK20" s="50"/>
      <c r="AJL20" s="50"/>
      <c r="AJM20" s="50"/>
      <c r="AJN20" s="50"/>
      <c r="AJO20" s="50"/>
      <c r="AJP20" s="50"/>
      <c r="AJQ20" s="50"/>
      <c r="AJR20" s="50"/>
      <c r="AJS20" s="50"/>
      <c r="AJT20" s="50"/>
      <c r="AJU20" s="50"/>
      <c r="AJV20" s="50"/>
      <c r="AJW20" s="50"/>
      <c r="AJX20" s="50"/>
      <c r="AJY20" s="50"/>
      <c r="AJZ20" s="50"/>
      <c r="AKA20" s="50"/>
      <c r="AKB20" s="50"/>
      <c r="AKC20" s="50"/>
      <c r="AKD20" s="50"/>
      <c r="AKE20" s="50"/>
      <c r="AKF20" s="50"/>
      <c r="AKG20" s="50"/>
      <c r="AKH20" s="50"/>
      <c r="AKI20" s="50"/>
      <c r="AKJ20" s="50"/>
      <c r="AKK20" s="50"/>
      <c r="AKL20" s="50"/>
      <c r="AKM20" s="50"/>
      <c r="AKN20" s="50"/>
      <c r="AKO20" s="50"/>
      <c r="AKP20" s="50"/>
      <c r="AKQ20" s="50"/>
      <c r="AKR20" s="50"/>
      <c r="AKS20" s="50"/>
      <c r="AKT20" s="50"/>
      <c r="AKU20" s="50"/>
      <c r="AKV20" s="50"/>
      <c r="AKW20" s="50"/>
      <c r="AKX20" s="50"/>
      <c r="AKY20" s="50"/>
      <c r="AKZ20" s="50"/>
      <c r="ALA20" s="50"/>
      <c r="ALB20" s="50"/>
      <c r="ALC20" s="50"/>
      <c r="ALD20" s="50"/>
      <c r="ALE20" s="50"/>
      <c r="ALF20" s="50"/>
      <c r="ALG20" s="50"/>
      <c r="ALH20" s="50"/>
      <c r="ALI20" s="50"/>
      <c r="ALJ20" s="50"/>
      <c r="ALK20" s="50"/>
      <c r="ALL20" s="50"/>
      <c r="ALM20" s="50"/>
      <c r="ALN20" s="50"/>
      <c r="ALO20" s="50"/>
      <c r="ALP20" s="50"/>
      <c r="ALQ20" s="50"/>
      <c r="ALR20" s="50"/>
      <c r="ALS20" s="50"/>
      <c r="ALT20" s="50"/>
      <c r="ALU20" s="50"/>
      <c r="ALV20" s="50"/>
      <c r="ALW20" s="50"/>
      <c r="ALX20" s="50"/>
      <c r="ALY20" s="50"/>
      <c r="ALZ20" s="50"/>
      <c r="AMA20" s="50"/>
      <c r="AMB20" s="50"/>
      <c r="AMC20" s="50"/>
      <c r="AMD20" s="50"/>
      <c r="AME20" s="50"/>
      <c r="AMF20" s="50"/>
      <c r="AMG20" s="50"/>
      <c r="AMH20" s="50"/>
      <c r="AMI20" s="50"/>
      <c r="AMJ20" s="50"/>
    </row>
    <row r="21" spans="1:1024" ht="29">
      <c r="A21" s="55" t="s">
        <v>144</v>
      </c>
      <c r="B21" s="68" t="s">
        <v>92</v>
      </c>
      <c r="C21" s="57" t="s">
        <v>91</v>
      </c>
      <c r="D21" s="55" t="s">
        <v>15</v>
      </c>
      <c r="E21" s="55">
        <v>1000</v>
      </c>
      <c r="F21" s="29"/>
      <c r="G21" s="69">
        <f t="shared" si="0"/>
        <v>0</v>
      </c>
      <c r="H21" s="72">
        <v>0.05</v>
      </c>
      <c r="I21" s="69">
        <f t="shared" si="1"/>
        <v>0</v>
      </c>
    </row>
    <row r="22" spans="1:1024" ht="29">
      <c r="A22" s="55" t="s">
        <v>145</v>
      </c>
      <c r="B22" s="68" t="s">
        <v>93</v>
      </c>
      <c r="C22" s="57" t="s">
        <v>91</v>
      </c>
      <c r="D22" s="55" t="s">
        <v>15</v>
      </c>
      <c r="E22" s="55">
        <v>120</v>
      </c>
      <c r="F22" s="29"/>
      <c r="G22" s="69">
        <f t="shared" si="0"/>
        <v>0</v>
      </c>
      <c r="H22" s="72">
        <v>0.05</v>
      </c>
      <c r="I22" s="69">
        <f t="shared" si="1"/>
        <v>0</v>
      </c>
    </row>
    <row r="23" spans="1:1024">
      <c r="A23" s="42"/>
      <c r="B23" s="103" t="s">
        <v>266</v>
      </c>
      <c r="C23" s="104"/>
      <c r="D23" s="104"/>
      <c r="E23" s="104"/>
      <c r="F23" s="105"/>
      <c r="G23" s="41">
        <f>SUM(G15:G22)</f>
        <v>0</v>
      </c>
      <c r="H23" s="47" t="s">
        <v>59</v>
      </c>
      <c r="I23" s="48">
        <f>SUM(I15:I22)</f>
        <v>0</v>
      </c>
    </row>
    <row r="24" spans="1:1024">
      <c r="A24" s="24"/>
    </row>
  </sheetData>
  <mergeCells count="6">
    <mergeCell ref="B23:F23"/>
    <mergeCell ref="H1:I1"/>
    <mergeCell ref="A9:I9"/>
    <mergeCell ref="B10:I10"/>
    <mergeCell ref="A11:I11"/>
    <mergeCell ref="A13:I13"/>
  </mergeCells>
  <pageMargins left="0.57708333333333295" right="0.7" top="0.75" bottom="0.75" header="0.51180555555555496" footer="0.51180555555555496"/>
  <pageSetup paperSize="9" scale="80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23" sqref="E23"/>
    </sheetView>
  </sheetViews>
  <sheetFormatPr defaultRowHeight="14.5"/>
  <cols>
    <col min="1" max="1" width="13.26953125" customWidth="1"/>
    <col min="2" max="2" width="8" customWidth="1"/>
    <col min="3" max="3" width="25.26953125" customWidth="1"/>
    <col min="4" max="5" width="15.453125" bestFit="1" customWidth="1"/>
  </cols>
  <sheetData>
    <row r="1" spans="1:6">
      <c r="A1" s="112" t="s">
        <v>262</v>
      </c>
      <c r="B1" s="112"/>
      <c r="C1" s="112"/>
      <c r="D1" s="112"/>
      <c r="E1" s="112"/>
      <c r="F1" s="112"/>
    </row>
    <row r="3" spans="1:6">
      <c r="A3" s="36" t="s">
        <v>250</v>
      </c>
      <c r="B3" s="117" t="s">
        <v>251</v>
      </c>
      <c r="C3" s="118"/>
      <c r="D3" s="36" t="s">
        <v>252</v>
      </c>
      <c r="E3" s="36" t="s">
        <v>80</v>
      </c>
      <c r="F3" s="36" t="s">
        <v>260</v>
      </c>
    </row>
    <row r="4" spans="1:6">
      <c r="A4" s="33" t="s">
        <v>243</v>
      </c>
      <c r="B4" s="113" t="s">
        <v>254</v>
      </c>
      <c r="C4" s="114"/>
      <c r="D4" s="34">
        <f>Zał.1_1!H82</f>
        <v>0</v>
      </c>
      <c r="E4" s="34">
        <f>Zał.1_1!J82</f>
        <v>0</v>
      </c>
      <c r="F4" s="35" t="e">
        <f t="shared" ref="F4:F11" si="0">D4/$D$11</f>
        <v>#DIV/0!</v>
      </c>
    </row>
    <row r="5" spans="1:6">
      <c r="A5" s="33" t="s">
        <v>244</v>
      </c>
      <c r="B5" s="113" t="s">
        <v>256</v>
      </c>
      <c r="C5" s="114"/>
      <c r="D5" s="34">
        <f>'Zał. 1_2'!F16</f>
        <v>0</v>
      </c>
      <c r="E5" s="34">
        <f>'Zał. 1_2'!H16</f>
        <v>0</v>
      </c>
      <c r="F5" s="35" t="e">
        <f t="shared" si="0"/>
        <v>#DIV/0!</v>
      </c>
    </row>
    <row r="6" spans="1:6">
      <c r="A6" s="33" t="s">
        <v>245</v>
      </c>
      <c r="B6" s="113" t="s">
        <v>257</v>
      </c>
      <c r="C6" s="114"/>
      <c r="D6" s="34">
        <f>'Zał. 1_3'!G29</f>
        <v>0</v>
      </c>
      <c r="E6" s="34">
        <f>'Zał. 1_3'!I29</f>
        <v>0</v>
      </c>
      <c r="F6" s="35" t="e">
        <f t="shared" si="0"/>
        <v>#DIV/0!</v>
      </c>
    </row>
    <row r="7" spans="1:6">
      <c r="A7" s="33" t="s">
        <v>246</v>
      </c>
      <c r="B7" s="113" t="s">
        <v>259</v>
      </c>
      <c r="C7" s="114"/>
      <c r="D7" s="34">
        <f>'Zał. 1_4 '!G18</f>
        <v>0</v>
      </c>
      <c r="E7" s="34">
        <f>'Zał. 1_4 '!I18</f>
        <v>0</v>
      </c>
      <c r="F7" s="87" t="e">
        <f t="shared" si="0"/>
        <v>#DIV/0!</v>
      </c>
    </row>
    <row r="8" spans="1:6">
      <c r="A8" s="33" t="s">
        <v>247</v>
      </c>
      <c r="B8" s="113" t="s">
        <v>261</v>
      </c>
      <c r="C8" s="114"/>
      <c r="D8" s="34">
        <f>'Zał. 1_5'!F46</f>
        <v>0</v>
      </c>
      <c r="E8" s="34">
        <f>'Zał. 1_5'!H46</f>
        <v>0</v>
      </c>
      <c r="F8" s="35" t="e">
        <f t="shared" si="0"/>
        <v>#DIV/0!</v>
      </c>
    </row>
    <row r="9" spans="1:6">
      <c r="A9" s="33" t="s">
        <v>248</v>
      </c>
      <c r="B9" s="113" t="s">
        <v>255</v>
      </c>
      <c r="C9" s="114"/>
      <c r="D9" s="34">
        <f>'Zał. 1_6'!F16</f>
        <v>0</v>
      </c>
      <c r="E9" s="34">
        <f>'Zał. 1_6'!H16</f>
        <v>0</v>
      </c>
      <c r="F9" s="87" t="e">
        <f t="shared" si="0"/>
        <v>#DIV/0!</v>
      </c>
    </row>
    <row r="10" spans="1:6">
      <c r="A10" s="88" t="s">
        <v>249</v>
      </c>
      <c r="B10" s="115" t="s">
        <v>258</v>
      </c>
      <c r="C10" s="116"/>
      <c r="D10" s="89">
        <f>'Zał. 1_7'!G23</f>
        <v>0</v>
      </c>
      <c r="E10" s="89">
        <f>'Zał. 1_7'!I23</f>
        <v>0</v>
      </c>
      <c r="F10" s="90" t="e">
        <f t="shared" si="0"/>
        <v>#DIV/0!</v>
      </c>
    </row>
    <row r="11" spans="1:6">
      <c r="C11" s="31" t="s">
        <v>253</v>
      </c>
      <c r="D11" s="32">
        <f>SUM(D4:D10)</f>
        <v>0</v>
      </c>
      <c r="E11" s="32">
        <f>SUM(E4:E10)</f>
        <v>0</v>
      </c>
      <c r="F11" s="35" t="e">
        <f t="shared" si="0"/>
        <v>#DIV/0!</v>
      </c>
    </row>
  </sheetData>
  <mergeCells count="9">
    <mergeCell ref="B8:C8"/>
    <mergeCell ref="B9:C9"/>
    <mergeCell ref="B10:C10"/>
    <mergeCell ref="B3:C3"/>
    <mergeCell ref="A1:F1"/>
    <mergeCell ref="B4:C4"/>
    <mergeCell ref="B5:C5"/>
    <mergeCell ref="B6:C6"/>
    <mergeCell ref="B7:C7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Zał.1_1</vt:lpstr>
      <vt:lpstr>Zał. 1_2</vt:lpstr>
      <vt:lpstr>Zał. 1_3</vt:lpstr>
      <vt:lpstr>Zał. 1_4 </vt:lpstr>
      <vt:lpstr>Zał. 1_5</vt:lpstr>
      <vt:lpstr>Zał. 1_6</vt:lpstr>
      <vt:lpstr>Zał. 1_7</vt:lpstr>
      <vt:lpstr>Zestawienie</vt:lpstr>
      <vt:lpstr>'Zał. 1_4 '!Obszar_wydruku</vt:lpstr>
      <vt:lpstr>Zestawienie!Obszar_wydruku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Małgosia</cp:lastModifiedBy>
  <cp:revision>1</cp:revision>
  <cp:lastPrinted>2022-08-05T10:14:06Z</cp:lastPrinted>
  <dcterms:created xsi:type="dcterms:W3CDTF">2021-12-02T13:46:29Z</dcterms:created>
  <dcterms:modified xsi:type="dcterms:W3CDTF">2024-06-26T16:03:50Z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