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355" windowHeight="8760" activeTab="0"/>
  </bookViews>
  <sheets>
    <sheet name="zał. 1" sheetId="1" r:id="rId1"/>
  </sheets>
  <definedNames>
    <definedName name="_xlnm.Print_Area" localSheetId="0">'zał. 1'!$A$1:$M$50</definedName>
    <definedName name="_xlnm.Print_Titles" localSheetId="0">'zał. 1'!$3:$3</definedName>
  </definedNames>
  <calcPr fullCalcOnLoad="1"/>
</workbook>
</file>

<file path=xl/sharedStrings.xml><?xml version="1.0" encoding="utf-8"?>
<sst xmlns="http://schemas.openxmlformats.org/spreadsheetml/2006/main" count="144" uniqueCount="81">
  <si>
    <t>cena netto</t>
  </si>
  <si>
    <t>%VAT</t>
  </si>
  <si>
    <t>cena brutto</t>
  </si>
  <si>
    <t>j.m.</t>
  </si>
  <si>
    <t>l.p.</t>
  </si>
  <si>
    <t>90x90cm</t>
  </si>
  <si>
    <t>75x75cm</t>
  </si>
  <si>
    <t>Papier do sterylizacji krepowy biały</t>
  </si>
  <si>
    <t>arkusz</t>
  </si>
  <si>
    <t>opakowanie handlowe</t>
  </si>
  <si>
    <t>cena netto opakowania handlowego</t>
  </si>
  <si>
    <t>ilość opakowań</t>
  </si>
  <si>
    <t>50mm</t>
  </si>
  <si>
    <t>75mm</t>
  </si>
  <si>
    <t>100mm</t>
  </si>
  <si>
    <t>150mm</t>
  </si>
  <si>
    <t>200mm</t>
  </si>
  <si>
    <t>250mm</t>
  </si>
  <si>
    <t>300mm</t>
  </si>
  <si>
    <t>mb</t>
  </si>
  <si>
    <t>szt.</t>
  </si>
  <si>
    <t>szt</t>
  </si>
  <si>
    <t>wartość pakietu</t>
  </si>
  <si>
    <t>wymagany rozmiar</t>
  </si>
  <si>
    <t>120mm</t>
  </si>
  <si>
    <t xml:space="preserve">wartość pakietu </t>
  </si>
  <si>
    <t>nazwa i numer katalogowy</t>
  </si>
  <si>
    <t>xxx</t>
  </si>
  <si>
    <t>120x120cm</t>
  </si>
  <si>
    <t>przedmiot zamówienia</t>
  </si>
  <si>
    <t>szacowane zapotrzebowanie  w j.m.</t>
  </si>
  <si>
    <t>śr. 19mm</t>
  </si>
  <si>
    <t>38-40mmx 67-68mm</t>
  </si>
  <si>
    <t xml:space="preserve">         </t>
  </si>
  <si>
    <t xml:space="preserve">             </t>
  </si>
  <si>
    <t>rolka</t>
  </si>
  <si>
    <t>100x100cm</t>
  </si>
  <si>
    <t>producent</t>
  </si>
  <si>
    <r>
      <t xml:space="preserve">Pakiet 4 Testy kontroli procesów sterylizacji parą wodną
</t>
    </r>
    <r>
      <rPr>
        <sz val="9"/>
        <rFont val="Garamond"/>
        <family val="1"/>
      </rPr>
      <t>warunki wymagane w zakresie przedmiotu zamówienia:</t>
    </r>
    <r>
      <rPr>
        <b/>
        <sz val="9"/>
        <rFont val="Garamond"/>
        <family val="1"/>
      </rPr>
      <t xml:space="preserve">
</t>
    </r>
    <r>
      <rPr>
        <sz val="9"/>
        <rFont val="Garamond"/>
        <family val="1"/>
      </rPr>
      <t>1. Wszystkie testy winny być nietoksyczne, bezołowiowe nie zawierające innych związków metali ciężkich,
2. Testy nie mogą barwić materiału sterylizowanego i przenikać do pakietów
3. Testy nie mogą stwarzać problemów w interpretacji skuteczności przeprowadzonego procesu sterylizacji, wynik jednoznaczny (łatwy w interpretacji)
4. Testy nie zmieniające barwy w czasie archiwizacji
5. Wskaźniki kontrolujące procesy sterylizacji parą wodną muszą być zintegrowane, dokładne, jednoznaczne, nietoksyczne, odczyt natychmiastowy i czytelny po zakończonym procesie</t>
    </r>
  </si>
  <si>
    <r>
      <t xml:space="preserve">Papier do sterylizacji krepowy zielony lub niebieski  </t>
    </r>
    <r>
      <rPr>
        <sz val="9"/>
        <color indexed="14"/>
        <rFont val="Garamond"/>
        <family val="1"/>
      </rPr>
      <t>(podać oferowany kolor)</t>
    </r>
  </si>
  <si>
    <t xml:space="preserve">rękawy do sterylizacji foliowo-papierowe (para wodna) </t>
  </si>
  <si>
    <r>
      <t>Pakiet 5</t>
    </r>
  </si>
  <si>
    <t xml:space="preserve">Pakiet 6
</t>
  </si>
  <si>
    <t xml:space="preserve">Pakiet 7
</t>
  </si>
  <si>
    <t>Testy do kontroli mycia w ultradźwiękach, wykonany z trwałego tworzywa, do
umieszczonia w uchwycie, zaopatrzonym w zawieszkę do powieszenia na koszu, kompatybilny z uchwytem CDWAH Terragene</t>
  </si>
  <si>
    <r>
      <t xml:space="preserve">Ampułkowy test biologiczny zawierajacy określoną populację bakterii, kompatybilny z inkubatorem 3M 118, czytelna wyraźna, zamian zabarwienia pożywki w przypadku wykrycia bakterii, temperatura inkubacji 56`C (+/-4`C), czas inkubacji 8-10 godzin, etykiety odklejalne po procesie sterylizacji, ze wskaźnikiem sterylizacji kl.A, nazwą bakterii umieszczoną na każdej ampułce, zgodny z normą PN:EN ISO 11138-3
</t>
    </r>
    <r>
      <rPr>
        <sz val="9"/>
        <rFont val="Garamond"/>
        <family val="1"/>
      </rPr>
      <t>certyfikat do każdego opakowania zbiorczego zawierający: nr serii, datę ważności, ilość spor, rodzaj bakterii, czas zabicia dla temp. 121`C i 134`C</t>
    </r>
  </si>
  <si>
    <t>Taśma do metkownicy alumetrycznej typu GKE, trzyrzędowa, dwustronnie klejona, z testem na parę wodną typ 1, kl.A, 1 rolka 750szt. metryczek, wymagana deklaracja producenta o braku negatywnego wpływu na zastosowane opakowanie (do oferty);</t>
  </si>
  <si>
    <t>Osłonki na narożniki tac sterylizacyjnych rozm. 100x100x50mm</t>
  </si>
  <si>
    <t xml:space="preserve">Pakiet 8
</t>
  </si>
  <si>
    <t xml:space="preserve">Pakiet 9
</t>
  </si>
  <si>
    <t xml:space="preserve">Pakiet 10
</t>
  </si>
  <si>
    <t xml:space="preserve">Pakiet 11
</t>
  </si>
  <si>
    <t>Wodoodporne pisaki do opisywania pakietów sterylizacyjnych, nie mogą barwić materiału sterylizowanego i przenikać do pakietów, dostęp do co najmniej dwóch kolorów: czarny i niebieski lub czarny i zielony</t>
  </si>
  <si>
    <t xml:space="preserve">Filtry do kontenerów firmy Aesculap ze wskaźnikiem na parę wodna, kl.I, z papieru krepowego, średnica 19 cm, </t>
  </si>
  <si>
    <t>Testy do kontroli jakości zgrzewu zgrzewarki rolkowej typu HAWO-TEST</t>
  </si>
  <si>
    <t>Test zintegrowany, klasa testu 5, autoklaw ze wstępną próżnią, parametry testu 134`C/5.3-5.4min.,121`C/15min.,  test  z przesuwającą się substancją wskaźnikową, kompatybilny z przyrządem PCD (tuba), oddzielne okienko do potwierdzenia prawidłowego wyniku</t>
  </si>
  <si>
    <t>247/390mm</t>
  </si>
  <si>
    <r>
      <t xml:space="preserve">włóknina zielona i/lub niebieska </t>
    </r>
    <r>
      <rPr>
        <sz val="9"/>
        <color indexed="14"/>
        <rFont val="Garamond"/>
        <family val="1"/>
      </rPr>
      <t>(podać oferowany kolor)</t>
    </r>
  </si>
  <si>
    <r>
      <t>włóknina zielona i/lub niebieska</t>
    </r>
    <r>
      <rPr>
        <sz val="9"/>
        <color indexed="14"/>
        <rFont val="Garamond"/>
        <family val="1"/>
      </rPr>
      <t xml:space="preserve"> (podać oferowany kolor)</t>
    </r>
  </si>
  <si>
    <t>Taśma neutralna 18-19 mm do zamykania pakietów</t>
  </si>
  <si>
    <t>Taśma testowa ze wskaźnikiem sterylizacji, szerokość 18-19 mm, klasa testu A typ 1, nie zawierające lateksu i metali cieżkich (m.in.: ołowiu);</t>
  </si>
  <si>
    <t>Test do kontroli typu Bowie-Dick, kompatybilny z przyrządem PCD, paskowy z przesuwającą się substancją wskaźnikową, parametry testu 134-138`C, czas do 3,5min., min. kl.II, autoklaw z 3 wstępnymi próżniami, na teście oznaczenie klasy oraz normy ISO 11140-1;</t>
  </si>
  <si>
    <t>Testy paskowe kl.5 jednoznaczna zmiana substancji testowej, bez metali cieżkich (ołów), samoklejący, posiadający informacje związane z interpretacją wyniku w języku polskim, 
dopuszcza się opakowanie strunowe, nie przepuszczające światła, zapewniające wielokrotne otwieranie oraz zamykanie</t>
  </si>
  <si>
    <t>Testy do kontroli mycia mechanicznego w myjkodezynfektorze, wskaźnik umieszczony na podłożu wykonanym z trwałego tworzywa, testy kontolujące skuteczność mycia w 4 płaszczyznach. Testy kompatybilne z posiadanym uchwytem WC1 Informer Med.;
test składający się z arkusza, z naniesioną dwustronnie substancją testową, której formuła jest zgodna  z EN ISO/TS 15883-5;
dopuszcza się opakowanie strunowe, nie przepuszczające światła, zapewniające wielokrotne otwieranie oraz zamykanie.</t>
  </si>
  <si>
    <t>Etykiety do kontenerów firmy Aesculap, samoklejące z polem do opisu, wskaźnik sterylizacji  kl.I, wkładane z boku kontenera;</t>
  </si>
  <si>
    <r>
      <t xml:space="preserve">Plomby plastikowe do kontenerów firmy Aesculap, jednorazowe, ze wskaźnikiem procesu sterylizacji, kl.A, zawleczka nie krótsza niż 4cm 
</t>
    </r>
    <r>
      <rPr>
        <sz val="9"/>
        <color indexed="14"/>
        <rFont val="Garamond"/>
        <family val="1"/>
      </rPr>
      <t>dołączyć do oferty materiały do testowania -2szt.</t>
    </r>
  </si>
  <si>
    <r>
      <t>Osłonki przezroczyste na ostre narzędzia, jako zabezpieczenie podczas sterylizacji, umożliwiające identyfikację końcówki, dostęp co najmniej do 3 rozmiarów w zakresie od 10mm do 50mm</t>
    </r>
    <r>
      <rPr>
        <b/>
        <sz val="9"/>
        <rFont val="Garamond"/>
        <family val="1"/>
      </rPr>
      <t xml:space="preserve">
</t>
    </r>
    <r>
      <rPr>
        <b/>
        <sz val="9"/>
        <color indexed="14"/>
        <rFont val="Garamond"/>
        <family val="1"/>
      </rPr>
      <t>Podać rozmiary:</t>
    </r>
  </si>
  <si>
    <r>
      <t xml:space="preserve">Pakiet 3 rękawy sterylizacyjne o następujących parametrach:
</t>
    </r>
    <r>
      <rPr>
        <sz val="8"/>
        <rFont val="Garamond"/>
        <family val="1"/>
      </rPr>
      <t>1. gramatura papieru 60 g/m2 lub 70g/m2
2. folia wielowarstwowa (laminat folii min. 5 - warstwowy), łatwo zgrzewalna do papieru o zwiększonej elastyczności, zwiększonej odporności i wytrzymałości na zmiany mające wpływ na jakość zgrzewu
3. folia po procesie sterylizacji, podczas otwierania pakietu oddzielająca sie równomiernie, bez rozdzierania na paski, bezpyłowo, łatwe oddzielanie folii od papieru 
4. oznaczenie kierunku otwierania, znajdujące się od strony foli
5. napisy wykonane w języku polskim, nietoksycznym, niemigrującym tuszem
6. wyprodukowany zgodnie z normą EN 868
7. wytrzymałość zgrzewu po przeprowadzonym procesie sterylizacji opakowania papierowo-foliowego minimum 6 miesięcy
8. zgrzew fabrycznie wielokrotny o równych brzegach, równomierny na całej długości
9.wszystkie rękawy muszą posiadać wskaźniki chemiczne procesu sterylizacji (co najmniej para wodna) umieszczone między warstwami laminatu lub w obrębie fabrycznego zgrzewu
10. dopuszczalna tolerancja w odniesieniu do wymaganych rozmiarów +2cm (w górę)
11. gładki, bez zakładek</t>
    </r>
    <r>
      <rPr>
        <b/>
        <sz val="8"/>
        <rFont val="Garamond"/>
        <family val="1"/>
      </rPr>
      <t xml:space="preserve">
</t>
    </r>
    <r>
      <rPr>
        <sz val="8"/>
        <rFont val="Garamond"/>
        <family val="1"/>
      </rPr>
      <t>12. wszystkie oznaczenia, napisy i testy umieszczone poza przestrzenią pakowania, czyli w obrębie fabrycznego zgrzewu
13. na każdym rękawie papierowo-foliowym umieszczona była nazwa wytwórcy oraz znak handlowy
14. posiadające oznakowanie informujące, że opakowanie to jest jednorazowego użytku;
15. każda rolka rękawa winna być oznaczona etykietą identyfikacyjną, na której znajdują się informacje dotyczące daty produkcji, daty ważności, warunków przechowywania oraz numerem LOT produktu;
dopuszcza się, aby znak CE był umieszczony na opakowaniu zbiorczym i wewnątrz roli rękawów do sterylizacji;</t>
    </r>
  </si>
  <si>
    <t>380mm lub 400mm</t>
  </si>
  <si>
    <t>Pakiet 12</t>
  </si>
  <si>
    <t xml:space="preserve">Pakiet 13
</t>
  </si>
  <si>
    <t>Test kontroli dezynfekcji termicznej przeprowadzanej w myjni-dezynfektorze, jednoznaczna zmiana koloru testu po procesie dezynfekcji termicznej, parametry testu 93`C/10 min., szybka i łatwa interpretacja wyniku, test typu Des-check, kompatybilne z posiadanym uchwytem CDWAH Terragene, test w formie paska pokrytego laminatem na którym umieszczono substancją wskaźnikową;
dopuszcza się test spełniający wymagania dla testów typu 6 wg normy PN-EN ISO 11140-1 pod względem tolerancji na czas (6%) i temperaturę (1`C), z oznaczeniem normy oraz klasy testu na teście lub opakowaniu zbiorczym;
dopuszcza się opakowanie strunowe, nie przepuszczające światła, zapewniające wielokrotne otwieranie oraz zamykanie;</t>
  </si>
  <si>
    <t>Pakiet 14
Opakowania podezynfekcyjne chroniące zdezynfekowny sprzęt przed ponownym skażeniem. Wewnętrza strona mikrobiologicznie czysta. Dostęp do co najmniej następujących rozmiarów:</t>
  </si>
  <si>
    <r>
      <t>dodatek nr 2 do zapytania ofertowego</t>
    </r>
    <r>
      <rPr>
        <b/>
        <sz val="10"/>
        <rFont val="Garamond"/>
        <family val="1"/>
      </rPr>
      <t xml:space="preserve">
Załącznik nr 1 do oferty na dostawę materiałów do sterylizacji, nr sprawy PCZSzp/ZP/ZO/130/1/2023</t>
    </r>
  </si>
  <si>
    <r>
      <t xml:space="preserve">Pakiet 1 papiery sterylizacyjne
</t>
    </r>
    <r>
      <rPr>
        <sz val="9"/>
        <rFont val="Garamond"/>
        <family val="1"/>
      </rPr>
      <t>warunki wymagane w zakresie przedmiotu zamówienia:</t>
    </r>
    <r>
      <rPr>
        <b/>
        <sz val="9"/>
        <rFont val="Garamond"/>
        <family val="1"/>
      </rPr>
      <t xml:space="preserve">
</t>
    </r>
    <r>
      <rPr>
        <sz val="9"/>
        <rFont val="Garamond"/>
        <family val="1"/>
      </rPr>
      <t>1. Wszystkie papiery muszą mieć gramaturę min. 60 g/m2
2. duża wytrzymałość na rozerwanie, nasiąkanie wodą i alkoholami
3. stabilność wymiarowa w stanie suchym i mokrym
4. wyprodukowany zgodnie z normą EN 868
5. dopuszczalna tolerancja w odniesieniu do wymaganych rozmiarów: +5cm (w górę)
6. stosowane jako opakowania zewnętrzne i wewnętrzne</t>
    </r>
  </si>
  <si>
    <r>
      <t xml:space="preserve">Pakiet 2 włóknina o następujących parametrach:
</t>
    </r>
    <r>
      <rPr>
        <sz val="9"/>
        <rFont val="Garamond"/>
        <family val="1"/>
      </rPr>
      <t>1. gramatura 43-60g/m2
2. duża wytrzymałość na rozerwanie, nasiąkanie wodą i alkoholami
3. stabilność wymiarowa w stanie suchym i mokrym
4. dopuszczalna tolerancja w odniesieniu do wymaganych rozmiarów: +/- 5cm 
5. nie zawierająca lateksu
6. dopuszcza się włókninę naprzemienne pakowaną w dwóch kolorach
7. dopuszcza się inne kolory włóknin</t>
    </r>
  </si>
  <si>
    <t>197/300mm</t>
  </si>
  <si>
    <t xml:space="preserve">Pakiet 15
</t>
  </si>
  <si>
    <t>Przyrząd PCD- tuba kompatybilna z autoklawe z trzema próżniami wstępnymi</t>
  </si>
  <si>
    <t xml:space="preserve">Pakiet 16
</t>
  </si>
  <si>
    <t>Rękawice Ochronne do rozładowywania autoklawu, bawełna ukształtowana anatomiecznie, oznakowanie CE zgodnie z Rozporządzeniem 2016/425 ws środków ochrony indywidualnej</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</si>
</sst>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 numFmtId="169" formatCode="[$€-2]\ #,##0.00"/>
    <numFmt numFmtId="170" formatCode="0.0"/>
    <numFmt numFmtId="171" formatCode="#,##0.00\ [$€-1]"/>
    <numFmt numFmtId="172" formatCode="#,##0.00\ [$€-1];\-#,##0.00\ [$€-1]"/>
    <numFmt numFmtId="173" formatCode="#,##0.0\ [$€-1];\-#,##0.0\ [$€-1]"/>
    <numFmt numFmtId="174" formatCode="#,##0.000\ [$€-1];\-#,##0.000\ [$€-1]"/>
    <numFmt numFmtId="175" formatCode="#,##0.0000\ [$€-1];\-#,##0.0000\ [$€-1]"/>
    <numFmt numFmtId="176" formatCode="0.000"/>
    <numFmt numFmtId="177" formatCode="_-* #,##0.000\ &quot;zł&quot;_-;\-* #,##0.000\ &quot;zł&quot;_-;_-* &quot;-&quot;???\ &quot;zł&quot;_-;_-@_-"/>
  </numFmts>
  <fonts count="29">
    <font>
      <sz val="10"/>
      <name val="Arial"/>
      <family val="0"/>
    </font>
    <font>
      <sz val="10"/>
      <name val="Garamond"/>
      <family val="1"/>
    </font>
    <font>
      <b/>
      <sz val="10"/>
      <name val="Garamond"/>
      <family val="1"/>
    </font>
    <font>
      <sz val="7"/>
      <name val="Garamond"/>
      <family val="1"/>
    </font>
    <font>
      <sz val="9"/>
      <name val="Garamond"/>
      <family val="1"/>
    </font>
    <font>
      <sz val="9"/>
      <color indexed="8"/>
      <name val="Garamond"/>
      <family val="1"/>
    </font>
    <font>
      <b/>
      <sz val="9"/>
      <name val="Garamond"/>
      <family val="1"/>
    </font>
    <font>
      <sz val="8"/>
      <name val="Garamond"/>
      <family val="1"/>
    </font>
    <font>
      <sz val="9"/>
      <color indexed="14"/>
      <name val="Garamond"/>
      <family val="1"/>
    </font>
    <font>
      <b/>
      <sz val="8"/>
      <name val="Garamond"/>
      <family val="1"/>
    </font>
    <font>
      <i/>
      <sz val="10"/>
      <name val="Garamond"/>
      <family val="1"/>
    </font>
    <font>
      <b/>
      <sz val="9"/>
      <color indexed="14"/>
      <name val="Garamond"/>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4" borderId="0" applyNumberFormat="0" applyBorder="0" applyAlignment="0" applyProtection="0"/>
    <xf numFmtId="0" fontId="17" fillId="0" borderId="3" applyNumberFormat="0" applyFill="0" applyAlignment="0" applyProtection="0"/>
    <xf numFmtId="0" fontId="18" fillId="21" borderId="4" applyNumberFormat="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20" borderId="1" applyNumberFormat="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3" borderId="9" applyNumberFormat="0" applyFont="0" applyAlignment="0" applyProtection="0"/>
    <xf numFmtId="0" fontId="28" fillId="3" borderId="0" applyNumberFormat="0" applyBorder="0" applyAlignment="0" applyProtection="0"/>
  </cellStyleXfs>
  <cellXfs count="41">
    <xf numFmtId="0" fontId="0" fillId="0" borderId="0" xfId="0" applyAlignment="1">
      <alignment/>
    </xf>
    <xf numFmtId="0" fontId="2" fillId="0" borderId="10" xfId="0" applyFont="1" applyBorder="1" applyAlignment="1">
      <alignment horizontal="center" wrapText="1"/>
    </xf>
    <xf numFmtId="0" fontId="1" fillId="0" borderId="10" xfId="0" applyFont="1" applyBorder="1" applyAlignment="1">
      <alignment wrapText="1"/>
    </xf>
    <xf numFmtId="0" fontId="1" fillId="0" borderId="10" xfId="0" applyFont="1" applyBorder="1" applyAlignment="1">
      <alignment horizontal="center" wrapText="1"/>
    </xf>
    <xf numFmtId="44" fontId="1" fillId="0" borderId="10" xfId="0" applyNumberFormat="1" applyFont="1" applyBorder="1" applyAlignment="1">
      <alignment wrapText="1"/>
    </xf>
    <xf numFmtId="0" fontId="1" fillId="0" borderId="10" xfId="0" applyNumberFormat="1" applyFont="1" applyBorder="1" applyAlignment="1">
      <alignment horizontal="center" wrapText="1"/>
    </xf>
    <xf numFmtId="0" fontId="1" fillId="24" borderId="10" xfId="0" applyFont="1" applyFill="1" applyBorder="1" applyAlignment="1">
      <alignment wrapText="1"/>
    </xf>
    <xf numFmtId="0" fontId="1" fillId="0" borderId="10" xfId="0" applyFont="1" applyBorder="1" applyAlignment="1">
      <alignment/>
    </xf>
    <xf numFmtId="0" fontId="2" fillId="0" borderId="10" xfId="0" applyNumberFormat="1" applyFont="1" applyBorder="1" applyAlignment="1">
      <alignment horizontal="center" wrapText="1"/>
    </xf>
    <xf numFmtId="44" fontId="2" fillId="0" borderId="10" xfId="0" applyNumberFormat="1" applyFont="1" applyBorder="1" applyAlignment="1">
      <alignment wrapText="1"/>
    </xf>
    <xf numFmtId="0" fontId="2" fillId="0" borderId="10" xfId="0" applyFont="1" applyBorder="1" applyAlignment="1">
      <alignment wrapText="1"/>
    </xf>
    <xf numFmtId="168" fontId="1" fillId="0" borderId="10" xfId="0" applyNumberFormat="1" applyFont="1" applyBorder="1" applyAlignment="1">
      <alignment wrapText="1"/>
    </xf>
    <xf numFmtId="0" fontId="1" fillId="0" borderId="0" xfId="0" applyFont="1" applyAlignment="1">
      <alignment/>
    </xf>
    <xf numFmtId="44" fontId="1" fillId="0" borderId="10" xfId="0" applyNumberFormat="1" applyFont="1" applyBorder="1" applyAlignment="1">
      <alignment horizontal="center" wrapText="1"/>
    </xf>
    <xf numFmtId="44" fontId="2" fillId="0" borderId="10" xfId="0" applyNumberFormat="1" applyFont="1" applyBorder="1" applyAlignment="1">
      <alignment horizontal="center" wrapText="1"/>
    </xf>
    <xf numFmtId="0" fontId="3" fillId="22" borderId="10" xfId="0" applyFont="1" applyFill="1" applyBorder="1" applyAlignment="1">
      <alignment horizontal="center" wrapText="1"/>
    </xf>
    <xf numFmtId="0" fontId="3" fillId="22" borderId="10" xfId="0" applyFont="1" applyFill="1" applyBorder="1" applyAlignment="1">
      <alignment wrapText="1"/>
    </xf>
    <xf numFmtId="44" fontId="3" fillId="22" borderId="10" xfId="0" applyNumberFormat="1" applyFont="1" applyFill="1" applyBorder="1" applyAlignment="1">
      <alignment wrapText="1"/>
    </xf>
    <xf numFmtId="168" fontId="3" fillId="22" borderId="10" xfId="0" applyNumberFormat="1" applyFont="1" applyFill="1" applyBorder="1" applyAlignment="1">
      <alignment wrapText="1"/>
    </xf>
    <xf numFmtId="0" fontId="1" fillId="0" borderId="10" xfId="0" applyFont="1" applyBorder="1" applyAlignment="1">
      <alignment horizontal="center" wrapText="1"/>
    </xf>
    <xf numFmtId="0" fontId="4" fillId="0" borderId="10" xfId="0" applyFont="1" applyBorder="1" applyAlignment="1">
      <alignment wrapText="1"/>
    </xf>
    <xf numFmtId="0" fontId="1" fillId="0" borderId="10" xfId="0" applyFont="1" applyBorder="1" applyAlignment="1">
      <alignment horizontal="center"/>
    </xf>
    <xf numFmtId="0" fontId="5" fillId="0" borderId="10" xfId="0" applyFont="1" applyBorder="1" applyAlignment="1">
      <alignment wrapText="1"/>
    </xf>
    <xf numFmtId="0" fontId="7" fillId="0" borderId="10" xfId="0" applyFont="1" applyBorder="1" applyAlignment="1">
      <alignment horizontal="center" wrapText="1"/>
    </xf>
    <xf numFmtId="0" fontId="1" fillId="0" borderId="10" xfId="0" applyFont="1" applyBorder="1" applyAlignment="1">
      <alignment wrapText="1"/>
    </xf>
    <xf numFmtId="44" fontId="1" fillId="0" borderId="10" xfId="0" applyNumberFormat="1" applyFont="1" applyBorder="1" applyAlignment="1">
      <alignment wrapText="1"/>
    </xf>
    <xf numFmtId="0" fontId="2" fillId="24" borderId="10"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0" xfId="0" applyFont="1" applyBorder="1" applyAlignment="1">
      <alignment horizontal="center" wrapText="1"/>
    </xf>
    <xf numFmtId="0" fontId="2" fillId="24" borderId="11" xfId="0" applyFont="1" applyFill="1" applyBorder="1" applyAlignment="1">
      <alignment horizontal="left" wrapText="1"/>
    </xf>
    <xf numFmtId="0" fontId="2" fillId="24" borderId="12" xfId="0" applyFont="1" applyFill="1" applyBorder="1" applyAlignment="1">
      <alignment horizontal="left" wrapText="1"/>
    </xf>
    <xf numFmtId="0" fontId="2" fillId="24" borderId="13" xfId="0" applyFont="1" applyFill="1" applyBorder="1" applyAlignment="1">
      <alignment horizontal="left" wrapText="1"/>
    </xf>
    <xf numFmtId="0" fontId="9" fillId="24" borderId="10" xfId="0" applyFont="1" applyFill="1" applyBorder="1" applyAlignment="1">
      <alignment horizontal="left" wrapText="1"/>
    </xf>
    <xf numFmtId="0" fontId="6" fillId="24" borderId="10" xfId="0" applyFont="1" applyFill="1" applyBorder="1" applyAlignment="1">
      <alignment horizontal="left" wrapText="1"/>
    </xf>
    <xf numFmtId="0" fontId="10" fillId="0" borderId="0" xfId="0" applyFont="1" applyBorder="1" applyAlignment="1">
      <alignment horizontal="center" wrapText="1"/>
    </xf>
    <xf numFmtId="0" fontId="6" fillId="24" borderId="11" xfId="0" applyFont="1" applyFill="1" applyBorder="1" applyAlignment="1">
      <alignment horizontal="left" wrapText="1"/>
    </xf>
    <xf numFmtId="0" fontId="6" fillId="24" borderId="12" xfId="0" applyFont="1" applyFill="1" applyBorder="1" applyAlignment="1">
      <alignment horizontal="left" wrapText="1"/>
    </xf>
    <xf numFmtId="0" fontId="6" fillId="24" borderId="13" xfId="0" applyFont="1" applyFill="1" applyBorder="1" applyAlignment="1">
      <alignment horizontal="left" wrapText="1"/>
    </xf>
  </cellXfs>
  <cellStyles count="4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Komórka połączona" xfId="42"/>
    <cellStyle name="Komórka zaznaczona" xfId="43"/>
    <cellStyle name="Nagłówek 1" xfId="44"/>
    <cellStyle name="Nagłówek 2" xfId="45"/>
    <cellStyle name="Nagłówek 3" xfId="46"/>
    <cellStyle name="Nagłówek 4" xfId="47"/>
    <cellStyle name="Neutralne" xfId="48"/>
    <cellStyle name="Obliczenia" xfId="49"/>
    <cellStyle name="Suma" xfId="50"/>
    <cellStyle name="Tekst objaśnienia" xfId="51"/>
    <cellStyle name="Tekst ostrzeżenia" xfId="52"/>
    <cellStyle name="Tytuł" xfId="53"/>
    <cellStyle name="Uwaga" xfId="54"/>
    <cellStyle name="Złe" xfId="55"/>
  </cellStyles>
  <dxfs count="1">
    <dxf>
      <font>
        <b val="0"/>
        <i val="0"/>
      </font>
      <border>
        <left style="thin"/>
        <top style="thin"/>
        <bottom style="thin"/>
      </border>
    </dxf>
  </dxfs>
  <tableStyles count="1" defaultTableStyle="Styl tabeli 1" defaultPivotStyle="PivotStyleLight16">
    <tableStyle name="Styl tabeli 1" pivot="0" count="1">
      <tableStyleElement type="lastColumn"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0"/>
  <sheetViews>
    <sheetView tabSelected="1" zoomScalePageLayoutView="0" workbookViewId="0" topLeftCell="A40">
      <selection activeCell="H37" sqref="H37"/>
    </sheetView>
  </sheetViews>
  <sheetFormatPr defaultColWidth="9.140625" defaultRowHeight="12.75"/>
  <cols>
    <col min="1" max="1" width="8.00390625" style="19" customWidth="1"/>
    <col min="2" max="2" width="33.8515625" style="2" customWidth="1"/>
    <col min="3" max="3" width="9.140625" style="3" customWidth="1"/>
    <col min="4" max="4" width="7.00390625" style="3" customWidth="1"/>
    <col min="5" max="5" width="12.140625" style="3" customWidth="1"/>
    <col min="6" max="6" width="8.421875" style="3" customWidth="1"/>
    <col min="7" max="7" width="7.7109375" style="3" customWidth="1"/>
    <col min="8" max="8" width="8.57421875" style="4" customWidth="1"/>
    <col min="9" max="9" width="10.57421875" style="11" bestFit="1" customWidth="1"/>
    <col min="10" max="10" width="6.8515625" style="3" customWidth="1"/>
    <col min="11" max="11" width="11.28125" style="4" bestFit="1" customWidth="1"/>
    <col min="12" max="12" width="9.28125" style="2" customWidth="1"/>
    <col min="13" max="13" width="7.140625" style="2" customWidth="1"/>
    <col min="14" max="16384" width="9.140625" style="2" customWidth="1"/>
  </cols>
  <sheetData>
    <row r="1" spans="1:13" s="12" customFormat="1" ht="30.75" customHeight="1">
      <c r="A1" s="37" t="s">
        <v>73</v>
      </c>
      <c r="B1" s="37"/>
      <c r="C1" s="37"/>
      <c r="D1" s="37"/>
      <c r="E1" s="37"/>
      <c r="F1" s="37"/>
      <c r="G1" s="37"/>
      <c r="H1" s="37"/>
      <c r="I1" s="37"/>
      <c r="J1" s="37"/>
      <c r="K1" s="37"/>
      <c r="L1" s="37"/>
      <c r="M1" s="37"/>
    </row>
    <row r="2" spans="1:13" s="6" customFormat="1" ht="95.25" customHeight="1">
      <c r="A2" s="36" t="s">
        <v>74</v>
      </c>
      <c r="B2" s="36"/>
      <c r="C2" s="36"/>
      <c r="D2" s="36"/>
      <c r="E2" s="36"/>
      <c r="F2" s="36"/>
      <c r="G2" s="36"/>
      <c r="H2" s="36"/>
      <c r="I2" s="36"/>
      <c r="J2" s="36"/>
      <c r="K2" s="36"/>
      <c r="L2" s="36"/>
      <c r="M2" s="36"/>
    </row>
    <row r="3" spans="1:13" s="16" customFormat="1" ht="27.75" customHeight="1">
      <c r="A3" s="15" t="s">
        <v>4</v>
      </c>
      <c r="B3" s="16" t="s">
        <v>29</v>
      </c>
      <c r="C3" s="15" t="s">
        <v>23</v>
      </c>
      <c r="D3" s="15" t="s">
        <v>3</v>
      </c>
      <c r="E3" s="15" t="s">
        <v>30</v>
      </c>
      <c r="F3" s="15" t="s">
        <v>9</v>
      </c>
      <c r="G3" s="15" t="s">
        <v>11</v>
      </c>
      <c r="H3" s="17" t="s">
        <v>10</v>
      </c>
      <c r="I3" s="18" t="s">
        <v>0</v>
      </c>
      <c r="J3" s="15" t="s">
        <v>1</v>
      </c>
      <c r="K3" s="17" t="s">
        <v>2</v>
      </c>
      <c r="L3" s="16" t="s">
        <v>26</v>
      </c>
      <c r="M3" s="16" t="s">
        <v>37</v>
      </c>
    </row>
    <row r="4" spans="1:11" ht="15.75" customHeight="1">
      <c r="A4" s="19">
        <v>1</v>
      </c>
      <c r="B4" s="20" t="s">
        <v>7</v>
      </c>
      <c r="C4" s="23" t="s">
        <v>6</v>
      </c>
      <c r="D4" s="3" t="s">
        <v>8</v>
      </c>
      <c r="E4" s="3">
        <v>500</v>
      </c>
      <c r="I4" s="4">
        <f>H4*G4</f>
        <v>0</v>
      </c>
      <c r="K4" s="4">
        <f>ROUND(I4*J4/100,2)+I4</f>
        <v>0</v>
      </c>
    </row>
    <row r="5" spans="1:11" ht="15.75" customHeight="1">
      <c r="A5" s="19">
        <v>2</v>
      </c>
      <c r="B5" s="20" t="s">
        <v>7</v>
      </c>
      <c r="C5" s="23" t="s">
        <v>36</v>
      </c>
      <c r="D5" s="3" t="s">
        <v>8</v>
      </c>
      <c r="E5" s="3">
        <v>500</v>
      </c>
      <c r="I5" s="4">
        <f>H5*G5</f>
        <v>0</v>
      </c>
      <c r="K5" s="4">
        <f>ROUND(I5*J5/100,2)+I5</f>
        <v>0</v>
      </c>
    </row>
    <row r="6" spans="1:11" ht="24">
      <c r="A6" s="19">
        <v>3</v>
      </c>
      <c r="B6" s="20" t="s">
        <v>39</v>
      </c>
      <c r="C6" s="23" t="s">
        <v>6</v>
      </c>
      <c r="D6" s="3" t="s">
        <v>8</v>
      </c>
      <c r="E6" s="3">
        <v>500</v>
      </c>
      <c r="I6" s="4">
        <f>H6*G6</f>
        <v>0</v>
      </c>
      <c r="J6" s="5"/>
      <c r="K6" s="4">
        <f>ROUND(I6*J6/100,2)+I6</f>
        <v>0</v>
      </c>
    </row>
    <row r="7" spans="1:11" ht="24">
      <c r="A7" s="19">
        <v>4</v>
      </c>
      <c r="B7" s="20" t="s">
        <v>39</v>
      </c>
      <c r="C7" s="23" t="s">
        <v>36</v>
      </c>
      <c r="D7" s="3" t="s">
        <v>8</v>
      </c>
      <c r="E7" s="3">
        <v>500</v>
      </c>
      <c r="I7" s="4">
        <f>H7*G7</f>
        <v>0</v>
      </c>
      <c r="J7" s="5"/>
      <c r="K7" s="4">
        <f>ROUND(I7*J7/100,2)+I7</f>
        <v>0</v>
      </c>
    </row>
    <row r="8" spans="1:24" s="10" customFormat="1" ht="12.75">
      <c r="A8" s="31" t="s">
        <v>33</v>
      </c>
      <c r="B8" s="31"/>
      <c r="C8" s="31"/>
      <c r="D8" s="31"/>
      <c r="E8" s="31"/>
      <c r="F8" s="31"/>
      <c r="G8" s="31"/>
      <c r="H8" s="31"/>
      <c r="I8" s="9">
        <f>SUM(I4:I7)</f>
        <v>0</v>
      </c>
      <c r="J8" s="1"/>
      <c r="K8" s="9">
        <f>SUM(K4:K7)</f>
        <v>0</v>
      </c>
      <c r="X8" s="10" t="s">
        <v>34</v>
      </c>
    </row>
    <row r="9" spans="1:13" s="10" customFormat="1" ht="99" customHeight="1">
      <c r="A9" s="38" t="s">
        <v>75</v>
      </c>
      <c r="B9" s="39"/>
      <c r="C9" s="39"/>
      <c r="D9" s="39"/>
      <c r="E9" s="39"/>
      <c r="F9" s="39"/>
      <c r="G9" s="39"/>
      <c r="H9" s="39"/>
      <c r="I9" s="39"/>
      <c r="J9" s="39"/>
      <c r="K9" s="39"/>
      <c r="L9" s="39"/>
      <c r="M9" s="40"/>
    </row>
    <row r="10" spans="1:14" s="10" customFormat="1" ht="24">
      <c r="A10" s="3">
        <v>1</v>
      </c>
      <c r="B10" s="20" t="s">
        <v>57</v>
      </c>
      <c r="C10" s="3" t="s">
        <v>5</v>
      </c>
      <c r="D10" s="3" t="s">
        <v>8</v>
      </c>
      <c r="E10" s="3">
        <v>600</v>
      </c>
      <c r="F10" s="3"/>
      <c r="G10" s="3"/>
      <c r="H10" s="4"/>
      <c r="I10" s="4">
        <f>H10*G10</f>
        <v>0</v>
      </c>
      <c r="J10" s="3"/>
      <c r="K10" s="4">
        <f>ROUND(I10*J10/100,2)+I10</f>
        <v>0</v>
      </c>
      <c r="N10" s="4"/>
    </row>
    <row r="11" spans="1:14" s="10" customFormat="1" ht="24">
      <c r="A11" s="3">
        <v>2</v>
      </c>
      <c r="B11" s="20" t="s">
        <v>58</v>
      </c>
      <c r="C11" s="3" t="s">
        <v>28</v>
      </c>
      <c r="D11" s="3" t="s">
        <v>8</v>
      </c>
      <c r="E11" s="3">
        <v>800</v>
      </c>
      <c r="F11" s="3"/>
      <c r="G11" s="3"/>
      <c r="H11" s="4"/>
      <c r="I11" s="4">
        <f>H11*G11</f>
        <v>0</v>
      </c>
      <c r="J11" s="3"/>
      <c r="K11" s="4">
        <f>ROUND(I11*J11/100,2)+I11</f>
        <v>0</v>
      </c>
      <c r="N11" s="4"/>
    </row>
    <row r="12" spans="1:11" s="10" customFormat="1" ht="12.75">
      <c r="A12" s="28"/>
      <c r="B12" s="29"/>
      <c r="C12" s="29"/>
      <c r="D12" s="29"/>
      <c r="E12" s="29"/>
      <c r="F12" s="29"/>
      <c r="G12" s="29"/>
      <c r="H12" s="30"/>
      <c r="I12" s="9">
        <f>SUM(I10:I11)</f>
        <v>0</v>
      </c>
      <c r="J12" s="1"/>
      <c r="K12" s="9">
        <f>SUM(K10:K11)</f>
        <v>0</v>
      </c>
    </row>
    <row r="13" spans="1:13" s="6" customFormat="1" ht="192" customHeight="1">
      <c r="A13" s="35" t="s">
        <v>67</v>
      </c>
      <c r="B13" s="35"/>
      <c r="C13" s="35"/>
      <c r="D13" s="35"/>
      <c r="E13" s="35"/>
      <c r="F13" s="35"/>
      <c r="G13" s="35"/>
      <c r="H13" s="35"/>
      <c r="I13" s="35"/>
      <c r="J13" s="35"/>
      <c r="K13" s="35"/>
      <c r="L13" s="35"/>
      <c r="M13" s="35"/>
    </row>
    <row r="14" spans="1:11" ht="21.75" customHeight="1">
      <c r="A14" s="3">
        <v>1</v>
      </c>
      <c r="B14" s="20" t="s">
        <v>40</v>
      </c>
      <c r="C14" s="3" t="s">
        <v>12</v>
      </c>
      <c r="D14" s="3" t="s">
        <v>19</v>
      </c>
      <c r="E14" s="3">
        <v>1600</v>
      </c>
      <c r="I14" s="4">
        <f aca="true" t="shared" si="0" ref="I14:I22">H14*G14</f>
        <v>0</v>
      </c>
      <c r="K14" s="4">
        <f>ROUND(I14*J14/100,2)+I14</f>
        <v>0</v>
      </c>
    </row>
    <row r="15" spans="1:11" ht="21.75" customHeight="1">
      <c r="A15" s="3">
        <v>2</v>
      </c>
      <c r="B15" s="20" t="s">
        <v>40</v>
      </c>
      <c r="C15" s="3" t="s">
        <v>13</v>
      </c>
      <c r="D15" s="3" t="s">
        <v>19</v>
      </c>
      <c r="E15" s="3">
        <v>1200</v>
      </c>
      <c r="I15" s="4">
        <f t="shared" si="0"/>
        <v>0</v>
      </c>
      <c r="K15" s="4">
        <f aca="true" t="shared" si="1" ref="K15:K22">ROUND(I15*J15/100,2)+I15</f>
        <v>0</v>
      </c>
    </row>
    <row r="16" spans="1:14" ht="21.75" customHeight="1">
      <c r="A16" s="3">
        <v>3</v>
      </c>
      <c r="B16" s="20" t="s">
        <v>40</v>
      </c>
      <c r="C16" s="3" t="s">
        <v>14</v>
      </c>
      <c r="D16" s="3" t="s">
        <v>19</v>
      </c>
      <c r="E16" s="3">
        <v>3000</v>
      </c>
      <c r="I16" s="4">
        <f t="shared" si="0"/>
        <v>0</v>
      </c>
      <c r="K16" s="4">
        <f t="shared" si="1"/>
        <v>0</v>
      </c>
      <c r="N16" s="4"/>
    </row>
    <row r="17" spans="1:14" ht="21.75" customHeight="1">
      <c r="A17" s="3">
        <v>4</v>
      </c>
      <c r="B17" s="20" t="s">
        <v>40</v>
      </c>
      <c r="C17" s="3" t="s">
        <v>24</v>
      </c>
      <c r="D17" s="3" t="s">
        <v>19</v>
      </c>
      <c r="E17" s="3">
        <v>3000</v>
      </c>
      <c r="I17" s="4">
        <f t="shared" si="0"/>
        <v>0</v>
      </c>
      <c r="K17" s="4">
        <f t="shared" si="1"/>
        <v>0</v>
      </c>
      <c r="N17" s="4"/>
    </row>
    <row r="18" spans="1:14" ht="21.75" customHeight="1">
      <c r="A18" s="3">
        <v>5</v>
      </c>
      <c r="B18" s="20" t="s">
        <v>40</v>
      </c>
      <c r="C18" s="3" t="s">
        <v>15</v>
      </c>
      <c r="D18" s="3" t="s">
        <v>19</v>
      </c>
      <c r="E18" s="3">
        <v>4000</v>
      </c>
      <c r="I18" s="4">
        <f t="shared" si="0"/>
        <v>0</v>
      </c>
      <c r="K18" s="4">
        <f t="shared" si="1"/>
        <v>0</v>
      </c>
      <c r="N18" s="4"/>
    </row>
    <row r="19" spans="1:14" ht="21.75" customHeight="1">
      <c r="A19" s="3">
        <v>6</v>
      </c>
      <c r="B19" s="20" t="s">
        <v>40</v>
      </c>
      <c r="C19" s="3" t="s">
        <v>16</v>
      </c>
      <c r="D19" s="3" t="s">
        <v>19</v>
      </c>
      <c r="E19" s="3">
        <v>4000</v>
      </c>
      <c r="I19" s="4">
        <f t="shared" si="0"/>
        <v>0</v>
      </c>
      <c r="K19" s="4">
        <f t="shared" si="1"/>
        <v>0</v>
      </c>
      <c r="N19" s="4"/>
    </row>
    <row r="20" spans="1:14" ht="21.75" customHeight="1">
      <c r="A20" s="3">
        <v>7</v>
      </c>
      <c r="B20" s="20" t="s">
        <v>40</v>
      </c>
      <c r="C20" s="3" t="s">
        <v>17</v>
      </c>
      <c r="D20" s="3" t="s">
        <v>19</v>
      </c>
      <c r="E20" s="3">
        <v>1600</v>
      </c>
      <c r="I20" s="4">
        <f t="shared" si="0"/>
        <v>0</v>
      </c>
      <c r="K20" s="4">
        <f t="shared" si="1"/>
        <v>0</v>
      </c>
      <c r="N20" s="4"/>
    </row>
    <row r="21" spans="1:14" ht="21.75" customHeight="1">
      <c r="A21" s="3">
        <v>8</v>
      </c>
      <c r="B21" s="20" t="s">
        <v>40</v>
      </c>
      <c r="C21" s="3" t="s">
        <v>18</v>
      </c>
      <c r="D21" s="3" t="s">
        <v>19</v>
      </c>
      <c r="E21" s="3">
        <v>600</v>
      </c>
      <c r="I21" s="4">
        <f t="shared" si="0"/>
        <v>0</v>
      </c>
      <c r="K21" s="4">
        <f t="shared" si="1"/>
        <v>0</v>
      </c>
      <c r="N21" s="4"/>
    </row>
    <row r="22" spans="1:14" ht="38.25">
      <c r="A22" s="3">
        <v>9</v>
      </c>
      <c r="B22" s="20" t="s">
        <v>40</v>
      </c>
      <c r="C22" s="3" t="s">
        <v>68</v>
      </c>
      <c r="D22" s="3" t="s">
        <v>19</v>
      </c>
      <c r="E22" s="3">
        <v>400</v>
      </c>
      <c r="I22" s="4">
        <f t="shared" si="0"/>
        <v>0</v>
      </c>
      <c r="K22" s="4">
        <f t="shared" si="1"/>
        <v>0</v>
      </c>
      <c r="N22" s="4"/>
    </row>
    <row r="23" spans="1:11" s="10" customFormat="1" ht="12.75">
      <c r="A23" s="31" t="s">
        <v>22</v>
      </c>
      <c r="B23" s="31"/>
      <c r="C23" s="31"/>
      <c r="D23" s="31"/>
      <c r="E23" s="31"/>
      <c r="F23" s="31"/>
      <c r="G23" s="31"/>
      <c r="H23" s="31"/>
      <c r="I23" s="9">
        <f>SUM(I14:I22)</f>
        <v>0</v>
      </c>
      <c r="J23" s="1"/>
      <c r="K23" s="9">
        <f>SUM(K14:K22)</f>
        <v>0</v>
      </c>
    </row>
    <row r="24" spans="1:13" ht="85.5" customHeight="1">
      <c r="A24" s="36" t="s">
        <v>38</v>
      </c>
      <c r="B24" s="36"/>
      <c r="C24" s="36"/>
      <c r="D24" s="36"/>
      <c r="E24" s="36"/>
      <c r="F24" s="36"/>
      <c r="G24" s="36"/>
      <c r="H24" s="36"/>
      <c r="I24" s="36"/>
      <c r="J24" s="36"/>
      <c r="K24" s="36"/>
      <c r="L24" s="36"/>
      <c r="M24" s="36"/>
    </row>
    <row r="25" spans="1:14" ht="51" customHeight="1">
      <c r="A25" s="19">
        <v>1</v>
      </c>
      <c r="B25" s="20" t="s">
        <v>60</v>
      </c>
      <c r="C25" s="23" t="s">
        <v>27</v>
      </c>
      <c r="D25" s="3" t="s">
        <v>19</v>
      </c>
      <c r="E25" s="3">
        <v>1000</v>
      </c>
      <c r="I25" s="13">
        <f aca="true" t="shared" si="2" ref="I25:I30">H25*G25</f>
        <v>0</v>
      </c>
      <c r="J25" s="5"/>
      <c r="K25" s="4">
        <f aca="true" t="shared" si="3" ref="K25:K30">ROUND(I25*J25/100,2)+I25</f>
        <v>0</v>
      </c>
      <c r="N25" s="4"/>
    </row>
    <row r="26" spans="1:14" ht="24.75" customHeight="1">
      <c r="A26" s="19">
        <v>2</v>
      </c>
      <c r="B26" s="20" t="s">
        <v>59</v>
      </c>
      <c r="C26" s="23" t="s">
        <v>27</v>
      </c>
      <c r="D26" s="3" t="s">
        <v>19</v>
      </c>
      <c r="E26" s="3">
        <v>750</v>
      </c>
      <c r="I26" s="13">
        <f t="shared" si="2"/>
        <v>0</v>
      </c>
      <c r="J26" s="5"/>
      <c r="K26" s="4">
        <f t="shared" si="3"/>
        <v>0</v>
      </c>
      <c r="N26" s="4"/>
    </row>
    <row r="27" spans="1:14" ht="166.5" customHeight="1">
      <c r="A27" s="19">
        <v>3</v>
      </c>
      <c r="B27" s="22" t="s">
        <v>45</v>
      </c>
      <c r="C27" s="23" t="s">
        <v>27</v>
      </c>
      <c r="D27" s="3" t="s">
        <v>20</v>
      </c>
      <c r="E27" s="3">
        <v>400</v>
      </c>
      <c r="I27" s="13">
        <f t="shared" si="2"/>
        <v>0</v>
      </c>
      <c r="J27" s="5"/>
      <c r="K27" s="4">
        <f t="shared" si="3"/>
        <v>0</v>
      </c>
      <c r="N27" s="4"/>
    </row>
    <row r="28" spans="1:14" ht="70.5" customHeight="1">
      <c r="A28" s="19">
        <v>4</v>
      </c>
      <c r="B28" s="20" t="s">
        <v>55</v>
      </c>
      <c r="C28" s="23" t="s">
        <v>27</v>
      </c>
      <c r="D28" s="3" t="s">
        <v>21</v>
      </c>
      <c r="E28" s="3">
        <v>4000</v>
      </c>
      <c r="F28" s="19"/>
      <c r="I28" s="13">
        <f t="shared" si="2"/>
        <v>0</v>
      </c>
      <c r="J28" s="5"/>
      <c r="K28" s="4">
        <f t="shared" si="3"/>
        <v>0</v>
      </c>
      <c r="N28" s="4"/>
    </row>
    <row r="29" spans="1:11" ht="75.75" customHeight="1">
      <c r="A29" s="19">
        <v>5</v>
      </c>
      <c r="B29" s="20" t="s">
        <v>61</v>
      </c>
      <c r="C29" s="23" t="s">
        <v>27</v>
      </c>
      <c r="D29" s="3" t="s">
        <v>20</v>
      </c>
      <c r="E29" s="3">
        <v>500</v>
      </c>
      <c r="I29" s="13">
        <f t="shared" si="2"/>
        <v>0</v>
      </c>
      <c r="J29" s="5"/>
      <c r="K29" s="4">
        <f t="shared" si="3"/>
        <v>0</v>
      </c>
    </row>
    <row r="30" spans="1:11" ht="81.75" customHeight="1">
      <c r="A30" s="19">
        <v>6</v>
      </c>
      <c r="B30" s="20" t="s">
        <v>62</v>
      </c>
      <c r="C30" s="23" t="s">
        <v>27</v>
      </c>
      <c r="D30" s="3" t="s">
        <v>20</v>
      </c>
      <c r="E30" s="3">
        <v>6000</v>
      </c>
      <c r="I30" s="13">
        <f t="shared" si="2"/>
        <v>0</v>
      </c>
      <c r="J30" s="5"/>
      <c r="K30" s="4">
        <f t="shared" si="3"/>
        <v>0</v>
      </c>
    </row>
    <row r="31" spans="1:11" s="10" customFormat="1" ht="12" customHeight="1">
      <c r="A31" s="31" t="s">
        <v>25</v>
      </c>
      <c r="B31" s="31"/>
      <c r="C31" s="31"/>
      <c r="D31" s="31"/>
      <c r="E31" s="31"/>
      <c r="F31" s="31"/>
      <c r="G31" s="31"/>
      <c r="H31" s="31"/>
      <c r="I31" s="14">
        <f>SUM(I25:I30)</f>
        <v>0</v>
      </c>
      <c r="J31" s="8"/>
      <c r="K31" s="9">
        <f>SUM(K25:K30)</f>
        <v>0</v>
      </c>
    </row>
    <row r="32" spans="1:12" s="7" customFormat="1" ht="19.5" customHeight="1">
      <c r="A32" s="32" t="s">
        <v>41</v>
      </c>
      <c r="B32" s="33"/>
      <c r="C32" s="33"/>
      <c r="D32" s="33"/>
      <c r="E32" s="33"/>
      <c r="F32" s="33"/>
      <c r="G32" s="33"/>
      <c r="H32" s="33"/>
      <c r="I32" s="33"/>
      <c r="J32" s="33"/>
      <c r="K32" s="33"/>
      <c r="L32" s="33"/>
    </row>
    <row r="33" spans="1:11" ht="36">
      <c r="A33" s="21">
        <v>1</v>
      </c>
      <c r="B33" s="20" t="s">
        <v>53</v>
      </c>
      <c r="C33" s="3" t="s">
        <v>31</v>
      </c>
      <c r="D33" s="3" t="s">
        <v>20</v>
      </c>
      <c r="E33" s="3">
        <v>2000</v>
      </c>
      <c r="I33" s="4">
        <f>H33*G33</f>
        <v>0</v>
      </c>
      <c r="K33" s="4">
        <f>ROUND(I33*J33/100,2)+I33</f>
        <v>0</v>
      </c>
    </row>
    <row r="34" spans="1:11" ht="46.5" customHeight="1">
      <c r="A34" s="19">
        <v>2</v>
      </c>
      <c r="B34" s="20" t="s">
        <v>65</v>
      </c>
      <c r="C34" s="3" t="s">
        <v>27</v>
      </c>
      <c r="D34" s="3" t="s">
        <v>20</v>
      </c>
      <c r="E34" s="3">
        <v>3000</v>
      </c>
      <c r="I34" s="4">
        <f>H34*G34</f>
        <v>0</v>
      </c>
      <c r="K34" s="4">
        <f>ROUND(I34*J34/100,2)+I34</f>
        <v>0</v>
      </c>
    </row>
    <row r="35" spans="1:11" ht="39.75" customHeight="1">
      <c r="A35" s="19">
        <v>3</v>
      </c>
      <c r="B35" s="20" t="s">
        <v>64</v>
      </c>
      <c r="C35" s="3" t="s">
        <v>32</v>
      </c>
      <c r="D35" s="3" t="s">
        <v>20</v>
      </c>
      <c r="E35" s="3">
        <v>2000</v>
      </c>
      <c r="I35" s="4">
        <f>H35*G35</f>
        <v>0</v>
      </c>
      <c r="K35" s="4">
        <f>ROUND(I35*J35/100,2)+I35</f>
        <v>0</v>
      </c>
    </row>
    <row r="36" spans="1:12" ht="12.75">
      <c r="A36" s="31" t="s">
        <v>22</v>
      </c>
      <c r="B36" s="31"/>
      <c r="C36" s="31"/>
      <c r="D36" s="31"/>
      <c r="E36" s="31"/>
      <c r="F36" s="31"/>
      <c r="G36" s="31"/>
      <c r="H36" s="31"/>
      <c r="I36" s="9">
        <f>SUM(I33:I35)</f>
        <v>0</v>
      </c>
      <c r="J36" s="1"/>
      <c r="K36" s="9">
        <f>SUM(K33:K35)</f>
        <v>0</v>
      </c>
      <c r="L36" s="10"/>
    </row>
    <row r="37" spans="1:11" ht="144" customHeight="1">
      <c r="A37" s="26" t="s">
        <v>42</v>
      </c>
      <c r="B37" s="20" t="s">
        <v>63</v>
      </c>
      <c r="C37" s="3" t="s">
        <v>27</v>
      </c>
      <c r="D37" s="3" t="s">
        <v>20</v>
      </c>
      <c r="E37" s="3">
        <v>1600</v>
      </c>
      <c r="I37" s="4">
        <f aca="true" t="shared" si="4" ref="I37:I44">H37*G37</f>
        <v>0</v>
      </c>
      <c r="K37" s="4">
        <f aca="true" t="shared" si="5" ref="K37:K47">ROUND(I37*J37/100,2)+I37</f>
        <v>0</v>
      </c>
    </row>
    <row r="38" spans="1:11" ht="60">
      <c r="A38" s="26" t="s">
        <v>43</v>
      </c>
      <c r="B38" s="20" t="s">
        <v>44</v>
      </c>
      <c r="C38" s="3" t="s">
        <v>27</v>
      </c>
      <c r="D38" s="3" t="s">
        <v>20</v>
      </c>
      <c r="E38" s="3">
        <v>3400</v>
      </c>
      <c r="I38" s="4">
        <f t="shared" si="4"/>
        <v>0</v>
      </c>
      <c r="K38" s="4">
        <f t="shared" si="5"/>
        <v>0</v>
      </c>
    </row>
    <row r="39" spans="1:11" s="24" customFormat="1" ht="57" customHeight="1">
      <c r="A39" s="26" t="s">
        <v>48</v>
      </c>
      <c r="B39" s="20" t="s">
        <v>52</v>
      </c>
      <c r="C39" s="19" t="s">
        <v>27</v>
      </c>
      <c r="D39" s="19" t="s">
        <v>20</v>
      </c>
      <c r="E39" s="19">
        <v>40</v>
      </c>
      <c r="F39" s="19"/>
      <c r="G39" s="19"/>
      <c r="H39" s="25"/>
      <c r="I39" s="25">
        <f t="shared" si="4"/>
        <v>0</v>
      </c>
      <c r="J39" s="19"/>
      <c r="K39" s="4">
        <f t="shared" si="5"/>
        <v>0</v>
      </c>
    </row>
    <row r="40" spans="1:11" ht="69" customHeight="1">
      <c r="A40" s="26" t="s">
        <v>49</v>
      </c>
      <c r="B40" s="20" t="s">
        <v>66</v>
      </c>
      <c r="C40" s="3" t="s">
        <v>27</v>
      </c>
      <c r="D40" s="3" t="s">
        <v>20</v>
      </c>
      <c r="E40" s="3">
        <v>1000</v>
      </c>
      <c r="I40" s="4">
        <f t="shared" si="4"/>
        <v>0</v>
      </c>
      <c r="K40" s="4">
        <f t="shared" si="5"/>
        <v>0</v>
      </c>
    </row>
    <row r="41" spans="1:11" ht="70.5" customHeight="1">
      <c r="A41" s="26" t="s">
        <v>50</v>
      </c>
      <c r="B41" s="20" t="s">
        <v>46</v>
      </c>
      <c r="C41" s="3" t="s">
        <v>27</v>
      </c>
      <c r="D41" s="3" t="s">
        <v>35</v>
      </c>
      <c r="E41" s="3">
        <v>36</v>
      </c>
      <c r="I41" s="4">
        <f t="shared" si="4"/>
        <v>0</v>
      </c>
      <c r="K41" s="4">
        <f t="shared" si="5"/>
        <v>0</v>
      </c>
    </row>
    <row r="42" spans="1:11" ht="203.25" customHeight="1">
      <c r="A42" s="26" t="s">
        <v>51</v>
      </c>
      <c r="B42" s="20" t="s">
        <v>71</v>
      </c>
      <c r="C42" s="3" t="s">
        <v>27</v>
      </c>
      <c r="D42" s="3" t="s">
        <v>20</v>
      </c>
      <c r="E42" s="3">
        <v>1600</v>
      </c>
      <c r="I42" s="4">
        <f t="shared" si="4"/>
        <v>0</v>
      </c>
      <c r="K42" s="4">
        <f t="shared" si="5"/>
        <v>0</v>
      </c>
    </row>
    <row r="43" spans="1:11" ht="23.25" customHeight="1">
      <c r="A43" s="26" t="s">
        <v>69</v>
      </c>
      <c r="B43" s="2" t="s">
        <v>47</v>
      </c>
      <c r="C43" s="3" t="s">
        <v>27</v>
      </c>
      <c r="D43" s="3" t="s">
        <v>20</v>
      </c>
      <c r="E43" s="3">
        <v>600</v>
      </c>
      <c r="I43" s="4">
        <f t="shared" si="4"/>
        <v>0</v>
      </c>
      <c r="K43" s="4">
        <f t="shared" si="5"/>
        <v>0</v>
      </c>
    </row>
    <row r="44" spans="1:11" ht="25.5">
      <c r="A44" s="26" t="s">
        <v>70</v>
      </c>
      <c r="B44" s="2" t="s">
        <v>54</v>
      </c>
      <c r="C44" s="3" t="s">
        <v>27</v>
      </c>
      <c r="D44" s="3" t="s">
        <v>20</v>
      </c>
      <c r="E44" s="3">
        <v>750</v>
      </c>
      <c r="I44" s="4">
        <f t="shared" si="4"/>
        <v>0</v>
      </c>
      <c r="K44" s="4">
        <f t="shared" si="5"/>
        <v>0</v>
      </c>
    </row>
    <row r="45" spans="1:11" ht="39.75" customHeight="1">
      <c r="A45" s="32" t="s">
        <v>72</v>
      </c>
      <c r="B45" s="33"/>
      <c r="C45" s="33"/>
      <c r="D45" s="33"/>
      <c r="E45" s="33"/>
      <c r="F45" s="33"/>
      <c r="G45" s="33"/>
      <c r="H45" s="33"/>
      <c r="I45" s="33"/>
      <c r="J45" s="33"/>
      <c r="K45" s="34"/>
    </row>
    <row r="46" spans="1:11" ht="12.75">
      <c r="A46" s="27">
        <v>1</v>
      </c>
      <c r="B46" s="2" t="s">
        <v>76</v>
      </c>
      <c r="C46" s="3" t="s">
        <v>27</v>
      </c>
      <c r="D46" s="3" t="s">
        <v>20</v>
      </c>
      <c r="E46" s="3">
        <v>500</v>
      </c>
      <c r="I46" s="4">
        <f>H46*G46</f>
        <v>0</v>
      </c>
      <c r="K46" s="4">
        <f t="shared" si="5"/>
        <v>0</v>
      </c>
    </row>
    <row r="47" spans="1:11" ht="12.75">
      <c r="A47" s="27">
        <v>2</v>
      </c>
      <c r="B47" s="2" t="s">
        <v>56</v>
      </c>
      <c r="C47" s="3" t="s">
        <v>27</v>
      </c>
      <c r="D47" s="3" t="s">
        <v>20</v>
      </c>
      <c r="E47" s="3">
        <v>500</v>
      </c>
      <c r="I47" s="4">
        <f>H47*G47</f>
        <v>0</v>
      </c>
      <c r="K47" s="4">
        <f t="shared" si="5"/>
        <v>0</v>
      </c>
    </row>
    <row r="48" spans="1:11" s="10" customFormat="1" ht="13.5" customHeight="1">
      <c r="A48" s="28" t="s">
        <v>22</v>
      </c>
      <c r="B48" s="29"/>
      <c r="C48" s="29"/>
      <c r="D48" s="29"/>
      <c r="E48" s="29"/>
      <c r="F48" s="29"/>
      <c r="G48" s="29"/>
      <c r="H48" s="30"/>
      <c r="I48" s="9">
        <f>SUM(I46:I47)</f>
        <v>0</v>
      </c>
      <c r="J48" s="9"/>
      <c r="K48" s="9">
        <f>SUM(K46:K47)</f>
        <v>0</v>
      </c>
    </row>
    <row r="49" spans="1:11" ht="25.5">
      <c r="A49" s="26" t="s">
        <v>77</v>
      </c>
      <c r="B49" s="2" t="s">
        <v>78</v>
      </c>
      <c r="C49" s="3" t="s">
        <v>27</v>
      </c>
      <c r="D49" s="3" t="s">
        <v>20</v>
      </c>
      <c r="E49" s="3">
        <v>2</v>
      </c>
      <c r="I49" s="4">
        <f>H49*G49</f>
        <v>0</v>
      </c>
      <c r="K49" s="4">
        <f>ROUND(I49*J49/100,2)+I49</f>
        <v>0</v>
      </c>
    </row>
    <row r="50" spans="1:11" ht="62.25" customHeight="1">
      <c r="A50" s="26" t="s">
        <v>79</v>
      </c>
      <c r="B50" s="2" t="s">
        <v>80</v>
      </c>
      <c r="C50" s="3" t="s">
        <v>27</v>
      </c>
      <c r="D50" s="3" t="s">
        <v>20</v>
      </c>
      <c r="E50" s="3">
        <v>2</v>
      </c>
      <c r="I50" s="4">
        <f>H50*G50</f>
        <v>0</v>
      </c>
      <c r="K50" s="4">
        <f>ROUND(I50*J50/100,2)+I50</f>
        <v>0</v>
      </c>
    </row>
  </sheetData>
  <sheetProtection/>
  <mergeCells count="13">
    <mergeCell ref="A1:M1"/>
    <mergeCell ref="A2:M2"/>
    <mergeCell ref="A8:H8"/>
    <mergeCell ref="A9:M9"/>
    <mergeCell ref="A12:H12"/>
    <mergeCell ref="A45:K45"/>
    <mergeCell ref="A13:M13"/>
    <mergeCell ref="A23:H23"/>
    <mergeCell ref="A24:M24"/>
    <mergeCell ref="A31:H31"/>
    <mergeCell ref="A32:L32"/>
    <mergeCell ref="A48:H48"/>
    <mergeCell ref="A36:H36"/>
  </mergeCells>
  <printOptions/>
  <pageMargins left="0.4" right="0.49" top="0.46" bottom="0.79" header="0.46" footer="0.53"/>
  <pageSetup horizontalDpi="600" verticalDpi="600" orientation="landscape" paperSize="9" r:id="rId1"/>
  <headerFooter alignWithMargins="0">
    <oddFooter>&amp;L&amp;8&amp;P&amp;C&amp;"Garamond,Normalny"&amp;8załącznik nr 1 do oferty&amp;R&amp;"Garamond,Kursywa"&amp;8..................................
podpis Wykonawcy</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2023-01-16T11:44:57Z</cp:lastPrinted>
  <dcterms:created xsi:type="dcterms:W3CDTF">2013-04-11T05:40:16Z</dcterms:created>
  <dcterms:modified xsi:type="dcterms:W3CDTF">2023-01-16T11:45:07Z</dcterms:modified>
  <cp:category/>
  <cp:version/>
  <cp:contentType/>
  <cp:contentStatus/>
</cp:coreProperties>
</file>