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zał 2 FCJ ZP 220 40 24" sheetId="1" r:id="rId1"/>
  </sheets>
  <definedNames>
    <definedName name="_xlnm.Print_Area" localSheetId="0">'zał 2 FCJ ZP 220 40 24'!$A$1:$N$40</definedName>
  </definedNames>
  <calcPr fullCalcOnLoad="1"/>
</workbook>
</file>

<file path=xl/sharedStrings.xml><?xml version="1.0" encoding="utf-8"?>
<sst xmlns="http://schemas.openxmlformats.org/spreadsheetml/2006/main" count="194" uniqueCount="70">
  <si>
    <t>Lp.</t>
  </si>
  <si>
    <t>Opis</t>
  </si>
  <si>
    <t>JM</t>
  </si>
  <si>
    <t xml:space="preserve">Cena jednostkowa netto </t>
  </si>
  <si>
    <t>Wartość netto</t>
  </si>
  <si>
    <t>VAT (%)</t>
  </si>
  <si>
    <t>Cena jednostkowa brutto</t>
  </si>
  <si>
    <t>Wartość brutto</t>
  </si>
  <si>
    <t>x</t>
  </si>
  <si>
    <t>Razem wartość materiałów</t>
  </si>
  <si>
    <t>sztuka</t>
  </si>
  <si>
    <t>Numer katalogowy</t>
  </si>
  <si>
    <t>Wymagania</t>
  </si>
  <si>
    <t>Zadanie nr 3</t>
  </si>
  <si>
    <t>Zadanie nr 1</t>
  </si>
  <si>
    <t>Zadanie nr 2</t>
  </si>
  <si>
    <t>Zadanie nr 4</t>
  </si>
  <si>
    <t>Wielokość opakowania</t>
  </si>
  <si>
    <t>Zadanie nr 5</t>
  </si>
  <si>
    <t>Zestaw do drenażu klatki piersiowej przystosowany do autotransfuzji</t>
  </si>
  <si>
    <t>opakowanie = 200 sztuk</t>
  </si>
  <si>
    <t>Zadanie nr 6</t>
  </si>
  <si>
    <t>Nawa producenta</t>
  </si>
  <si>
    <t>Nawa wyrobu</t>
  </si>
  <si>
    <t>Kranik trójdrożny przystosowany do toczenia lipidów</t>
  </si>
  <si>
    <t>Kranik trójdrożny z przedłużaczem 7cm</t>
  </si>
  <si>
    <t>Kranik trójdrożny z przedłużaczem 50cm</t>
  </si>
  <si>
    <t>Kranik trójdrożny z przedłużaczem 100cm</t>
  </si>
  <si>
    <t>Nakłuwacz</t>
  </si>
  <si>
    <t>Koreczek luer-lock</t>
  </si>
  <si>
    <t>Pakowany sterylnie (pojedynczo) koreczek do wenflonów. Służący do bezpiecznego i precyzyjnego zamknięcia wlotu (wejścia) kaniuli. Podwójna końcówka (żeńska-męska) do stosowania rownież jako zatyczki do aparatów do iniekcji, pomp infuzyjnych i strzykawek. Posiadający standardowe wymiary (zgodne z końcówkami luer-lock). Wykonane z wysokiej jakości plastiku, wysoce wytrzymały oraz gwarantujący bezpieczne uszczelnianie końcówek. Dostępne minimum dwa kolory: pomarańczowy/czerwony oraz biały/niebieski. Opakowanie jednostkowe papier – folia.  Opakowanie zbiorcze kartonik zawierający 100 pojedynczo pakowanych koreczków. Opakowanie opisane min.: nazwa, producent, nr katalogowy, seria, data ważności, ilość sztuk w opakowaniu.</t>
  </si>
  <si>
    <t xml:space="preserve">Sterylny. Z identyfikatorem optycznym i czuciowym zam/otw. Wszystkie ujścia zabezpieczone fabrycznie korkiem. Prosty tor przepływu w obu kierunkach. Objętość wypełnienia 0,22 ml, oraz kolorowe znaczniki lini czerwony i niebieski zapakowane wraz z kranikiem. Wykonany z poliwęglanu - materiału pozwalającego na toczenie lipidów i chemioterapeutyków. Kompatybilny z rampami, strzykawkami, przedłużaczami, itp. Szczelny, nie pękający. Opakowanie jednostkowe folia-papier. Opakowanie zewnętrzne kartonik zawierający maksymalnie 100 kraników. Opakowanie opisane: producent, nr katalogowy, seria, data ważności, ilość. </t>
  </si>
  <si>
    <t xml:space="preserve">Sterylny. Z przedłużaczem 7 cm z dodatkowym portem. Wykonany z poliwęglanu-materiału pozwalającego na toczenie lipidów i chemioterapeutyków.  Opakowanie folia-papier. Objętość wypełnienia 0,80ml. Niepękający, nieprzeciekający. Kompatybilny z rampami, przedłużaczami, strzykawkami. Opakowanie jednostkowe opisane: nazwa, nr katalogowy, nr serii, data ważności. Maksymalna wielkość opakowania kartonikowego 50 sztuk pojedynczo zapakowanych kraników.Opakowanie opisane: producent, nr katalogowy, seria, data ważności, ilość. </t>
  </si>
  <si>
    <t xml:space="preserve">Jednorazowego użytku, sterylny. Kranik odcinający do terapii dożylnej, trójdrożny z przedłużaczem 100cm (+/-2cm). Wykonany z poliwęglanu odpornego na mechaniczne pęknięcia. Przystosowany również do lipidów i leków do chemioterapii. Kranik musi posiadać podwójny (optyczny i wyczuwalny) identyfikator pozycji otwarty/zamknięty.Wytrzymałośc kranika do 3 barów. Każde wejście kranika fabrycznie zabezpieczone koreczkiem. Kranik wyposażony w trójramienne pokrętło umożliwiające swobodną i precyzyjną obsługę. Przedłużacz w kraniku wykonany z PCV nie zawierającego ftalanów. Opakowanie zbiorcze kartonik zawierający maksymalnie 50 sztuk pojedynczo pakowanych kraników. Opakowanie opisane: producent, nr katalogowy, seria, data ważności, ilość. </t>
  </si>
  <si>
    <t>Bezpieczny nakłuwacz jednorazowego użytku. W wersjach dla dzieci, niemowląt i dorosłych. Dostępne w trzech regulowanych  głębokościach nakłucia w jednym urządzeniu: igły - 1,3 mm ; 1,8mm orazz 2,3 mm. W opakowaniu jednostkowym dyspenserze 200 sztuk nakłuwaczy. Obudowa w kształcie litery T pozwalająca na pewne i stabilne użycie. Aktywacja nakłuwacza po naciśnięciu kolorowego przycisku znajdującego się na szczycie nakłuwacza. Opakowanie jednostkowe w postaci kartonika (podajnika) zapewniającego higieniczne wyjmowanie nakłuwaczy. Opakowanie opisane: nazwa, producent, nr katalogowy, seria, data ważności, liczba sztuk w opakowaniu.</t>
  </si>
  <si>
    <t>Jednorazowego użytku, sterylny. Kranik odcinający do terapii dożylnej, trójdrożny z przedłużaczem 50cm (+/-2cm). Wykonany z poliwęglanu odpornego na mechaniczne pęknięcia. Przystosowany również do lipidów i leków do chemioterapii. Kranik musi posiadać podwójny (optyczny i wyczuwalny) identyfikator pozycji otwarty/zamknięty. Każde wejście kranika fabrycznie zabezpieczone koreczkiem. Kranik wyposażony w trójramienne pokrętło umożliwiające swobodną i precyzyjną obsługę. Wytrzymałośc kranika do 3 barów. Przedłużacz w kraniku wykonany z PCV nie zawierającego ftalanów. Opakowanie pojedyncze. Opakowanie zbiorcze kartonik zawierający maksymalnie 50 sztuk pojedynczo pakowanych kraników.</t>
  </si>
  <si>
    <t>Pojemnik na mocz niesterylny</t>
  </si>
  <si>
    <t xml:space="preserve">Pojemnik na mocz sterylny </t>
  </si>
  <si>
    <t>Pojemnik do pobierania próbek kału</t>
  </si>
  <si>
    <t>Składający się z korpusu pojemnika i nakrętki. Z podziałką. Pojemność 100-120 ml. Każdy pojemnik zakręcony nakrętką. W opakowaniu jednostkowym maksymalnie 100 pojemniczków i zakrętek. Każde opakowanie opisane: nazwa, producent, ilość sztuk, seria - jeśli jest stosowana.</t>
  </si>
  <si>
    <t>Składający się z korpusu pojemnika i nakrętki. Pojemność 100-120 ml. Z podziałką oznaczającą pojemność. Każdy pojemnik zapakowany indywidualnie (korpus razem z nakrętką) w opakowanie blister-pack. Na opakowaniu nazwa, nr serii, data ważności. W opakowaniu zbiorczym maksymalnie 300 sztuk pojedynczo zapakowanych pojemników.</t>
  </si>
  <si>
    <t>Pojemnik bakteriologiczny 20ml zakręcany z łopatką (do analizy kału). W opakowaniu zbiorczym maksymalnie 50 sztuk.</t>
  </si>
  <si>
    <t>Wymazówka sterylna tworzywowa w probówce bez podłoża</t>
  </si>
  <si>
    <t>Wymazówka sterylna tworzywowa z podłożem Amies</t>
  </si>
  <si>
    <t>Sterylna. Wymazówka z wacikiem wiskozowym, w probówce transportowej. Zakończona korkiem, z naklejką do opisu. Długość 150-160 mm. W opakowaniu zbiorczym maksymalnie 100 sztuk.</t>
  </si>
  <si>
    <t>Pakiet do wymazów z podłożem AMIES. Sterylna, pakowana indywidualnie. Zakończona korkiem, z naklejką do opisu. Długość 150-160 mm. W opakowaniu zbiorczym maksymalnie 100 sztuk.</t>
  </si>
  <si>
    <t xml:space="preserve">Średnica fi 30. Z żelem stałym, wykonana z pianki . Z czujnikiem Ag/AgCl.  O wysokiej jakości przewodzenia. Charakteryzująca się doskonałą i trwałą przyczepnością.  Gwarantująca dobre przyleganie do zróżnicowanych powierzchni ciała. Powierzchnia całkowita elektrody 741,01 mm2, powierzchnia żelu 176,71mm2, masa żelu w elektrodzie 0,38g.  Pakowana w sposób nie powodujący wysychania żelu. Opakowanie jednostkowe  50 sztuk. Konfekcjonowana po 5 sztuk elektrod na pasku. </t>
  </si>
  <si>
    <t xml:space="preserve">Średnica fi 50 mm. Wykonana z pianki . Z żelem ciekłym. Czujnik Ag/AgCl.  O wysokiej jakości przewodzenia. Charakteryzująca się doskonałą i trwałą przyczepnością. Hypoalergiczna. Bardzo dobrze dopasowująca się do kształtu ciała pacjenta. Powierzchnia całkowita elektrody 1963,50 mm2, powierzchnia żelu 226,98mm2, masa żelu w elektrodzie 0,22g.  Pakowana w sposób nie powodujący wysychania żelu. Opakowanie jednostkowe 50 sztuk. Konfekcjonowana po 4 sztuki elektrod na pasku. </t>
  </si>
  <si>
    <t>Duża powierzchnia pomiarowa. Wysokiej jakości czujnik Ag/AgCl, doskonale przewodzący ciekły żel i zwiększona przylepność. Elektroda dająca silny i stabilny sygnał. Podłoże wykonane z miękkiej pianki delikatne dla skóry. Wymiary całkowite elektrody 57x48mm. Powierzchnia kontaktu ze skórą (średnica) 48mm. Pole powierzchni adhezyjnej 1555 mm2. Grubość bez złącza 2mm. Powierzchnia czujnika 27mm2. Powierzchnia żelu/pomiarowa 254mm2. Opakowanie jednostkowe 25 sztuk.</t>
  </si>
  <si>
    <t xml:space="preserve">Elektroda okrągłą z języczkiem o  średnicy 45mm. Z żelem stałym, na podłożu z pianki, z hipoalergicznym klejem akrylowym. Przepuszczalna dla promieni RTG. O bardzo dobrej przyczepności i wysokiej jakości przewodzenia. Powierzchnia całkowita elektrody 1439,01 mm2, powierzchnia żelu 176,71mm2, masa żelu w elektrodzie 0,38g. Opakowanie jednostkowe maksymalnie 50 sztuk.  Konfekcjonowana po 4 sztuki elektrod na pasku. </t>
  </si>
  <si>
    <t xml:space="preserve">O wymiarach 55x53 mm. Wykonana z pianki  Z żelem ciekłym, z czujnikiem Ag/AgCl.  Charakteryzująca się doskonałą i trwałą przyczepnością. O wysokiej jakości przewodzenia. O prostokątnym kształcie z zaokrąglonymi rogami i   podłużnym otworem o wymiarach 25x3mm  umożliwiającym przełożenie przewodu łączącego elektrodę z aparatem. Powierzchnia całkowita elektrody 2756,09 mm2, powierzchnia żelu 226,98mm2, masa żelu w elektrodzie 0,22g. Przeznaczone do wykonywania badań holterowskich - 24 godzinnego monitorowania pacjenta. W opakowaniu, które po otwarciu nie powoduje wysychania żelu. Wielkość opakowania maksymalnie 50 elektrod. Konfekcjonowana po 3 sztuki elektrod na pasku. </t>
  </si>
  <si>
    <t xml:space="preserve">Elektroda EKG jednorazowa przeznaczona do badań dzieci </t>
  </si>
  <si>
    <t xml:space="preserve">Elektroda EKG jednorazowa do długotrwałego monitorowania </t>
  </si>
  <si>
    <t>Elektroda EKG jednorazowa do długotrwałego monitorowania i prób wysiłkowych</t>
  </si>
  <si>
    <t>Elektroda EKG jednorazowa przepuszczalna dla promieni rtg</t>
  </si>
  <si>
    <t xml:space="preserve">Elektroda EKG jednorazowa do wykonywania badań holterowskich </t>
  </si>
  <si>
    <t xml:space="preserve">Zestaw sterylny, jednorazowego użytku, zapakowany na sztywnej tacy. Skład: strzykawki (5 ml i 10 ml), igła wprowadzająca 16G z kaniulą 14G; skalowana igła wprowadzająca 5 cm (alternatywa dla zestawu igła z kaniulą), prowadnica Seldingera z zakończeniem „J" i z prowadnikiem, ze znacznikami pozycjonującym;  możliwość prowadzenia przy użyciu jednej ręki, krótki rozszerzacz 14F, pojemnik do zabezpieczenia zużytych igieł, rurka tracheostomijna z mankietem niskociśnieniowym „Soft-Seal", z wbudowanym przewodem do odsysania znad mankietu, z zaworem do kontroli ssania, z samoblokującym się mandrynem, z otworem na prowadnicę; rurka widoczna w Rtg, kąt wygięcia rurki 105 stopni, przezroczysty i elastyczny kołnierz, rurka bez zawartości DEHP, wymienne kaniule wewnętrzne do rurki (2 szt.), szczoteczka do kaniul, opaska do rurki; podkładka (opatrunek) pod rurkę tracheostomijną, klin do rozłączenia układu, jałowy żel poślizgowy 5 g (2 szt.), bawełniane gaziki 9,5 x 9,5 cm (10 szt.), serweta. Rozmiary rurki tracheostomijnej: 7,0 mm, 8,0 mm i 9,0 mm. W zestawie instrukcja użycia i etykieta do wpisania danych dotyczących pacjenta i zabiegu. </t>
  </si>
  <si>
    <t>Zestaw do przezskórnej tracheotomii metodą Griggsa (oparty na użyciu peana wielorazowego użytku, który nie jest elementem zestawu)</t>
  </si>
  <si>
    <t>Zestaw do przezskórnej tracheotomii metodą Griggsa (zawierający pean wielorazowego użytku)</t>
  </si>
  <si>
    <t xml:space="preserve">Zestaw sterylny, jednorazowego użytku, zapakowany na sztywnej tacy. Skład: pean wielorazowego użytku, strzykawki (5 ml i 10 ml), igła wprowadzająca 16G z kaniulą 14G; skalowana igła wprowadzająca 5 cm (alternatywa dla zestawu igła z kaniulą), prowadnica Seldingera z zakończeniem „J" i z prowadnikiem, ze znacznikami pozycjonującym;  możliwość prowadzenia przy użyciu jednej ręki, krótki rozszerzacz 14F, pojemnik do zabezpieczenia zużytych igieł, rurka tracheostomijna z mankietem niskociśnieniowym „Soft-Seal", z wbudowanym przewodem do odsysania znad mankietu, z zaworem do kontroli ssania, z samoblokującym się mandrynem, z otworem na prowadnicę; rurka widoczna w Rtg, kąt wygięcia rurki 105 stopni, przezroczysty i elastyczny kołnierz, rurka bez zawartości DEHP, wymienne kaniule wewnętrzne do rurki (2 szt.), szczoteczka do kaniul, opaska do rurki; podkładka (opatrunek) pod rurkę tracheostomijną, klin do rozłączenia układu, jałowy żel poślizgowy 5 g (2 szt.), bawełniane gaziki 9,5 x 9,5 cm (10 szt.), serweta. Rozmiary rurki tracheostomijnej : 7,0 mm, 8,0 mm i 9,0 mm. W zestawie instrukcja użycia i etykieta do wpisania danych dotyczących pacjenta i zabiegu. </t>
  </si>
  <si>
    <t xml:space="preserve">Zestaw jednorazowy, sterylny. Wielokomorowy zestaw do drenażu klatki piersiowej (aktywnego lub grawitacyjnego) i do autotransfuzji. Posiadający wyskalowaną komorę kolekcyjną o pojemności 2150 ml, z filtrem 200 mikronów. Komora mechanicznej regulacji siły ssania (pokrętło do regulacji na przedniej ściance zestawu); wskaźnik pływakowy potwierdzający działanie zestawu drenującego. Zastawka bezpieczeństwa do uwolnienia wysokiego podciśnienia, automatyczny zawór uwalniający ciśnienie dodatnie. Zestaw o budowie kompaktowej, o stabilnej podstawie, wysokość 25 cm, z uchwytem umożliwiającym przenoszenie lub powieszenie. Dren łączący bezlateksowy zabezpieczony przed zagięciem, zakończony łącznikiem schodkowym, z  łączem lock-in, z zaciskiem. Możliwość podłączenia pojemnika do autotransfuzji o pojemności 800 ml. Na każdym opakowaniu: producent, nazwa, nr katalogowy, nr serii, data ważności. Opisy w języku polskim. Opakowane zewnętrzne kartonowe zawierające maksymalnie 5 zestawów. </t>
  </si>
  <si>
    <t>Komora do autotransfuzji</t>
  </si>
  <si>
    <t>Zestaw do drenażu klatki piersiowej</t>
  </si>
  <si>
    <t xml:space="preserve">Zestaw jednorazowy, sterylny. Wielokomorowy zestaw do drenażu opłucnej (aktywnego i grawitacyjnego). Z zastawką wodną i  z mechaniczną regulacją siły ssania. Wyposażony w wyskalowane pokrętło umieszczone na przedniej ścianie umożliwiające regulację w zakresie 5 - 40 cmH2O. Komora zbiorcza o pojemności 2100 ml, wyskalowana co 5 ml (w zakresie 0-200 ml) i co 10 ml (w zakresie od 200 - 2000 ml). Posiadający wskaźnik pływakowy umożliwiający wizualizację prawidłowego działania drenażu. Możliwość obserwacji „bąbelkowania”. Wyposażony w zastawkę bezpieczeństwa do uwolnienia wysokiego podciśnienia. Automatyczny zawór uwalniający dodatnie ciśnienie. Samouszczelniający się bezigłowy port do pobierania próbek drenowanego płynu. Budowa kompaktowa, stabilna, kwadratowa podstawa. Wysokość 25 cm. Uchwyt umożliwiający przenoszenie lub powieszenie. Dren łączący bezlateksowy zabezpieczony przed zagięciem (poprzez specjalną konstrukcję drenu). Z możliwością odłączenia (możliwość badania pacjenta w rezonansie magnetycznym). W zestawie strzykawka do wypełnienia komory zastawki wodnej. Opakowanie podwójne. Na każdym opakowaniu: producent, nazwa, nr katalogowy, nr serii, data ważności. Opisy w języku polskim. Opakowane zewnętrzne kartonowe zawierające maksymalnie 5 zestawów. </t>
  </si>
  <si>
    <t>Zestaw do drenażu klatki piersiowej noworodkowy</t>
  </si>
  <si>
    <t xml:space="preserve">Zestaw jednorazowy, sterylny. Zestaw do drenażu klatki piersiowej u noworodków. Wielokomorowy zestaw do aktywnego lub grawitacyjnego drenażu opłucnej z wydzieloną komorą zastawki wodnej z barwnikiem ułatwiającym odczyt wartości siły ssania. Wodna regulacja siły ssania. Wypełnienie zastawki pozwalające na monitoring ciśnienia, diagnozowanie przecieku oraz zapobiegające przed powrotem drenowanej treści do pacjenta. Komora zbiorcza na wydzielinę o pojemności 2100 ml wyskalowana co 5 ml (w zakresie 0-250 ml) i co 10 ml (w zakresie 250 – 2100 ml). Automatyczna zastawka zabezpieczającą przed wysokim dodatnim ciśnieniem oraz mechaniczna zastawka zabezpieczającą przed wysokim ciśnieniem ujemnym. Samouszczelniający port bezigłowy do pobierania próbek drenowanego płynu. Budowa kompaktowa, stabilna podstawa. Wysokość 25 cm. Uchwyt umożliwiający przenoszenie lub powieszenie. Dren łączący bezlateksowy zabezpieczony przed zagięciem (poprzez specjalną konstrukcję drenu), z możliwością odłączenia (możliwość badania pacjenta w rezonansie magnetycznym). W zestawie strzykawka do wypełnienia komory zastawki wodnej oraz oddzielnie zapakowany (poza zestawem) dren z zastawką Heimlicha zapobiegającą cofaniu się drenowanej treści do pacjenta. Podwójne opakowanie. Na każdym opakowaniu: producent, nazwa, nr katalogowy, nr serii, data ważności. Opisy w języku polskim. Możliwość zamawiania po jednym zestawie. </t>
  </si>
  <si>
    <t>Cewnik do drenażu klatki piersiowej z trokarem</t>
  </si>
  <si>
    <t>Cewnik jednorazowy, sterylny. Linia widoczna w RTG umożliwiająca lokalizację cewnika w organizmie. Znaczniki głębokości. Dostępne z trokarem tępym, z zakończeniem zamkniętym w rozmiarach: 08, 10, 12, 16, 18, 20, 24, 28, 32 CH. Dostępne z trokarem ostrym z zakończeniem otwartym w rozmiarach: 16, 20, 24, 28, 32CH. Wymagane długości od 22cm do 40cm w zależności od rozmiaru. Na każdym opakowaniu: producent, nazwa, nr katalogowy, nr serii, data ważności. Opisy w języku polskim. Wielkość opakowania zbiorczego 10 sztuk.</t>
  </si>
  <si>
    <t>Sterylny, jednorazowy, sztywny pojemnik do autotransfuzji krwi o pojemności 800ml z wbudowanym filtrem 40 mikronów. Do podłączenia do zestawu do drenażu z pozycji nr 1.</t>
  </si>
  <si>
    <t>Zamawiana ilość na 30 miesięcy (JM)</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</si>
</sst>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 _z_ł"/>
    <numFmt numFmtId="168" formatCode="#,##0\ _z_ł"/>
    <numFmt numFmtId="169" formatCode="0.0000"/>
    <numFmt numFmtId="170" formatCode="#,##0.0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00"/>
    <numFmt numFmtId="177" formatCode="0.00000"/>
    <numFmt numFmtId="178" formatCode="[$-415]d\ mmmm\ yyyy"/>
    <numFmt numFmtId="179" formatCode="0.0"/>
  </numFmts>
  <fonts count="44">
    <font>
      <sz val="10"/>
      <name val="Arial CE"/>
      <family val="2"/>
    </font>
    <font>
      <sz val="10"/>
      <name val="Arial"/>
      <family val="0"/>
    </font>
    <font>
      <sz val="9"/>
      <name val="Times New Roman"/>
      <family val="1"/>
    </font>
    <font>
      <sz val="8"/>
      <name val="Times New Roman"/>
      <family val="1"/>
    </font>
    <font>
      <b/>
      <sz val="8"/>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8" fillId="0" borderId="0" applyNumberFormat="0" applyFill="0" applyBorder="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25">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xf>
    <xf numFmtId="0" fontId="3" fillId="0" borderId="12" xfId="0" applyFont="1" applyBorder="1" applyAlignment="1">
      <alignment/>
    </xf>
    <xf numFmtId="0" fontId="3" fillId="0" borderId="10" xfId="0" applyFont="1" applyFill="1" applyBorder="1" applyAlignment="1">
      <alignment vertical="center" wrapText="1"/>
    </xf>
    <xf numFmtId="0" fontId="3" fillId="0" borderId="10" xfId="0" applyFont="1" applyBorder="1" applyAlignment="1">
      <alignment vertical="center" wrapText="1"/>
    </xf>
    <xf numFmtId="167"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0" fillId="0" borderId="0" xfId="0" applyNumberForma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xf>
    <xf numFmtId="168" fontId="3" fillId="0" borderId="1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4"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view="pageLayout" workbookViewId="0" topLeftCell="A21">
      <selection activeCell="H7" sqref="H7"/>
    </sheetView>
  </sheetViews>
  <sheetFormatPr defaultColWidth="9.00390625" defaultRowHeight="12.75"/>
  <cols>
    <col min="1" max="1" width="2.75390625" style="0" bestFit="1" customWidth="1"/>
    <col min="2" max="2" width="16.75390625" style="0" customWidth="1"/>
    <col min="3" max="3" width="35.625" style="0" customWidth="1"/>
    <col min="5" max="5" width="10.375" style="0" customWidth="1"/>
    <col min="6" max="6" width="10.75390625" style="0" customWidth="1"/>
    <col min="7" max="7" width="10.125" style="0" bestFit="1" customWidth="1"/>
    <col min="8" max="8" width="3.875" style="0" customWidth="1"/>
    <col min="9" max="9" width="9.375" style="0" customWidth="1"/>
    <col min="10" max="10" width="10.00390625" style="0" bestFit="1" customWidth="1"/>
    <col min="14" max="14" width="10.125" style="0" customWidth="1"/>
  </cols>
  <sheetData>
    <row r="1" spans="1:14" s="11" customFormat="1" ht="17.25" customHeight="1">
      <c r="A1" s="22" t="s">
        <v>14</v>
      </c>
      <c r="B1" s="22"/>
      <c r="C1" s="22"/>
      <c r="D1" s="22"/>
      <c r="E1" s="22"/>
      <c r="F1" s="22"/>
      <c r="G1" s="22"/>
      <c r="H1" s="22"/>
      <c r="I1" s="22"/>
      <c r="J1" s="22"/>
      <c r="K1" s="22"/>
      <c r="L1" s="22"/>
      <c r="M1" s="22"/>
      <c r="N1" s="22"/>
    </row>
    <row r="2" spans="1:15" s="5" customFormat="1" ht="42">
      <c r="A2" s="2" t="s">
        <v>0</v>
      </c>
      <c r="B2" s="2" t="s">
        <v>1</v>
      </c>
      <c r="C2" s="2" t="s">
        <v>12</v>
      </c>
      <c r="D2" s="3" t="s">
        <v>2</v>
      </c>
      <c r="E2" s="2" t="s">
        <v>69</v>
      </c>
      <c r="F2" s="2" t="s">
        <v>3</v>
      </c>
      <c r="G2" s="2" t="s">
        <v>4</v>
      </c>
      <c r="H2" s="2" t="s">
        <v>5</v>
      </c>
      <c r="I2" s="2" t="s">
        <v>6</v>
      </c>
      <c r="J2" s="2" t="s">
        <v>7</v>
      </c>
      <c r="K2" s="2" t="s">
        <v>22</v>
      </c>
      <c r="L2" s="2" t="s">
        <v>23</v>
      </c>
      <c r="M2" s="2" t="s">
        <v>11</v>
      </c>
      <c r="N2" s="2" t="s">
        <v>17</v>
      </c>
      <c r="O2" s="4"/>
    </row>
    <row r="3" spans="1:14" s="20" customFormat="1" ht="147">
      <c r="A3" s="19">
        <v>1</v>
      </c>
      <c r="B3" s="1" t="s">
        <v>29</v>
      </c>
      <c r="C3" s="16" t="s">
        <v>30</v>
      </c>
      <c r="D3" s="18" t="s">
        <v>10</v>
      </c>
      <c r="E3" s="14">
        <v>250000</v>
      </c>
      <c r="F3" s="15"/>
      <c r="G3" s="15">
        <f>E3*F3</f>
        <v>0</v>
      </c>
      <c r="H3" s="2">
        <v>8</v>
      </c>
      <c r="I3" s="15">
        <f aca="true" t="shared" si="0" ref="I3:J7">F3+8%*F3</f>
        <v>0</v>
      </c>
      <c r="J3" s="15">
        <f t="shared" si="0"/>
        <v>0</v>
      </c>
      <c r="K3" s="2"/>
      <c r="L3" s="2"/>
      <c r="M3" s="2"/>
      <c r="N3" s="2"/>
    </row>
    <row r="4" spans="1:14" s="11" customFormat="1" ht="120" customHeight="1">
      <c r="A4" s="17">
        <v>2</v>
      </c>
      <c r="B4" s="1" t="s">
        <v>24</v>
      </c>
      <c r="C4" s="16" t="s">
        <v>31</v>
      </c>
      <c r="D4" s="18" t="s">
        <v>10</v>
      </c>
      <c r="E4" s="14">
        <v>15000</v>
      </c>
      <c r="F4" s="15"/>
      <c r="G4" s="15">
        <f>E4*F4</f>
        <v>0</v>
      </c>
      <c r="H4" s="2">
        <v>8</v>
      </c>
      <c r="I4" s="15">
        <f t="shared" si="0"/>
        <v>0</v>
      </c>
      <c r="J4" s="15">
        <f t="shared" si="0"/>
        <v>0</v>
      </c>
      <c r="K4" s="12"/>
      <c r="L4" s="12"/>
      <c r="M4" s="12"/>
      <c r="N4" s="13"/>
    </row>
    <row r="5" spans="1:14" s="11" customFormat="1" ht="105">
      <c r="A5" s="17">
        <v>3</v>
      </c>
      <c r="B5" s="1" t="s">
        <v>25</v>
      </c>
      <c r="C5" s="16" t="s">
        <v>32</v>
      </c>
      <c r="D5" s="18" t="s">
        <v>10</v>
      </c>
      <c r="E5" s="14">
        <v>20000</v>
      </c>
      <c r="F5" s="15"/>
      <c r="G5" s="15">
        <f>E5*F5</f>
        <v>0</v>
      </c>
      <c r="H5" s="2">
        <v>8</v>
      </c>
      <c r="I5" s="15">
        <f t="shared" si="0"/>
        <v>0</v>
      </c>
      <c r="J5" s="15">
        <f t="shared" si="0"/>
        <v>0</v>
      </c>
      <c r="K5" s="12"/>
      <c r="L5" s="12"/>
      <c r="M5" s="12"/>
      <c r="N5" s="13"/>
    </row>
    <row r="6" spans="1:14" s="11" customFormat="1" ht="129.75" customHeight="1">
      <c r="A6" s="17">
        <v>4</v>
      </c>
      <c r="B6" s="1" t="s">
        <v>26</v>
      </c>
      <c r="C6" s="16" t="s">
        <v>35</v>
      </c>
      <c r="D6" s="18" t="s">
        <v>10</v>
      </c>
      <c r="E6" s="14">
        <v>1500</v>
      </c>
      <c r="F6" s="15"/>
      <c r="G6" s="15">
        <f>E6*F6</f>
        <v>0</v>
      </c>
      <c r="H6" s="2">
        <v>8</v>
      </c>
      <c r="I6" s="15"/>
      <c r="J6" s="15">
        <f t="shared" si="0"/>
        <v>0</v>
      </c>
      <c r="K6" s="12"/>
      <c r="L6" s="12"/>
      <c r="M6" s="12"/>
      <c r="N6" s="13"/>
    </row>
    <row r="7" spans="1:14" s="11" customFormat="1" ht="132" customHeight="1">
      <c r="A7" s="17">
        <v>5</v>
      </c>
      <c r="B7" s="1" t="s">
        <v>27</v>
      </c>
      <c r="C7" s="16" t="s">
        <v>33</v>
      </c>
      <c r="D7" s="18" t="s">
        <v>10</v>
      </c>
      <c r="E7" s="14">
        <v>2500</v>
      </c>
      <c r="F7" s="15"/>
      <c r="G7" s="15">
        <f>E7*F7</f>
        <v>0</v>
      </c>
      <c r="H7" s="2">
        <v>8</v>
      </c>
      <c r="I7" s="15"/>
      <c r="J7" s="15">
        <f t="shared" si="0"/>
        <v>0</v>
      </c>
      <c r="K7" s="12"/>
      <c r="L7" s="12"/>
      <c r="M7" s="12"/>
      <c r="N7" s="13"/>
    </row>
    <row r="8" spans="1:15" s="5" customFormat="1" ht="15.75" customHeight="1">
      <c r="A8" s="23" t="s">
        <v>9</v>
      </c>
      <c r="B8" s="24"/>
      <c r="C8" s="24"/>
      <c r="D8" s="23"/>
      <c r="E8" s="23"/>
      <c r="F8" s="23"/>
      <c r="G8" s="8">
        <f>SUM(G3:G7)</f>
        <v>0</v>
      </c>
      <c r="H8" s="2" t="s">
        <v>8</v>
      </c>
      <c r="I8" s="9" t="s">
        <v>8</v>
      </c>
      <c r="J8" s="9">
        <f>SUM(J3:J7)</f>
        <v>0</v>
      </c>
      <c r="K8" s="9" t="s">
        <v>8</v>
      </c>
      <c r="L8" s="9" t="s">
        <v>8</v>
      </c>
      <c r="M8" s="9" t="s">
        <v>8</v>
      </c>
      <c r="N8" s="9" t="s">
        <v>8</v>
      </c>
      <c r="O8" s="4"/>
    </row>
    <row r="9" spans="1:14" s="11" customFormat="1" ht="17.25" customHeight="1">
      <c r="A9" s="22" t="s">
        <v>15</v>
      </c>
      <c r="B9" s="22"/>
      <c r="C9" s="22"/>
      <c r="D9" s="22"/>
      <c r="E9" s="22"/>
      <c r="F9" s="22"/>
      <c r="G9" s="22"/>
      <c r="H9" s="22"/>
      <c r="I9" s="22"/>
      <c r="J9" s="22"/>
      <c r="K9" s="22"/>
      <c r="L9" s="22"/>
      <c r="M9" s="22"/>
      <c r="N9" s="22"/>
    </row>
    <row r="10" spans="1:15" s="5" customFormat="1" ht="42">
      <c r="A10" s="2" t="s">
        <v>0</v>
      </c>
      <c r="B10" s="2" t="s">
        <v>1</v>
      </c>
      <c r="C10" s="2" t="s">
        <v>12</v>
      </c>
      <c r="D10" s="3" t="s">
        <v>2</v>
      </c>
      <c r="E10" s="2" t="s">
        <v>69</v>
      </c>
      <c r="F10" s="2" t="s">
        <v>3</v>
      </c>
      <c r="G10" s="2" t="s">
        <v>4</v>
      </c>
      <c r="H10" s="2" t="s">
        <v>5</v>
      </c>
      <c r="I10" s="2" t="s">
        <v>6</v>
      </c>
      <c r="J10" s="2" t="s">
        <v>7</v>
      </c>
      <c r="K10" s="2" t="s">
        <v>22</v>
      </c>
      <c r="L10" s="2" t="s">
        <v>23</v>
      </c>
      <c r="M10" s="2" t="s">
        <v>11</v>
      </c>
      <c r="N10" s="2" t="s">
        <v>17</v>
      </c>
      <c r="O10" s="4"/>
    </row>
    <row r="11" spans="1:14" s="20" customFormat="1" ht="52.5">
      <c r="A11" s="19">
        <v>1</v>
      </c>
      <c r="B11" s="7" t="s">
        <v>36</v>
      </c>
      <c r="C11" s="16" t="s">
        <v>39</v>
      </c>
      <c r="D11" s="18" t="s">
        <v>10</v>
      </c>
      <c r="E11" s="14">
        <v>45000</v>
      </c>
      <c r="F11" s="15"/>
      <c r="G11" s="15">
        <f>E11*F11</f>
        <v>0</v>
      </c>
      <c r="H11" s="2">
        <v>8</v>
      </c>
      <c r="I11" s="15">
        <f aca="true" t="shared" si="1" ref="I11:J15">F11+8%*F11</f>
        <v>0</v>
      </c>
      <c r="J11" s="15">
        <f t="shared" si="1"/>
        <v>0</v>
      </c>
      <c r="K11" s="2"/>
      <c r="L11" s="2"/>
      <c r="M11" s="2"/>
      <c r="N11" s="2"/>
    </row>
    <row r="12" spans="1:14" s="11" customFormat="1" ht="73.5">
      <c r="A12" s="17">
        <v>2</v>
      </c>
      <c r="B12" s="7" t="s">
        <v>37</v>
      </c>
      <c r="C12" s="16" t="s">
        <v>40</v>
      </c>
      <c r="D12" s="18" t="s">
        <v>10</v>
      </c>
      <c r="E12" s="14">
        <v>22000</v>
      </c>
      <c r="F12" s="15"/>
      <c r="G12" s="15">
        <f>E12*F12</f>
        <v>0</v>
      </c>
      <c r="H12" s="2">
        <v>8</v>
      </c>
      <c r="I12" s="15">
        <f t="shared" si="1"/>
        <v>0</v>
      </c>
      <c r="J12" s="15">
        <f t="shared" si="1"/>
        <v>0</v>
      </c>
      <c r="K12" s="12"/>
      <c r="L12" s="12"/>
      <c r="M12" s="12"/>
      <c r="N12" s="13"/>
    </row>
    <row r="13" spans="1:14" s="11" customFormat="1" ht="31.5">
      <c r="A13" s="17">
        <v>3</v>
      </c>
      <c r="B13" s="7" t="s">
        <v>38</v>
      </c>
      <c r="C13" s="16" t="s">
        <v>41</v>
      </c>
      <c r="D13" s="18" t="s">
        <v>10</v>
      </c>
      <c r="E13" s="14">
        <v>1500</v>
      </c>
      <c r="F13" s="15"/>
      <c r="G13" s="15">
        <f>E13*F13</f>
        <v>0</v>
      </c>
      <c r="H13" s="2">
        <v>8</v>
      </c>
      <c r="I13" s="15">
        <f t="shared" si="1"/>
        <v>0</v>
      </c>
      <c r="J13" s="15">
        <f t="shared" si="1"/>
        <v>0</v>
      </c>
      <c r="K13" s="12"/>
      <c r="L13" s="12"/>
      <c r="M13" s="12"/>
      <c r="N13" s="13"/>
    </row>
    <row r="14" spans="1:14" s="11" customFormat="1" ht="42">
      <c r="A14" s="17">
        <v>4</v>
      </c>
      <c r="B14" s="7" t="s">
        <v>42</v>
      </c>
      <c r="C14" s="16" t="s">
        <v>44</v>
      </c>
      <c r="D14" s="18" t="s">
        <v>10</v>
      </c>
      <c r="E14" s="14">
        <v>2500</v>
      </c>
      <c r="F14" s="15"/>
      <c r="G14" s="15">
        <f>E14*F14</f>
        <v>0</v>
      </c>
      <c r="H14" s="2">
        <v>8</v>
      </c>
      <c r="I14" s="15">
        <f t="shared" si="1"/>
        <v>0</v>
      </c>
      <c r="J14" s="15">
        <f t="shared" si="1"/>
        <v>0</v>
      </c>
      <c r="K14" s="12"/>
      <c r="L14" s="12"/>
      <c r="M14" s="12"/>
      <c r="N14" s="13"/>
    </row>
    <row r="15" spans="1:14" s="11" customFormat="1" ht="42">
      <c r="A15" s="17">
        <v>5</v>
      </c>
      <c r="B15" s="7" t="s">
        <v>43</v>
      </c>
      <c r="C15" s="16" t="s">
        <v>45</v>
      </c>
      <c r="D15" s="18" t="s">
        <v>10</v>
      </c>
      <c r="E15" s="14">
        <v>22000</v>
      </c>
      <c r="F15" s="15"/>
      <c r="G15" s="15">
        <f>E15*F15</f>
        <v>0</v>
      </c>
      <c r="H15" s="2">
        <v>8</v>
      </c>
      <c r="I15" s="15">
        <f t="shared" si="1"/>
        <v>0</v>
      </c>
      <c r="J15" s="15">
        <f t="shared" si="1"/>
        <v>0</v>
      </c>
      <c r="K15" s="12"/>
      <c r="L15" s="12"/>
      <c r="M15" s="12"/>
      <c r="N15" s="13"/>
    </row>
    <row r="16" spans="1:15" s="5" customFormat="1" ht="15.75" customHeight="1">
      <c r="A16" s="23" t="s">
        <v>9</v>
      </c>
      <c r="B16" s="24"/>
      <c r="C16" s="24"/>
      <c r="D16" s="23"/>
      <c r="E16" s="23"/>
      <c r="F16" s="23"/>
      <c r="G16" s="8">
        <f>SUM(G11:G15)</f>
        <v>0</v>
      </c>
      <c r="H16" s="2" t="s">
        <v>8</v>
      </c>
      <c r="I16" s="9" t="s">
        <v>8</v>
      </c>
      <c r="J16" s="9">
        <f>SUM(J11:J15)</f>
        <v>0</v>
      </c>
      <c r="K16" s="9" t="s">
        <v>8</v>
      </c>
      <c r="L16" s="9" t="s">
        <v>8</v>
      </c>
      <c r="M16" s="9" t="s">
        <v>8</v>
      </c>
      <c r="N16" s="9" t="s">
        <v>8</v>
      </c>
      <c r="O16" s="4"/>
    </row>
    <row r="17" spans="1:14" s="11" customFormat="1" ht="17.25" customHeight="1">
      <c r="A17" s="22" t="s">
        <v>13</v>
      </c>
      <c r="B17" s="22"/>
      <c r="C17" s="22"/>
      <c r="D17" s="22"/>
      <c r="E17" s="22"/>
      <c r="F17" s="22"/>
      <c r="G17" s="22"/>
      <c r="H17" s="22"/>
      <c r="I17" s="22"/>
      <c r="J17" s="22"/>
      <c r="K17" s="22"/>
      <c r="L17" s="22"/>
      <c r="M17" s="22"/>
      <c r="N17" s="22"/>
    </row>
    <row r="18" spans="1:15" s="5" customFormat="1" ht="42">
      <c r="A18" s="2" t="s">
        <v>0</v>
      </c>
      <c r="B18" s="2" t="s">
        <v>1</v>
      </c>
      <c r="C18" s="2" t="s">
        <v>12</v>
      </c>
      <c r="D18" s="3" t="s">
        <v>2</v>
      </c>
      <c r="E18" s="2" t="s">
        <v>69</v>
      </c>
      <c r="F18" s="2" t="s">
        <v>3</v>
      </c>
      <c r="G18" s="2" t="s">
        <v>4</v>
      </c>
      <c r="H18" s="2" t="s">
        <v>5</v>
      </c>
      <c r="I18" s="2" t="s">
        <v>6</v>
      </c>
      <c r="J18" s="2" t="s">
        <v>7</v>
      </c>
      <c r="K18" s="2" t="s">
        <v>22</v>
      </c>
      <c r="L18" s="2" t="s">
        <v>23</v>
      </c>
      <c r="M18" s="2" t="s">
        <v>11</v>
      </c>
      <c r="N18" s="2" t="s">
        <v>17</v>
      </c>
      <c r="O18" s="4"/>
    </row>
    <row r="19" spans="1:14" s="20" customFormat="1" ht="94.5">
      <c r="A19" s="19">
        <v>1</v>
      </c>
      <c r="B19" s="7" t="s">
        <v>51</v>
      </c>
      <c r="C19" s="16" t="s">
        <v>46</v>
      </c>
      <c r="D19" s="18" t="s">
        <v>10</v>
      </c>
      <c r="E19" s="14">
        <v>6000</v>
      </c>
      <c r="F19" s="15"/>
      <c r="G19" s="15">
        <f>E19*F19</f>
        <v>0</v>
      </c>
      <c r="H19" s="2">
        <v>8</v>
      </c>
      <c r="I19" s="15">
        <f aca="true" t="shared" si="2" ref="I19:J23">F19+8%*F19</f>
        <v>0</v>
      </c>
      <c r="J19" s="15">
        <f t="shared" si="2"/>
        <v>0</v>
      </c>
      <c r="K19" s="2"/>
      <c r="L19" s="2"/>
      <c r="M19" s="2"/>
      <c r="N19" s="2"/>
    </row>
    <row r="20" spans="1:14" s="11" customFormat="1" ht="94.5">
      <c r="A20" s="17">
        <v>2</v>
      </c>
      <c r="B20" s="7" t="s">
        <v>52</v>
      </c>
      <c r="C20" s="16" t="s">
        <v>47</v>
      </c>
      <c r="D20" s="18" t="s">
        <v>10</v>
      </c>
      <c r="E20" s="14">
        <v>140000</v>
      </c>
      <c r="F20" s="15"/>
      <c r="G20" s="15">
        <f>E20*F20</f>
        <v>0</v>
      </c>
      <c r="H20" s="2">
        <v>8</v>
      </c>
      <c r="I20" s="15">
        <f t="shared" si="2"/>
        <v>0</v>
      </c>
      <c r="J20" s="15">
        <f t="shared" si="2"/>
        <v>0</v>
      </c>
      <c r="K20" s="12"/>
      <c r="L20" s="12"/>
      <c r="M20" s="12"/>
      <c r="N20" s="13"/>
    </row>
    <row r="21" spans="1:14" s="11" customFormat="1" ht="94.5">
      <c r="A21" s="17">
        <v>3</v>
      </c>
      <c r="B21" s="7" t="s">
        <v>53</v>
      </c>
      <c r="C21" s="16" t="s">
        <v>48</v>
      </c>
      <c r="D21" s="18" t="s">
        <v>10</v>
      </c>
      <c r="E21" s="14">
        <v>6000</v>
      </c>
      <c r="F21" s="15"/>
      <c r="G21" s="15">
        <f>E21*F21</f>
        <v>0</v>
      </c>
      <c r="H21" s="2">
        <v>8</v>
      </c>
      <c r="I21" s="15">
        <f t="shared" si="2"/>
        <v>0</v>
      </c>
      <c r="J21" s="15">
        <f t="shared" si="2"/>
        <v>0</v>
      </c>
      <c r="K21" s="12"/>
      <c r="L21" s="12"/>
      <c r="M21" s="12"/>
      <c r="N21" s="13"/>
    </row>
    <row r="22" spans="1:14" s="11" customFormat="1" ht="84">
      <c r="A22" s="17">
        <v>4</v>
      </c>
      <c r="B22" s="7" t="s">
        <v>54</v>
      </c>
      <c r="C22" s="16" t="s">
        <v>49</v>
      </c>
      <c r="D22" s="18" t="s">
        <v>10</v>
      </c>
      <c r="E22" s="14">
        <v>120000</v>
      </c>
      <c r="F22" s="15"/>
      <c r="G22" s="15">
        <f>E22*F22</f>
        <v>0</v>
      </c>
      <c r="H22" s="2">
        <v>8</v>
      </c>
      <c r="I22" s="15">
        <f t="shared" si="2"/>
        <v>0</v>
      </c>
      <c r="J22" s="15">
        <f t="shared" si="2"/>
        <v>0</v>
      </c>
      <c r="K22" s="12"/>
      <c r="L22" s="12"/>
      <c r="M22" s="12"/>
      <c r="N22" s="13"/>
    </row>
    <row r="23" spans="1:14" s="11" customFormat="1" ht="136.5">
      <c r="A23" s="17">
        <v>5</v>
      </c>
      <c r="B23" s="7" t="s">
        <v>55</v>
      </c>
      <c r="C23" s="16" t="s">
        <v>50</v>
      </c>
      <c r="D23" s="18" t="s">
        <v>10</v>
      </c>
      <c r="E23" s="14">
        <v>110000</v>
      </c>
      <c r="F23" s="15"/>
      <c r="G23" s="15">
        <f>E23*F23</f>
        <v>0</v>
      </c>
      <c r="H23" s="2">
        <v>8</v>
      </c>
      <c r="I23" s="15">
        <f t="shared" si="2"/>
        <v>0</v>
      </c>
      <c r="J23" s="15">
        <f t="shared" si="2"/>
        <v>0</v>
      </c>
      <c r="K23" s="12"/>
      <c r="L23" s="12"/>
      <c r="M23" s="12"/>
      <c r="N23" s="13"/>
    </row>
    <row r="24" spans="1:15" s="5" customFormat="1" ht="15.75" customHeight="1">
      <c r="A24" s="23" t="s">
        <v>9</v>
      </c>
      <c r="B24" s="24"/>
      <c r="C24" s="24"/>
      <c r="D24" s="23"/>
      <c r="E24" s="23"/>
      <c r="F24" s="23"/>
      <c r="G24" s="8">
        <f>SUM(G19:G23)</f>
        <v>0</v>
      </c>
      <c r="H24" s="2" t="s">
        <v>8</v>
      </c>
      <c r="I24" s="9" t="s">
        <v>8</v>
      </c>
      <c r="J24" s="9">
        <f>SUM(J19:J23)</f>
        <v>0</v>
      </c>
      <c r="K24" s="9" t="s">
        <v>8</v>
      </c>
      <c r="L24" s="9" t="s">
        <v>8</v>
      </c>
      <c r="M24" s="9" t="s">
        <v>8</v>
      </c>
      <c r="N24" s="9" t="s">
        <v>8</v>
      </c>
      <c r="O24" s="4"/>
    </row>
    <row r="25" spans="1:14" s="11" customFormat="1" ht="17.25" customHeight="1">
      <c r="A25" s="22" t="s">
        <v>16</v>
      </c>
      <c r="B25" s="22"/>
      <c r="C25" s="22"/>
      <c r="D25" s="22"/>
      <c r="E25" s="22"/>
      <c r="F25" s="22"/>
      <c r="G25" s="22"/>
      <c r="H25" s="22"/>
      <c r="I25" s="22"/>
      <c r="J25" s="22"/>
      <c r="K25" s="22"/>
      <c r="L25" s="22"/>
      <c r="M25" s="22"/>
      <c r="N25" s="22"/>
    </row>
    <row r="26" spans="1:15" s="5" customFormat="1" ht="42">
      <c r="A26" s="2" t="s">
        <v>0</v>
      </c>
      <c r="B26" s="2" t="s">
        <v>1</v>
      </c>
      <c r="C26" s="2" t="s">
        <v>12</v>
      </c>
      <c r="D26" s="3" t="s">
        <v>2</v>
      </c>
      <c r="E26" s="2" t="s">
        <v>69</v>
      </c>
      <c r="F26" s="2" t="s">
        <v>3</v>
      </c>
      <c r="G26" s="2" t="s">
        <v>4</v>
      </c>
      <c r="H26" s="2" t="s">
        <v>5</v>
      </c>
      <c r="I26" s="2" t="s">
        <v>6</v>
      </c>
      <c r="J26" s="2" t="s">
        <v>7</v>
      </c>
      <c r="K26" s="2" t="s">
        <v>22</v>
      </c>
      <c r="L26" s="2" t="s">
        <v>23</v>
      </c>
      <c r="M26" s="2" t="s">
        <v>11</v>
      </c>
      <c r="N26" s="2" t="s">
        <v>17</v>
      </c>
      <c r="O26" s="4"/>
    </row>
    <row r="27" spans="1:14" s="20" customFormat="1" ht="157.5">
      <c r="A27" s="19">
        <v>1</v>
      </c>
      <c r="B27" s="6" t="s">
        <v>28</v>
      </c>
      <c r="C27" s="6" t="s">
        <v>34</v>
      </c>
      <c r="D27" s="21" t="s">
        <v>20</v>
      </c>
      <c r="E27" s="14">
        <v>1000</v>
      </c>
      <c r="F27" s="15"/>
      <c r="G27" s="15">
        <f>E27*F27</f>
        <v>0</v>
      </c>
      <c r="H27" s="2">
        <v>8</v>
      </c>
      <c r="I27" s="15">
        <f>F27+8%*F27</f>
        <v>0</v>
      </c>
      <c r="J27" s="15">
        <f>G27+8%*G27</f>
        <v>0</v>
      </c>
      <c r="K27" s="2"/>
      <c r="L27" s="2"/>
      <c r="M27" s="2"/>
      <c r="N27" s="2"/>
    </row>
    <row r="28" spans="1:14" s="11" customFormat="1" ht="17.25" customHeight="1">
      <c r="A28" s="22" t="s">
        <v>18</v>
      </c>
      <c r="B28" s="22"/>
      <c r="C28" s="22"/>
      <c r="D28" s="22"/>
      <c r="E28" s="22"/>
      <c r="F28" s="22"/>
      <c r="G28" s="22"/>
      <c r="H28" s="22"/>
      <c r="I28" s="22"/>
      <c r="J28" s="22"/>
      <c r="K28" s="22"/>
      <c r="L28" s="22"/>
      <c r="M28" s="22"/>
      <c r="N28" s="22"/>
    </row>
    <row r="29" spans="1:15" s="5" customFormat="1" ht="42">
      <c r="A29" s="2" t="s">
        <v>0</v>
      </c>
      <c r="B29" s="2" t="s">
        <v>1</v>
      </c>
      <c r="C29" s="2" t="s">
        <v>12</v>
      </c>
      <c r="D29" s="3" t="s">
        <v>2</v>
      </c>
      <c r="E29" s="2" t="s">
        <v>69</v>
      </c>
      <c r="F29" s="2" t="s">
        <v>3</v>
      </c>
      <c r="G29" s="2" t="s">
        <v>4</v>
      </c>
      <c r="H29" s="2" t="s">
        <v>5</v>
      </c>
      <c r="I29" s="2" t="s">
        <v>6</v>
      </c>
      <c r="J29" s="2" t="s">
        <v>7</v>
      </c>
      <c r="K29" s="2" t="s">
        <v>22</v>
      </c>
      <c r="L29" s="2" t="s">
        <v>23</v>
      </c>
      <c r="M29" s="2" t="s">
        <v>11</v>
      </c>
      <c r="N29" s="2" t="s">
        <v>17</v>
      </c>
      <c r="O29" s="4"/>
    </row>
    <row r="30" spans="1:14" s="20" customFormat="1" ht="220.5">
      <c r="A30" s="19">
        <v>1</v>
      </c>
      <c r="B30" s="7" t="s">
        <v>57</v>
      </c>
      <c r="C30" s="16" t="s">
        <v>56</v>
      </c>
      <c r="D30" s="18" t="s">
        <v>10</v>
      </c>
      <c r="E30" s="14">
        <v>140</v>
      </c>
      <c r="F30" s="15"/>
      <c r="G30" s="15">
        <f>E30*F30</f>
        <v>0</v>
      </c>
      <c r="H30" s="2">
        <v>8</v>
      </c>
      <c r="I30" s="15">
        <f>F30+8%*F30</f>
        <v>0</v>
      </c>
      <c r="J30" s="15">
        <f>G30+8%*G30</f>
        <v>0</v>
      </c>
      <c r="K30" s="2"/>
      <c r="L30" s="2"/>
      <c r="M30" s="2"/>
      <c r="N30" s="2"/>
    </row>
    <row r="31" spans="1:14" s="11" customFormat="1" ht="231">
      <c r="A31" s="17">
        <v>2</v>
      </c>
      <c r="B31" s="7" t="s">
        <v>58</v>
      </c>
      <c r="C31" s="16" t="s">
        <v>59</v>
      </c>
      <c r="D31" s="18" t="s">
        <v>10</v>
      </c>
      <c r="E31" s="14">
        <v>10</v>
      </c>
      <c r="F31" s="15"/>
      <c r="G31" s="15">
        <f>E31*F31</f>
        <v>0</v>
      </c>
      <c r="H31" s="2">
        <v>8</v>
      </c>
      <c r="I31" s="15">
        <f>F31+8%*F31</f>
        <v>0</v>
      </c>
      <c r="J31" s="15">
        <f>G31+8%*G31</f>
        <v>0</v>
      </c>
      <c r="K31" s="12"/>
      <c r="L31" s="12"/>
      <c r="M31" s="12"/>
      <c r="N31" s="13"/>
    </row>
    <row r="32" spans="1:15" s="5" customFormat="1" ht="15.75" customHeight="1">
      <c r="A32" s="23" t="s">
        <v>9</v>
      </c>
      <c r="B32" s="24"/>
      <c r="C32" s="24"/>
      <c r="D32" s="23"/>
      <c r="E32" s="23"/>
      <c r="F32" s="23"/>
      <c r="G32" s="8">
        <f>SUM(G30:G31)</f>
        <v>0</v>
      </c>
      <c r="H32" s="2" t="s">
        <v>8</v>
      </c>
      <c r="I32" s="9" t="s">
        <v>8</v>
      </c>
      <c r="J32" s="9">
        <f>SUM(J30:J31)</f>
        <v>0</v>
      </c>
      <c r="K32" s="9" t="s">
        <v>8</v>
      </c>
      <c r="L32" s="9" t="s">
        <v>8</v>
      </c>
      <c r="M32" s="9" t="s">
        <v>8</v>
      </c>
      <c r="N32" s="9" t="s">
        <v>8</v>
      </c>
      <c r="O32" s="4"/>
    </row>
    <row r="33" spans="1:14" s="11" customFormat="1" ht="17.25" customHeight="1">
      <c r="A33" s="22" t="s">
        <v>21</v>
      </c>
      <c r="B33" s="22"/>
      <c r="C33" s="22"/>
      <c r="D33" s="22"/>
      <c r="E33" s="22"/>
      <c r="F33" s="22"/>
      <c r="G33" s="22"/>
      <c r="H33" s="22"/>
      <c r="I33" s="22"/>
      <c r="J33" s="22"/>
      <c r="K33" s="22"/>
      <c r="L33" s="22"/>
      <c r="M33" s="22"/>
      <c r="N33" s="22"/>
    </row>
    <row r="34" spans="1:15" s="5" customFormat="1" ht="42">
      <c r="A34" s="2" t="s">
        <v>0</v>
      </c>
      <c r="B34" s="2" t="s">
        <v>1</v>
      </c>
      <c r="C34" s="2" t="s">
        <v>12</v>
      </c>
      <c r="D34" s="3" t="s">
        <v>2</v>
      </c>
      <c r="E34" s="2" t="s">
        <v>69</v>
      </c>
      <c r="F34" s="2" t="s">
        <v>3</v>
      </c>
      <c r="G34" s="2" t="s">
        <v>4</v>
      </c>
      <c r="H34" s="2" t="s">
        <v>5</v>
      </c>
      <c r="I34" s="2" t="s">
        <v>6</v>
      </c>
      <c r="J34" s="2" t="s">
        <v>7</v>
      </c>
      <c r="K34" s="2" t="s">
        <v>22</v>
      </c>
      <c r="L34" s="2" t="s">
        <v>23</v>
      </c>
      <c r="M34" s="2" t="s">
        <v>11</v>
      </c>
      <c r="N34" s="2" t="s">
        <v>17</v>
      </c>
      <c r="O34" s="4"/>
    </row>
    <row r="35" spans="1:14" s="20" customFormat="1" ht="199.5">
      <c r="A35" s="2">
        <v>1</v>
      </c>
      <c r="B35" s="7" t="s">
        <v>19</v>
      </c>
      <c r="C35" s="16" t="s">
        <v>60</v>
      </c>
      <c r="D35" s="18" t="s">
        <v>10</v>
      </c>
      <c r="E35" s="14">
        <v>500</v>
      </c>
      <c r="F35" s="15"/>
      <c r="G35" s="15">
        <f>E35*F35</f>
        <v>0</v>
      </c>
      <c r="H35" s="2">
        <v>8</v>
      </c>
      <c r="I35" s="15">
        <f aca="true" t="shared" si="3" ref="I35:J39">F35+8%*F35</f>
        <v>0</v>
      </c>
      <c r="J35" s="15">
        <f t="shared" si="3"/>
        <v>0</v>
      </c>
      <c r="K35" s="2"/>
      <c r="L35" s="2"/>
      <c r="M35" s="2"/>
      <c r="N35" s="2"/>
    </row>
    <row r="36" spans="1:14" s="11" customFormat="1" ht="42">
      <c r="A36" s="17">
        <v>2</v>
      </c>
      <c r="B36" s="7" t="s">
        <v>61</v>
      </c>
      <c r="C36" s="16" t="s">
        <v>68</v>
      </c>
      <c r="D36" s="18" t="s">
        <v>10</v>
      </c>
      <c r="E36" s="14">
        <v>10</v>
      </c>
      <c r="F36" s="15"/>
      <c r="G36" s="15">
        <f>E36*F36</f>
        <v>0</v>
      </c>
      <c r="H36" s="2">
        <v>8</v>
      </c>
      <c r="I36" s="15">
        <f t="shared" si="3"/>
        <v>0</v>
      </c>
      <c r="J36" s="15">
        <f t="shared" si="3"/>
        <v>0</v>
      </c>
      <c r="K36" s="12"/>
      <c r="L36" s="12"/>
      <c r="M36" s="12"/>
      <c r="N36" s="13"/>
    </row>
    <row r="37" spans="1:14" s="11" customFormat="1" ht="252">
      <c r="A37" s="12">
        <v>3</v>
      </c>
      <c r="B37" s="7" t="s">
        <v>62</v>
      </c>
      <c r="C37" s="16" t="s">
        <v>63</v>
      </c>
      <c r="D37" s="18" t="s">
        <v>10</v>
      </c>
      <c r="E37" s="14">
        <v>300</v>
      </c>
      <c r="F37" s="15"/>
      <c r="G37" s="15">
        <f>E37*F37</f>
        <v>0</v>
      </c>
      <c r="H37" s="2">
        <v>8</v>
      </c>
      <c r="I37" s="15">
        <f t="shared" si="3"/>
        <v>0</v>
      </c>
      <c r="J37" s="15">
        <f t="shared" si="3"/>
        <v>0</v>
      </c>
      <c r="K37" s="12"/>
      <c r="L37" s="12"/>
      <c r="M37" s="12"/>
      <c r="N37" s="13"/>
    </row>
    <row r="38" spans="1:14" s="11" customFormat="1" ht="283.5">
      <c r="A38" s="12">
        <v>4</v>
      </c>
      <c r="B38" s="7" t="s">
        <v>64</v>
      </c>
      <c r="C38" s="16" t="s">
        <v>65</v>
      </c>
      <c r="D38" s="18" t="s">
        <v>10</v>
      </c>
      <c r="E38" s="14">
        <v>5</v>
      </c>
      <c r="F38" s="15"/>
      <c r="G38" s="15">
        <f>E38*F38</f>
        <v>0</v>
      </c>
      <c r="H38" s="2">
        <v>8</v>
      </c>
      <c r="I38" s="15">
        <f t="shared" si="3"/>
        <v>0</v>
      </c>
      <c r="J38" s="15">
        <f t="shared" si="3"/>
        <v>0</v>
      </c>
      <c r="K38" s="12"/>
      <c r="L38" s="12"/>
      <c r="M38" s="12"/>
      <c r="N38" s="13"/>
    </row>
    <row r="39" spans="1:14" s="11" customFormat="1" ht="105">
      <c r="A39" s="12">
        <v>5</v>
      </c>
      <c r="B39" s="7" t="s">
        <v>66</v>
      </c>
      <c r="C39" s="16" t="s">
        <v>67</v>
      </c>
      <c r="D39" s="18" t="s">
        <v>10</v>
      </c>
      <c r="E39" s="14">
        <v>250</v>
      </c>
      <c r="F39" s="15"/>
      <c r="G39" s="15">
        <f>E39*F39</f>
        <v>0</v>
      </c>
      <c r="H39" s="2">
        <v>8</v>
      </c>
      <c r="I39" s="15">
        <f t="shared" si="3"/>
        <v>0</v>
      </c>
      <c r="J39" s="15">
        <f t="shared" si="3"/>
        <v>0</v>
      </c>
      <c r="K39" s="12"/>
      <c r="L39" s="12"/>
      <c r="M39" s="12"/>
      <c r="N39" s="13"/>
    </row>
    <row r="40" spans="1:15" s="5" customFormat="1" ht="15.75" customHeight="1">
      <c r="A40" s="23" t="s">
        <v>9</v>
      </c>
      <c r="B40" s="24"/>
      <c r="C40" s="24"/>
      <c r="D40" s="23"/>
      <c r="E40" s="23"/>
      <c r="F40" s="23"/>
      <c r="G40" s="8">
        <f>SUM(G35:G39)</f>
        <v>0</v>
      </c>
      <c r="H40" s="2" t="s">
        <v>8</v>
      </c>
      <c r="I40" s="9" t="s">
        <v>8</v>
      </c>
      <c r="J40" s="9">
        <f>SUM(J35:J39)</f>
        <v>0</v>
      </c>
      <c r="K40" s="9" t="s">
        <v>8</v>
      </c>
      <c r="L40" s="9" t="s">
        <v>8</v>
      </c>
      <c r="M40" s="9" t="s">
        <v>8</v>
      </c>
      <c r="N40" s="9" t="s">
        <v>8</v>
      </c>
      <c r="O40" s="4"/>
    </row>
    <row r="42" ht="12.75">
      <c r="G42" s="10"/>
    </row>
    <row r="44" ht="12.75">
      <c r="G44" s="10"/>
    </row>
  </sheetData>
  <sheetProtection/>
  <mergeCells count="11">
    <mergeCell ref="A28:N28"/>
    <mergeCell ref="A32:F32"/>
    <mergeCell ref="A33:N33"/>
    <mergeCell ref="A40:F40"/>
    <mergeCell ref="A25:N25"/>
    <mergeCell ref="A1:N1"/>
    <mergeCell ref="A8:F8"/>
    <mergeCell ref="A9:N9"/>
    <mergeCell ref="A16:F16"/>
    <mergeCell ref="A17:N17"/>
    <mergeCell ref="A24:F24"/>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92" r:id="rId1"/>
  <headerFooter>
    <oddHeader>&amp;LZał 2 : FCJ (ZP/220/40/24 )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2024-04-30T09:14:25Z</cp:lastPrinted>
  <dcterms:created xsi:type="dcterms:W3CDTF">2011-01-17T12:54:07Z</dcterms:created>
  <dcterms:modified xsi:type="dcterms:W3CDTF">2024-04-30T09:14:40Z</dcterms:modified>
  <cp:category/>
  <cp:version/>
  <cp:contentType/>
  <cp:contentStatus/>
</cp:coreProperties>
</file>