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łgorzata Pabiś\Documents\M.Pabis\2024\PRZETARGI\TŁUCZEŃ\"/>
    </mc:Choice>
  </mc:AlternateContent>
  <xr:revisionPtr revIDLastSave="0" documentId="13_ncr:1_{170CA011-B62C-452D-8C2E-2590565A7D29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E88" i="1" l="1"/>
  <c r="D99" i="1"/>
  <c r="E53" i="1"/>
  <c r="D53" i="1"/>
  <c r="D28" i="1"/>
  <c r="E10" i="1"/>
  <c r="D73" i="1"/>
  <c r="E72" i="1"/>
  <c r="E73" i="1" s="1"/>
  <c r="E100" i="1"/>
  <c r="D98" i="1"/>
  <c r="D95" i="1"/>
  <c r="D90" i="1"/>
  <c r="D84" i="1"/>
  <c r="D77" i="1"/>
  <c r="D70" i="1"/>
  <c r="D65" i="1"/>
  <c r="D61" i="1"/>
  <c r="D58" i="1"/>
  <c r="D48" i="1"/>
  <c r="D38" i="1"/>
  <c r="D34" i="1"/>
  <c r="D31" i="1"/>
  <c r="D19" i="1"/>
  <c r="D103" i="1" l="1"/>
  <c r="E97" i="1"/>
  <c r="E98" i="1" s="1"/>
  <c r="E92" i="1"/>
  <c r="E93" i="1"/>
  <c r="E87" i="1"/>
  <c r="E86" i="1"/>
  <c r="E81" i="1"/>
  <c r="E84" i="1" s="1"/>
  <c r="E75" i="1"/>
  <c r="E76" i="1"/>
  <c r="E64" i="1"/>
  <c r="E65" i="1" s="1"/>
  <c r="E60" i="1"/>
  <c r="E61" i="1" s="1"/>
  <c r="E56" i="1"/>
  <c r="E46" i="1"/>
  <c r="E45" i="1"/>
  <c r="E43" i="1"/>
  <c r="E44" i="1"/>
  <c r="E36" i="1"/>
  <c r="E37" i="1"/>
  <c r="E27" i="1"/>
  <c r="E26" i="1"/>
  <c r="E25" i="1"/>
  <c r="E30" i="1"/>
  <c r="E31" i="1" s="1"/>
  <c r="E13" i="1"/>
  <c r="E12" i="1"/>
  <c r="E9" i="1"/>
  <c r="E8" i="1"/>
  <c r="E7" i="1"/>
  <c r="E5" i="1"/>
  <c r="E6" i="1"/>
  <c r="E18" i="1"/>
  <c r="E11" i="1"/>
  <c r="E38" i="1" l="1"/>
  <c r="E77" i="1"/>
  <c r="E22" i="1"/>
  <c r="E50" i="1"/>
  <c r="E57" i="1"/>
  <c r="E58" i="1" s="1"/>
  <c r="E52" i="1"/>
  <c r="E68" i="1"/>
  <c r="E69" i="1"/>
  <c r="E94" i="1"/>
  <c r="E95" i="1" s="1"/>
  <c r="E33" i="1"/>
  <c r="E34" i="1" s="1"/>
  <c r="E67" i="1"/>
  <c r="E70" i="1" s="1"/>
  <c r="E23" i="1"/>
  <c r="E42" i="1"/>
  <c r="E41" i="1"/>
  <c r="E48" i="1" s="1"/>
  <c r="E89" i="1"/>
  <c r="E90" i="1" s="1"/>
  <c r="E16" i="1"/>
  <c r="E19" i="1" s="1"/>
  <c r="E28" i="1" l="1"/>
  <c r="E99" i="1"/>
  <c r="E103" i="1" s="1"/>
</calcChain>
</file>

<file path=xl/sharedStrings.xml><?xml version="1.0" encoding="utf-8"?>
<sst xmlns="http://schemas.openxmlformats.org/spreadsheetml/2006/main" count="172" uniqueCount="154">
  <si>
    <t>LP</t>
  </si>
  <si>
    <t>MIEJSCOWOŚĆ</t>
  </si>
  <si>
    <t>NR EW. DROGI</t>
  </si>
  <si>
    <t>DŁ. (MB)</t>
  </si>
  <si>
    <t>GŁUCHOŁAZY</t>
  </si>
  <si>
    <t>dz. nr 315/7</t>
  </si>
  <si>
    <t>ul. Kolejowa przy budynkach</t>
  </si>
  <si>
    <t>dz. nr 766/4, 766/6</t>
  </si>
  <si>
    <t>ul. Makuszyńskiego II wjazd -droga wzmocniona geoktatą</t>
  </si>
  <si>
    <t>dz. nr 1927/2</t>
  </si>
  <si>
    <t>ul. Makuszyńskiego I wjazd</t>
  </si>
  <si>
    <t>dz. nr 1742/6</t>
  </si>
  <si>
    <t>kol. Jagiellońska Głuchołazy/Bodzanów</t>
  </si>
  <si>
    <t>dz. nr 777 Głuchołazy, dz. nr 888 Bodzanów</t>
  </si>
  <si>
    <t>ul. Kazimierza Jagiellończyka</t>
  </si>
  <si>
    <t>razem</t>
  </si>
  <si>
    <t>KONRADÓW</t>
  </si>
  <si>
    <t>Droga do boiska do pos. 45</t>
  </si>
  <si>
    <t>dz. nr 487</t>
  </si>
  <si>
    <t>dz. nr 502, 503, 758</t>
  </si>
  <si>
    <t>JARNOŁTÓWEK</t>
  </si>
  <si>
    <t>POKRZYWNA</t>
  </si>
  <si>
    <t>BODZANÓW</t>
  </si>
  <si>
    <t>dz. nr 980, 981</t>
  </si>
  <si>
    <t>dz. nr 958/5</t>
  </si>
  <si>
    <t>dz. nr 782</t>
  </si>
  <si>
    <t>NOWY ŚWIĘTÓW</t>
  </si>
  <si>
    <t>Droga koło OSP prawa strona</t>
  </si>
  <si>
    <t>dz. nr 424</t>
  </si>
  <si>
    <t>Droga za elekteownią w kierunku mostu/ Wilamowice Nyskie</t>
  </si>
  <si>
    <t>dz. nr 423/3</t>
  </si>
  <si>
    <t>POLSKI ŚWIĘTÓW</t>
  </si>
  <si>
    <t>dz. nr 398/1</t>
  </si>
  <si>
    <t>GIERAŁCICE</t>
  </si>
  <si>
    <t>dz. nr 71/2</t>
  </si>
  <si>
    <t>BISKUPÓW</t>
  </si>
  <si>
    <t>dz. nr 12/1</t>
  </si>
  <si>
    <t>BURGRABICE</t>
  </si>
  <si>
    <t>dz. nr 560</t>
  </si>
  <si>
    <t>STARY LAS</t>
  </si>
  <si>
    <t>dz. nr 824</t>
  </si>
  <si>
    <t>dz. nr 713/1</t>
  </si>
  <si>
    <t xml:space="preserve"> Droga do pos 87</t>
  </si>
  <si>
    <t>ul. Żeromskiego do pos. 3A i dalej</t>
  </si>
  <si>
    <t xml:space="preserve"> Droga do pos. 152</t>
  </si>
  <si>
    <t>Droga do pos 271 tzw, „nowy Bodzanów" przy ul. Świdnickiej</t>
  </si>
  <si>
    <t>LOKALLIZACJA 1</t>
  </si>
  <si>
    <t>dz. nr 514, 468</t>
  </si>
  <si>
    <t>Droga na ul. Fiołkowej</t>
  </si>
  <si>
    <t>dz. nr 536</t>
  </si>
  <si>
    <t>LOKALIZACJA 4</t>
  </si>
  <si>
    <t>LOKALIZACJA 5</t>
  </si>
  <si>
    <t>dz. nr 702</t>
  </si>
  <si>
    <t>CHARBIELIN</t>
  </si>
  <si>
    <t>dz. nr 408/2</t>
  </si>
  <si>
    <t>Droga do szkoły</t>
  </si>
  <si>
    <t>Droga do Łączek</t>
  </si>
  <si>
    <t>Droga do posesji 47 z geokraty</t>
  </si>
  <si>
    <t>Droga do boiska</t>
  </si>
  <si>
    <t>Droga do pos.41b</t>
  </si>
  <si>
    <t xml:space="preserve"> Droga za mostem do pos. 89</t>
  </si>
  <si>
    <t xml:space="preserve">dz. nr 547 </t>
  </si>
  <si>
    <t>Zakres prac</t>
  </si>
  <si>
    <t>Dostawa tłucznia frakcji 0/31,5 mm</t>
  </si>
  <si>
    <t>Drogi które nie zostałty ujęte w wykazie a których naprawa uzależniona od aktualnych potrzeb , ilości ubytków wynikających z sytuacji na drogach</t>
  </si>
  <si>
    <t>dz. nr 513/2, 514</t>
  </si>
  <si>
    <t>Droga do pos. 52/57</t>
  </si>
  <si>
    <t xml:space="preserve"> Droga koło OSP</t>
  </si>
  <si>
    <t>ul. Żeromskiego do pos. 269, 269a, 44, 52</t>
  </si>
  <si>
    <t>dz. nr 1925/21, 1925/13</t>
  </si>
  <si>
    <t xml:space="preserve">ul. Damrota </t>
  </si>
  <si>
    <t>al. Jana Pawła II droga do OPS-u</t>
  </si>
  <si>
    <t xml:space="preserve">ul. Chrobrego </t>
  </si>
  <si>
    <t>dz. nr 401</t>
  </si>
  <si>
    <t>dz. nr 1934/1, 1579/2</t>
  </si>
  <si>
    <t>dz. nr 1254/3</t>
  </si>
  <si>
    <t>Droga do pos. 157</t>
  </si>
  <si>
    <t>dz. nr 504</t>
  </si>
  <si>
    <t>ul. Cureir Skłodowskiej do pos 11 i dalej</t>
  </si>
  <si>
    <t>dz. nr 439/1</t>
  </si>
  <si>
    <t>ul. Gen. Andersa Łącznik z Wyspiańskiego</t>
  </si>
  <si>
    <t>dz. nr 1167</t>
  </si>
  <si>
    <t xml:space="preserve">ul. Maczka </t>
  </si>
  <si>
    <t>dz. nr 1146/79</t>
  </si>
  <si>
    <t>Droga do pos. 89</t>
  </si>
  <si>
    <t>dz.nr 232/2</t>
  </si>
  <si>
    <t>Droga do pos. 50</t>
  </si>
  <si>
    <t>dz.nr 503</t>
  </si>
  <si>
    <t>Droga do pos. 79 w części drogi szutrowej</t>
  </si>
  <si>
    <t>dz. nr 209/1</t>
  </si>
  <si>
    <t xml:space="preserve">Droga do posesji 167 w części </t>
  </si>
  <si>
    <t>dz. nr 559</t>
  </si>
  <si>
    <t>SŁAWNIOWICE</t>
  </si>
  <si>
    <t>Droga do pos. 60</t>
  </si>
  <si>
    <t>Droga koło świetlicy połączenie drogi szutrowej z drogą powiatową</t>
  </si>
  <si>
    <t>dz. nr 312</t>
  </si>
  <si>
    <t>dz. nr 317/2</t>
  </si>
  <si>
    <t>dz. nr 8478/99</t>
  </si>
  <si>
    <t>dz. nr 848/37, 848/198</t>
  </si>
  <si>
    <t>Bodzanów nowy</t>
  </si>
  <si>
    <t>Droga do posesji 214, 216 / Rudawa</t>
  </si>
  <si>
    <t>Droga do pos. 231/Rudawa</t>
  </si>
  <si>
    <t>Droga do pos. 239  koło stawku przy zabudowaniach</t>
  </si>
  <si>
    <t>dz. nr 848/51, 848/22</t>
  </si>
  <si>
    <t>dz. nr  953/31, 953/13, 953/58</t>
  </si>
  <si>
    <t>Droga pomiędzy drogą powiatową a wojewódzką</t>
  </si>
  <si>
    <t>w części dz. nr 425 dz. nr 151/2</t>
  </si>
  <si>
    <t>Droga za wiaduktrm do pos. 1</t>
  </si>
  <si>
    <t>dz. nr 460</t>
  </si>
  <si>
    <t>MARKOWICE</t>
  </si>
  <si>
    <t>Droga do pos. 10</t>
  </si>
  <si>
    <t>dz. nr 202</t>
  </si>
  <si>
    <t>SUCHA KAMIENICA</t>
  </si>
  <si>
    <t>Droga przy pos. 25 część drogi szutrowej w kierunku dróg polnych Starego Lasu</t>
  </si>
  <si>
    <t>dz. nr 254/2</t>
  </si>
  <si>
    <t>Droga do kościoła przy pos. 122</t>
  </si>
  <si>
    <t>Drogi osiedlowe wykonane z geoktary</t>
  </si>
  <si>
    <t>dz. nr 140/27</t>
  </si>
  <si>
    <t>dz. nr 541/2</t>
  </si>
  <si>
    <t>Droga do agroturystyki w części szutrowej</t>
  </si>
  <si>
    <t>LOKALIZACJA 2</t>
  </si>
  <si>
    <t>LOKLALIZACJA 3</t>
  </si>
  <si>
    <t>jednostka miary</t>
  </si>
  <si>
    <t>prognozowana ilość</t>
  </si>
  <si>
    <t>tona</t>
  </si>
  <si>
    <r>
      <t>m</t>
    </r>
    <r>
      <rPr>
        <sz val="11"/>
        <color theme="1"/>
        <rFont val="Calibri"/>
        <family val="2"/>
        <charset val="238"/>
      </rPr>
      <t>²</t>
    </r>
  </si>
  <si>
    <t xml:space="preserve">Mechaniczne równanie i profilowanie </t>
  </si>
  <si>
    <t>Mechaniczna poprawa poprzez wbudowanie tłucznia kamiennego frakcji 0/31,5 mm</t>
  </si>
  <si>
    <t xml:space="preserve">dz. nr 756 w części, </t>
  </si>
  <si>
    <t>Droga do pos. 148</t>
  </si>
  <si>
    <t>Droga do pos. 209 w kierunku ziemowoita</t>
  </si>
  <si>
    <t>Droga w kierunku Ziemowita do posesji 287 A</t>
  </si>
  <si>
    <t>dz. nr 568</t>
  </si>
  <si>
    <t xml:space="preserve">Droga koło drogowca </t>
  </si>
  <si>
    <t>dz. nr 96,76</t>
  </si>
  <si>
    <t>Droga do pos. 14-18</t>
  </si>
  <si>
    <t>dz. nr 13</t>
  </si>
  <si>
    <t xml:space="preserve">Droga nad ośrodkiem DAGLEZJA do pos. 22 </t>
  </si>
  <si>
    <t>dz. nr 40</t>
  </si>
  <si>
    <r>
      <rPr>
        <sz val="11"/>
        <color rgb="FF000000"/>
        <rFont val="Arial"/>
        <family val="2"/>
        <charset val="238"/>
      </rPr>
      <t>POW.            ( m</t>
    </r>
    <r>
      <rPr>
        <sz val="11"/>
        <color rgb="FF000000"/>
        <rFont val="Calibri"/>
        <family val="2"/>
        <charset val="2"/>
        <scheme val="minor"/>
      </rPr>
      <t>²</t>
    </r>
    <r>
      <rPr>
        <sz val="9"/>
        <color rgb="FF000000"/>
        <rFont val="Calibri"/>
        <family val="2"/>
        <charset val="2"/>
        <scheme val="minor"/>
      </rPr>
      <t>)</t>
    </r>
  </si>
  <si>
    <t>PODLESIE</t>
  </si>
  <si>
    <t xml:space="preserve">Droga wzmocniona geokratą </t>
  </si>
  <si>
    <t>dz. nr 248</t>
  </si>
  <si>
    <t xml:space="preserve">tona </t>
  </si>
  <si>
    <t>Mechaniczna poprawa poprzez wbudowanie tłucznia kamiennego frakcji 31,5/63 mm</t>
  </si>
  <si>
    <t>suma powierzchni wskazanych dróg</t>
  </si>
  <si>
    <t>suma powierzchni powiększona o drogi nie ujęte w wykazie</t>
  </si>
  <si>
    <t>NOWY LAS</t>
  </si>
  <si>
    <t>Droga na cmentarz</t>
  </si>
  <si>
    <t>dz. nr 594</t>
  </si>
  <si>
    <t>WYKAZ DRÓG PRZEWIDZIANYCH DO BIEŻĄCEGO UTRZYMANIA DRÓG NIEUTWARDZONYCH O NAWIERZCHNI GRUNTOWEJ TŁUCZNIOWEJ NA TERENIE GMINY GŁUCHOŁAZY</t>
  </si>
  <si>
    <t>Droga równoległa do drogi powiatowej</t>
  </si>
  <si>
    <t>Droga  kol. Kaszubska-  w części szutrowej</t>
  </si>
  <si>
    <t>dz. nr 1439/25, 804/37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</si>
</sst>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"/>
      <scheme val="minor"/>
    </font>
    <font>
      <sz val="9"/>
      <color rgb="FF000000"/>
      <name val="Calibri"/>
      <family val="2"/>
      <charset val="2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Liberation Sans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2">
    <xf numFmtId="0" fontId="0" fillId="0" borderId="0" xfId="0"/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/>
    </xf>
    <xf numFmtId="0" fontId="0" fillId="35" borderId="10" xfId="0" applyFill="1" applyBorder="1" applyAlignment="1">
      <alignment wrapText="1"/>
    </xf>
    <xf numFmtId="0" fontId="21" fillId="0" borderId="0" xfId="0" applyFont="1"/>
    <xf numFmtId="0" fontId="22" fillId="33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vertical="center" wrapText="1"/>
    </xf>
    <xf numFmtId="0" fontId="23" fillId="37" borderId="18" xfId="0" applyFont="1" applyFill="1" applyBorder="1" applyAlignment="1">
      <alignment horizontal="left" wrapText="1"/>
    </xf>
    <xf numFmtId="0" fontId="23" fillId="37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/>
    </xf>
    <xf numFmtId="0" fontId="21" fillId="35" borderId="11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0" fillId="36" borderId="11" xfId="0" applyFill="1" applyBorder="1"/>
    <xf numFmtId="0" fontId="0" fillId="35" borderId="10" xfId="0" applyFill="1" applyBorder="1" applyAlignment="1">
      <alignment horizontal="left" wrapText="1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37" borderId="18" xfId="0" applyFont="1" applyFill="1" applyBorder="1" applyAlignment="1">
      <alignment horizontal="center" vertical="center" wrapText="1"/>
    </xf>
    <xf numFmtId="0" fontId="23" fillId="37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5" borderId="10" xfId="0" applyFill="1" applyBorder="1" applyAlignment="1">
      <alignment horizontal="left"/>
    </xf>
    <xf numFmtId="0" fontId="0" fillId="0" borderId="13" xfId="0" applyBorder="1" applyAlignment="1">
      <alignment wrapText="1"/>
    </xf>
    <xf numFmtId="0" fontId="21" fillId="35" borderId="10" xfId="0" applyFont="1" applyFill="1" applyBorder="1" applyAlignment="1">
      <alignment horizontal="left" wrapText="1"/>
    </xf>
    <xf numFmtId="0" fontId="21" fillId="35" borderId="10" xfId="0" applyFont="1" applyFill="1" applyBorder="1" applyAlignment="1">
      <alignment horizontal="left"/>
    </xf>
    <xf numFmtId="0" fontId="0" fillId="0" borderId="10" xfId="0" applyBorder="1" applyAlignment="1">
      <alignment horizontal="left" wrapText="1"/>
    </xf>
    <xf numFmtId="0" fontId="0" fillId="38" borderId="11" xfId="0" applyFill="1" applyBorder="1" applyAlignment="1">
      <alignment horizontal="right"/>
    </xf>
    <xf numFmtId="0" fontId="0" fillId="0" borderId="12" xfId="0" applyBorder="1" applyAlignment="1">
      <alignment wrapText="1"/>
    </xf>
    <xf numFmtId="0" fontId="16" fillId="36" borderId="12" xfId="0" applyFont="1" applyFill="1" applyBorder="1"/>
    <xf numFmtId="0" fontId="16" fillId="36" borderId="13" xfId="0" applyFont="1" applyFill="1" applyBorder="1"/>
    <xf numFmtId="0" fontId="16" fillId="36" borderId="13" xfId="0" applyFont="1" applyFill="1" applyBorder="1" applyAlignment="1">
      <alignment wrapText="1"/>
    </xf>
    <xf numFmtId="0" fontId="26" fillId="36" borderId="12" xfId="0" applyFont="1" applyFill="1" applyBorder="1"/>
    <xf numFmtId="0" fontId="26" fillId="36" borderId="13" xfId="0" applyFont="1" applyFill="1" applyBorder="1" applyAlignment="1">
      <alignment horizontal="center" vertical="center"/>
    </xf>
    <xf numFmtId="0" fontId="26" fillId="36" borderId="12" xfId="0" applyFont="1" applyFill="1" applyBorder="1" applyAlignment="1">
      <alignment horizontal="center" vertical="center"/>
    </xf>
    <xf numFmtId="0" fontId="16" fillId="36" borderId="13" xfId="0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wrapText="1"/>
    </xf>
    <xf numFmtId="0" fontId="0" fillId="39" borderId="0" xfId="0" applyFill="1" applyAlignment="1">
      <alignment horizontal="center" vertical="center"/>
    </xf>
    <xf numFmtId="0" fontId="16" fillId="36" borderId="12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right"/>
    </xf>
    <xf numFmtId="0" fontId="24" fillId="0" borderId="17" xfId="0" applyFont="1" applyBorder="1" applyAlignment="1">
      <alignment horizontal="center" wrapText="1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6" fillId="34" borderId="11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21" fillId="34" borderId="11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36" borderId="12" xfId="0" applyFill="1" applyBorder="1" applyAlignment="1">
      <alignment horizontal="right"/>
    </xf>
    <xf numFmtId="0" fontId="0" fillId="36" borderId="11" xfId="0" applyFill="1" applyBorder="1" applyAlignment="1">
      <alignment horizontal="right"/>
    </xf>
    <xf numFmtId="0" fontId="0" fillId="38" borderId="12" xfId="0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/>
    </xf>
    <xf numFmtId="0" fontId="21" fillId="36" borderId="11" xfId="0" applyFont="1" applyFill="1" applyBorder="1" applyAlignment="1">
      <alignment horizontal="right"/>
    </xf>
    <xf numFmtId="0" fontId="21" fillId="36" borderId="12" xfId="0" applyFont="1" applyFill="1" applyBorder="1" applyAlignment="1">
      <alignment horizontal="right"/>
    </xf>
    <xf numFmtId="0" fontId="0" fillId="34" borderId="11" xfId="0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36" borderId="11" xfId="0" applyFill="1" applyBorder="1" applyAlignment="1">
      <alignment horizontal="right" wrapText="1"/>
    </xf>
    <xf numFmtId="0" fontId="0" fillId="36" borderId="12" xfId="0" applyFill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39" borderId="25" xfId="0" applyFill="1" applyBorder="1" applyAlignment="1">
      <alignment horizontal="center" vertical="center" wrapText="1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0"/>
  <sheetViews>
    <sheetView tabSelected="1" topLeftCell="A52" zoomScale="160" zoomScaleNormal="160" workbookViewId="0">
      <selection activeCell="J6" sqref="J6"/>
    </sheetView>
  </sheetViews>
  <sheetFormatPr defaultColWidth="8.85546875" defaultRowHeight="15"/>
  <cols>
    <col min="1" max="1" width="3.42578125" style="5" customWidth="1"/>
    <col min="2" max="2" width="29.7109375" style="6" customWidth="1"/>
    <col min="3" max="3" width="11.42578125" style="30" customWidth="1"/>
    <col min="4" max="4" width="9.5703125" style="26" customWidth="1"/>
    <col min="5" max="5" width="10.7109375" style="26" customWidth="1"/>
    <col min="6" max="1020" width="10.42578125" customWidth="1"/>
  </cols>
  <sheetData>
    <row r="1" spans="1:5" ht="51" customHeight="1">
      <c r="A1" s="49" t="s">
        <v>150</v>
      </c>
      <c r="B1" s="49"/>
      <c r="C1" s="49"/>
      <c r="D1" s="49"/>
      <c r="E1" s="49"/>
    </row>
    <row r="2" spans="1:5" ht="33.75" customHeight="1">
      <c r="A2" s="2" t="s">
        <v>0</v>
      </c>
      <c r="B2" s="3" t="s">
        <v>1</v>
      </c>
      <c r="C2" s="3" t="s">
        <v>2</v>
      </c>
      <c r="D2" s="3" t="s">
        <v>3</v>
      </c>
      <c r="E2" s="11" t="s">
        <v>139</v>
      </c>
    </row>
    <row r="3" spans="1:5" ht="14.25" customHeight="1">
      <c r="A3" s="55" t="s">
        <v>46</v>
      </c>
      <c r="B3" s="56"/>
      <c r="C3" s="56"/>
      <c r="D3" s="56"/>
      <c r="E3" s="56"/>
    </row>
    <row r="4" spans="1:5" ht="21" customHeight="1">
      <c r="A4" s="57" t="s">
        <v>4</v>
      </c>
      <c r="B4" s="58"/>
      <c r="C4" s="58"/>
      <c r="D4" s="58"/>
      <c r="E4" s="58"/>
    </row>
    <row r="5" spans="1:5" ht="36" customHeight="1">
      <c r="A5" s="21">
        <v>1</v>
      </c>
      <c r="B5" s="12" t="s">
        <v>78</v>
      </c>
      <c r="C5" s="21" t="s">
        <v>79</v>
      </c>
      <c r="D5" s="21">
        <v>70</v>
      </c>
      <c r="E5" s="21">
        <f t="shared" ref="E5:E13" si="0">D5*3</f>
        <v>210</v>
      </c>
    </row>
    <row r="6" spans="1:5" ht="30.75" customHeight="1">
      <c r="A6" s="21">
        <v>2</v>
      </c>
      <c r="B6" s="12" t="s">
        <v>82</v>
      </c>
      <c r="C6" s="22" t="s">
        <v>83</v>
      </c>
      <c r="D6" s="21">
        <v>220</v>
      </c>
      <c r="E6" s="21">
        <f t="shared" si="0"/>
        <v>660</v>
      </c>
    </row>
    <row r="7" spans="1:5" ht="23.25" customHeight="1">
      <c r="A7" s="21">
        <v>3</v>
      </c>
      <c r="B7" s="4" t="s">
        <v>43</v>
      </c>
      <c r="C7" s="15" t="s">
        <v>5</v>
      </c>
      <c r="D7" s="23">
        <v>70</v>
      </c>
      <c r="E7" s="23">
        <f t="shared" si="0"/>
        <v>210</v>
      </c>
    </row>
    <row r="8" spans="1:5" ht="27" customHeight="1">
      <c r="A8" s="21">
        <v>4</v>
      </c>
      <c r="B8" s="4" t="s">
        <v>68</v>
      </c>
      <c r="C8" s="15" t="s">
        <v>69</v>
      </c>
      <c r="D8" s="23">
        <v>450</v>
      </c>
      <c r="E8" s="23">
        <f t="shared" si="0"/>
        <v>1350</v>
      </c>
    </row>
    <row r="9" spans="1:5" ht="33" customHeight="1">
      <c r="A9" s="21">
        <v>5</v>
      </c>
      <c r="B9" s="6" t="s">
        <v>71</v>
      </c>
      <c r="C9" s="15" t="s">
        <v>75</v>
      </c>
      <c r="D9" s="23">
        <v>30</v>
      </c>
      <c r="E9" s="23">
        <f t="shared" si="0"/>
        <v>90</v>
      </c>
    </row>
    <row r="10" spans="1:5" ht="45" customHeight="1">
      <c r="A10" s="21">
        <v>6</v>
      </c>
      <c r="B10" s="4" t="s">
        <v>70</v>
      </c>
      <c r="C10" s="15" t="s">
        <v>74</v>
      </c>
      <c r="D10" s="23">
        <v>170</v>
      </c>
      <c r="E10" s="23">
        <f>D10*3</f>
        <v>510</v>
      </c>
    </row>
    <row r="11" spans="1:5" ht="20.25" customHeight="1">
      <c r="A11" s="21">
        <v>7</v>
      </c>
      <c r="B11" s="4" t="s">
        <v>72</v>
      </c>
      <c r="C11" s="15" t="s">
        <v>73</v>
      </c>
      <c r="D11" s="23">
        <v>83</v>
      </c>
      <c r="E11" s="23">
        <f t="shared" si="0"/>
        <v>249</v>
      </c>
    </row>
    <row r="12" spans="1:5" ht="25.5">
      <c r="A12" s="21">
        <v>8</v>
      </c>
      <c r="B12" s="13" t="s">
        <v>6</v>
      </c>
      <c r="C12" s="27" t="s">
        <v>7</v>
      </c>
      <c r="D12" s="27">
        <v>136</v>
      </c>
      <c r="E12" s="27">
        <f t="shared" si="0"/>
        <v>408</v>
      </c>
    </row>
    <row r="13" spans="1:5" ht="30.75" customHeight="1">
      <c r="A13" s="21">
        <v>9</v>
      </c>
      <c r="B13" s="14" t="s">
        <v>80</v>
      </c>
      <c r="C13" s="28" t="s">
        <v>81</v>
      </c>
      <c r="D13" s="28">
        <v>162</v>
      </c>
      <c r="E13" s="28">
        <f t="shared" si="0"/>
        <v>486</v>
      </c>
    </row>
    <row r="14" spans="1:5" ht="29.25" customHeight="1">
      <c r="A14" s="21">
        <v>10</v>
      </c>
      <c r="B14" s="61" t="s">
        <v>8</v>
      </c>
      <c r="C14" s="15" t="s">
        <v>9</v>
      </c>
      <c r="D14" s="23">
        <v>150</v>
      </c>
      <c r="E14" s="23">
        <v>450</v>
      </c>
    </row>
    <row r="15" spans="1:5" ht="26.25" customHeight="1">
      <c r="A15" s="21">
        <v>11</v>
      </c>
      <c r="B15" s="61"/>
      <c r="C15" s="15" t="s">
        <v>9</v>
      </c>
      <c r="D15" s="23">
        <v>160</v>
      </c>
      <c r="E15" s="23">
        <v>480</v>
      </c>
    </row>
    <row r="16" spans="1:5" ht="30">
      <c r="A16" s="21">
        <v>12</v>
      </c>
      <c r="B16" s="4" t="s">
        <v>10</v>
      </c>
      <c r="C16" s="15" t="s">
        <v>11</v>
      </c>
      <c r="D16" s="23">
        <v>54</v>
      </c>
      <c r="E16" s="23">
        <f>D16*3</f>
        <v>162</v>
      </c>
    </row>
    <row r="17" spans="1:7" ht="30" customHeight="1">
      <c r="A17" s="21">
        <v>13</v>
      </c>
      <c r="B17" s="4" t="s">
        <v>12</v>
      </c>
      <c r="C17" s="15" t="s">
        <v>13</v>
      </c>
      <c r="D17" s="23">
        <v>250</v>
      </c>
      <c r="E17" s="23">
        <v>750</v>
      </c>
    </row>
    <row r="18" spans="1:7" ht="40.5" customHeight="1">
      <c r="A18" s="21">
        <v>14</v>
      </c>
      <c r="B18" s="4" t="s">
        <v>14</v>
      </c>
      <c r="C18" s="15" t="s">
        <v>153</v>
      </c>
      <c r="D18" s="23">
        <v>360</v>
      </c>
      <c r="E18" s="23">
        <f>D18*3</f>
        <v>1080</v>
      </c>
    </row>
    <row r="19" spans="1:7" ht="15" customHeight="1">
      <c r="A19" s="19" t="s">
        <v>15</v>
      </c>
      <c r="B19" s="78"/>
      <c r="C19" s="78"/>
      <c r="D19" s="38">
        <f>D5+D6+D7+D8+D9+D10+D11+D12+D13+D14+D15+D16+D17+D18</f>
        <v>2365</v>
      </c>
      <c r="E19" s="39">
        <f>E5+E6+E7+E8+E9+E10+E11+E12+E13+E14+E15+E16+E17+E18</f>
        <v>7095</v>
      </c>
    </row>
    <row r="20" spans="1:7" ht="17.25" customHeight="1">
      <c r="A20" s="59" t="s">
        <v>120</v>
      </c>
      <c r="B20" s="60"/>
      <c r="C20" s="60"/>
      <c r="D20" s="60"/>
      <c r="E20" s="60"/>
    </row>
    <row r="21" spans="1:7" ht="15.75" customHeight="1">
      <c r="A21" s="50" t="s">
        <v>33</v>
      </c>
      <c r="B21" s="51"/>
      <c r="C21" s="51"/>
      <c r="D21" s="51"/>
      <c r="E21" s="51"/>
    </row>
    <row r="22" spans="1:7" s="10" customFormat="1" ht="28.5" customHeight="1">
      <c r="A22" s="8">
        <v>1</v>
      </c>
      <c r="B22" s="7" t="s">
        <v>66</v>
      </c>
      <c r="C22" s="29" t="s">
        <v>65</v>
      </c>
      <c r="D22" s="24">
        <v>400</v>
      </c>
      <c r="E22" s="24">
        <f>D22*3</f>
        <v>1200</v>
      </c>
    </row>
    <row r="23" spans="1:7" s="10" customFormat="1" ht="24" customHeight="1">
      <c r="A23" s="8">
        <v>2</v>
      </c>
      <c r="B23" s="7" t="s">
        <v>55</v>
      </c>
      <c r="C23" s="29" t="s">
        <v>34</v>
      </c>
      <c r="D23" s="24">
        <v>169</v>
      </c>
      <c r="E23" s="24">
        <f>D23*3</f>
        <v>507</v>
      </c>
    </row>
    <row r="24" spans="1:7" s="10" customFormat="1" ht="22.5" customHeight="1">
      <c r="A24" s="8">
        <v>3</v>
      </c>
      <c r="B24" s="7" t="s">
        <v>84</v>
      </c>
      <c r="C24" s="29" t="s">
        <v>85</v>
      </c>
      <c r="D24" s="24">
        <v>214</v>
      </c>
      <c r="E24" s="24">
        <v>642</v>
      </c>
    </row>
    <row r="25" spans="1:7" s="10" customFormat="1" ht="21" customHeight="1">
      <c r="A25" s="8">
        <v>4</v>
      </c>
      <c r="B25" s="7" t="s">
        <v>86</v>
      </c>
      <c r="C25" s="29" t="s">
        <v>87</v>
      </c>
      <c r="D25" s="24">
        <v>150</v>
      </c>
      <c r="E25" s="24">
        <f>D25*3</f>
        <v>450</v>
      </c>
    </row>
    <row r="26" spans="1:7" s="10" customFormat="1" ht="36.75" customHeight="1">
      <c r="A26" s="8">
        <v>5</v>
      </c>
      <c r="B26" s="7" t="s">
        <v>88</v>
      </c>
      <c r="C26" s="29" t="s">
        <v>89</v>
      </c>
      <c r="D26" s="24">
        <v>160</v>
      </c>
      <c r="E26" s="24">
        <f>D26*3</f>
        <v>480</v>
      </c>
    </row>
    <row r="27" spans="1:7" s="10" customFormat="1" ht="20.25" customHeight="1">
      <c r="A27" s="8">
        <v>6</v>
      </c>
      <c r="B27" s="7" t="s">
        <v>90</v>
      </c>
      <c r="C27" s="29" t="s">
        <v>91</v>
      </c>
      <c r="D27" s="24">
        <v>150</v>
      </c>
      <c r="E27" s="24">
        <f>D27*3</f>
        <v>450</v>
      </c>
    </row>
    <row r="28" spans="1:7">
      <c r="A28" s="79" t="s">
        <v>15</v>
      </c>
      <c r="B28" s="78"/>
      <c r="C28" s="78"/>
      <c r="D28" s="38">
        <f>D22+D23+D24+D25+D26+D27</f>
        <v>1243</v>
      </c>
      <c r="E28" s="39">
        <f>E22+E23+E24+E25+E26+E27</f>
        <v>3729</v>
      </c>
    </row>
    <row r="29" spans="1:7" ht="15.75" customHeight="1">
      <c r="A29" s="50" t="s">
        <v>35</v>
      </c>
      <c r="B29" s="51"/>
      <c r="C29" s="51"/>
      <c r="D29" s="51"/>
      <c r="E29" s="51"/>
    </row>
    <row r="30" spans="1:7">
      <c r="A30" s="1">
        <v>1</v>
      </c>
      <c r="B30" s="4" t="s">
        <v>56</v>
      </c>
      <c r="C30" s="15" t="s">
        <v>36</v>
      </c>
      <c r="D30" s="23">
        <v>241</v>
      </c>
      <c r="E30" s="23">
        <f>D30*3</f>
        <v>723</v>
      </c>
      <c r="G30" s="10"/>
    </row>
    <row r="31" spans="1:7" ht="15" customHeight="1">
      <c r="A31" s="79" t="s">
        <v>15</v>
      </c>
      <c r="B31" s="78"/>
      <c r="C31" s="78"/>
      <c r="D31" s="38">
        <f>D30</f>
        <v>241</v>
      </c>
      <c r="E31" s="39">
        <f>E30</f>
        <v>723</v>
      </c>
    </row>
    <row r="32" spans="1:7" ht="15.95" customHeight="1">
      <c r="A32" s="50" t="s">
        <v>37</v>
      </c>
      <c r="B32" s="51"/>
      <c r="C32" s="51"/>
      <c r="D32" s="51"/>
      <c r="E32" s="51"/>
    </row>
    <row r="33" spans="1:5" ht="26.25" customHeight="1">
      <c r="A33" s="1">
        <v>1</v>
      </c>
      <c r="B33" s="4" t="s">
        <v>57</v>
      </c>
      <c r="C33" s="15" t="s">
        <v>38</v>
      </c>
      <c r="D33" s="23">
        <v>130</v>
      </c>
      <c r="E33" s="23">
        <f>D33*3</f>
        <v>390</v>
      </c>
    </row>
    <row r="34" spans="1:5">
      <c r="A34" s="79" t="s">
        <v>15</v>
      </c>
      <c r="B34" s="78"/>
      <c r="C34" s="78"/>
      <c r="D34" s="38">
        <f>D33</f>
        <v>130</v>
      </c>
      <c r="E34" s="39">
        <f>E33</f>
        <v>390</v>
      </c>
    </row>
    <row r="35" spans="1:5" ht="19.5" customHeight="1">
      <c r="A35" s="64" t="s">
        <v>92</v>
      </c>
      <c r="B35" s="65"/>
      <c r="C35" s="65"/>
      <c r="D35" s="65"/>
      <c r="E35" s="65"/>
    </row>
    <row r="36" spans="1:5" ht="40.5" customHeight="1">
      <c r="A36" s="16">
        <v>1</v>
      </c>
      <c r="B36" s="20" t="s">
        <v>94</v>
      </c>
      <c r="C36" s="21" t="s">
        <v>95</v>
      </c>
      <c r="D36" s="21">
        <v>200</v>
      </c>
      <c r="E36" s="21">
        <f>D36*3</f>
        <v>600</v>
      </c>
    </row>
    <row r="37" spans="1:5" ht="25.5" customHeight="1">
      <c r="A37" s="16">
        <v>2</v>
      </c>
      <c r="B37" s="31" t="s">
        <v>93</v>
      </c>
      <c r="C37" s="21" t="s">
        <v>96</v>
      </c>
      <c r="D37" s="21">
        <v>65</v>
      </c>
      <c r="E37" s="21">
        <f>D37*3</f>
        <v>195</v>
      </c>
    </row>
    <row r="38" spans="1:5" ht="15.75" customHeight="1">
      <c r="A38" s="79" t="s">
        <v>15</v>
      </c>
      <c r="B38" s="78"/>
      <c r="C38" s="78"/>
      <c r="D38" s="38">
        <f>D36+D37</f>
        <v>265</v>
      </c>
      <c r="E38" s="38">
        <f>E36+E37</f>
        <v>795</v>
      </c>
    </row>
    <row r="39" spans="1:5" ht="15" customHeight="1">
      <c r="A39" s="55" t="s">
        <v>121</v>
      </c>
      <c r="B39" s="56"/>
      <c r="C39" s="56"/>
      <c r="D39" s="56"/>
      <c r="E39" s="56"/>
    </row>
    <row r="40" spans="1:5">
      <c r="A40" s="62" t="s">
        <v>22</v>
      </c>
      <c r="B40" s="63"/>
      <c r="C40" s="63"/>
      <c r="D40" s="63"/>
      <c r="E40" s="63"/>
    </row>
    <row r="41" spans="1:5" s="10" customFormat="1" ht="30">
      <c r="A41" s="8">
        <v>1</v>
      </c>
      <c r="B41" s="7" t="s">
        <v>151</v>
      </c>
      <c r="C41" s="29" t="s">
        <v>23</v>
      </c>
      <c r="D41" s="24">
        <v>800</v>
      </c>
      <c r="E41" s="24">
        <f t="shared" ref="E41:E46" si="1">D41*3</f>
        <v>2400</v>
      </c>
    </row>
    <row r="42" spans="1:5" s="10" customFormat="1" ht="53.25" customHeight="1">
      <c r="A42" s="8">
        <v>2</v>
      </c>
      <c r="B42" s="7" t="s">
        <v>45</v>
      </c>
      <c r="C42" s="29" t="s">
        <v>24</v>
      </c>
      <c r="D42" s="24">
        <v>60</v>
      </c>
      <c r="E42" s="24">
        <f t="shared" si="1"/>
        <v>180</v>
      </c>
    </row>
    <row r="43" spans="1:5" s="10" customFormat="1" ht="54.75" customHeight="1">
      <c r="A43" s="8">
        <v>3</v>
      </c>
      <c r="B43" s="7" t="s">
        <v>101</v>
      </c>
      <c r="C43" s="29" t="s">
        <v>98</v>
      </c>
      <c r="D43" s="24">
        <v>180</v>
      </c>
      <c r="E43" s="24">
        <f t="shared" si="1"/>
        <v>540</v>
      </c>
    </row>
    <row r="44" spans="1:5" s="10" customFormat="1" ht="39" customHeight="1">
      <c r="A44" s="8">
        <v>4</v>
      </c>
      <c r="B44" s="7" t="s">
        <v>100</v>
      </c>
      <c r="C44" s="29" t="s">
        <v>97</v>
      </c>
      <c r="D44" s="24">
        <v>160</v>
      </c>
      <c r="E44" s="24">
        <f t="shared" si="1"/>
        <v>480</v>
      </c>
    </row>
    <row r="45" spans="1:5" s="10" customFormat="1" ht="54.75" customHeight="1">
      <c r="A45" s="8">
        <v>5</v>
      </c>
      <c r="B45" s="7" t="s">
        <v>102</v>
      </c>
      <c r="C45" s="29" t="s">
        <v>103</v>
      </c>
      <c r="D45" s="24">
        <v>400</v>
      </c>
      <c r="E45" s="24">
        <f t="shared" si="1"/>
        <v>1200</v>
      </c>
    </row>
    <row r="46" spans="1:5" s="10" customFormat="1" ht="55.5" customHeight="1">
      <c r="A46" s="8">
        <v>6</v>
      </c>
      <c r="B46" s="7" t="s">
        <v>99</v>
      </c>
      <c r="C46" s="29" t="s">
        <v>104</v>
      </c>
      <c r="D46" s="24">
        <v>146</v>
      </c>
      <c r="E46" s="24">
        <f t="shared" si="1"/>
        <v>438</v>
      </c>
    </row>
    <row r="47" spans="1:5" s="10" customFormat="1" ht="26.25" customHeight="1">
      <c r="A47" s="8">
        <v>7</v>
      </c>
      <c r="B47" s="7" t="s">
        <v>67</v>
      </c>
      <c r="C47" s="29" t="s">
        <v>25</v>
      </c>
      <c r="D47" s="24">
        <v>500</v>
      </c>
      <c r="E47" s="24">
        <v>1500</v>
      </c>
    </row>
    <row r="48" spans="1:5" ht="15.95" customHeight="1">
      <c r="A48" s="83" t="s">
        <v>15</v>
      </c>
      <c r="B48" s="84"/>
      <c r="C48" s="84"/>
      <c r="D48" s="41">
        <f>D41+D42+D43+D44+D45+D46+D47</f>
        <v>2246</v>
      </c>
      <c r="E48" s="42">
        <f>E41+E42+E43+E44+E45+E46+E47</f>
        <v>6738</v>
      </c>
    </row>
    <row r="49" spans="1:7">
      <c r="A49" s="62" t="s">
        <v>26</v>
      </c>
      <c r="B49" s="63"/>
      <c r="C49" s="63"/>
      <c r="D49" s="63"/>
      <c r="E49" s="63"/>
    </row>
    <row r="50" spans="1:7" ht="28.5" customHeight="1">
      <c r="A50" s="8">
        <v>1</v>
      </c>
      <c r="B50" s="7" t="s">
        <v>27</v>
      </c>
      <c r="C50" s="29" t="s">
        <v>28</v>
      </c>
      <c r="D50" s="24">
        <v>1017</v>
      </c>
      <c r="E50" s="24">
        <f>D50*3</f>
        <v>3051</v>
      </c>
      <c r="G50" s="10"/>
    </row>
    <row r="51" spans="1:7" ht="39.75" customHeight="1">
      <c r="A51" s="8">
        <v>2</v>
      </c>
      <c r="B51" s="7" t="s">
        <v>29</v>
      </c>
      <c r="C51" s="29" t="s">
        <v>30</v>
      </c>
      <c r="D51" s="24">
        <v>100</v>
      </c>
      <c r="E51" s="24">
        <v>300</v>
      </c>
      <c r="G51" s="10"/>
    </row>
    <row r="52" spans="1:7" ht="40.5" customHeight="1">
      <c r="A52" s="8">
        <v>4</v>
      </c>
      <c r="B52" s="7" t="s">
        <v>105</v>
      </c>
      <c r="C52" s="29" t="s">
        <v>106</v>
      </c>
      <c r="D52" s="24">
        <v>260</v>
      </c>
      <c r="E52" s="24">
        <f>D52*3</f>
        <v>780</v>
      </c>
      <c r="G52" s="10"/>
    </row>
    <row r="53" spans="1:7">
      <c r="A53" s="83" t="s">
        <v>15</v>
      </c>
      <c r="B53" s="84"/>
      <c r="C53" s="84"/>
      <c r="D53" s="41">
        <f>D50+D51+D52</f>
        <v>1377</v>
      </c>
      <c r="E53" s="42">
        <f>E50+E51+E52</f>
        <v>4131</v>
      </c>
    </row>
    <row r="54" spans="1:7">
      <c r="A54" s="62" t="s">
        <v>31</v>
      </c>
      <c r="B54" s="63"/>
      <c r="C54" s="63"/>
      <c r="D54" s="63"/>
      <c r="E54" s="63"/>
    </row>
    <row r="55" spans="1:7" s="10" customFormat="1">
      <c r="A55" s="8">
        <v>1</v>
      </c>
      <c r="B55" s="7" t="s">
        <v>58</v>
      </c>
      <c r="C55" s="29" t="s">
        <v>32</v>
      </c>
      <c r="D55" s="24">
        <v>250</v>
      </c>
      <c r="E55" s="24">
        <v>750</v>
      </c>
    </row>
    <row r="56" spans="1:7" s="10" customFormat="1">
      <c r="A56" s="8">
        <v>2</v>
      </c>
      <c r="B56" s="7" t="s">
        <v>107</v>
      </c>
      <c r="C56" s="29" t="s">
        <v>108</v>
      </c>
      <c r="D56" s="24">
        <v>117</v>
      </c>
      <c r="E56" s="24">
        <f>D56*3</f>
        <v>351</v>
      </c>
    </row>
    <row r="57" spans="1:7" s="10" customFormat="1">
      <c r="A57" s="8">
        <v>3</v>
      </c>
      <c r="B57" s="7" t="s">
        <v>59</v>
      </c>
      <c r="C57" s="29" t="s">
        <v>54</v>
      </c>
      <c r="D57" s="24">
        <v>200</v>
      </c>
      <c r="E57" s="24">
        <f>D57*3</f>
        <v>600</v>
      </c>
    </row>
    <row r="58" spans="1:7">
      <c r="A58" s="83" t="s">
        <v>15</v>
      </c>
      <c r="B58" s="84"/>
      <c r="C58" s="84"/>
      <c r="D58" s="41">
        <f>D55+D56+D57</f>
        <v>567</v>
      </c>
      <c r="E58" s="42">
        <f>E55+E56+E57</f>
        <v>1701</v>
      </c>
    </row>
    <row r="59" spans="1:7">
      <c r="A59" s="81" t="s">
        <v>109</v>
      </c>
      <c r="B59" s="82"/>
      <c r="C59" s="82"/>
      <c r="D59" s="82"/>
      <c r="E59" s="82"/>
    </row>
    <row r="60" spans="1:7">
      <c r="A60" s="17"/>
      <c r="B60" s="34" t="s">
        <v>110</v>
      </c>
      <c r="C60" s="25" t="s">
        <v>111</v>
      </c>
      <c r="D60" s="25">
        <v>104</v>
      </c>
      <c r="E60" s="25">
        <f>D60*3</f>
        <v>312</v>
      </c>
      <c r="G60" s="10"/>
    </row>
    <row r="61" spans="1:7">
      <c r="A61" s="83" t="s">
        <v>15</v>
      </c>
      <c r="B61" s="84"/>
      <c r="C61" s="84"/>
      <c r="D61" s="41">
        <f>D60</f>
        <v>104</v>
      </c>
      <c r="E61" s="43">
        <f>E60</f>
        <v>312</v>
      </c>
    </row>
    <row r="62" spans="1:7" ht="16.5" customHeight="1">
      <c r="A62" s="59" t="s">
        <v>50</v>
      </c>
      <c r="B62" s="60"/>
      <c r="C62" s="60"/>
      <c r="D62" s="60"/>
      <c r="E62" s="60"/>
    </row>
    <row r="63" spans="1:7" ht="14.25" customHeight="1">
      <c r="A63" s="81" t="s">
        <v>112</v>
      </c>
      <c r="B63" s="82"/>
      <c r="C63" s="82"/>
      <c r="D63" s="82"/>
      <c r="E63" s="82"/>
    </row>
    <row r="64" spans="1:7" ht="60" customHeight="1">
      <c r="A64" s="18"/>
      <c r="B64" s="33" t="s">
        <v>113</v>
      </c>
      <c r="C64" s="25" t="s">
        <v>114</v>
      </c>
      <c r="D64" s="25">
        <v>100</v>
      </c>
      <c r="E64" s="25">
        <f>D64*3</f>
        <v>300</v>
      </c>
    </row>
    <row r="65" spans="1:5" ht="16.5" customHeight="1">
      <c r="A65" s="83" t="s">
        <v>15</v>
      </c>
      <c r="B65" s="84"/>
      <c r="C65" s="84"/>
      <c r="D65" s="41">
        <f>D64</f>
        <v>100</v>
      </c>
      <c r="E65" s="43">
        <f>E64</f>
        <v>300</v>
      </c>
    </row>
    <row r="66" spans="1:5">
      <c r="A66" s="50" t="s">
        <v>39</v>
      </c>
      <c r="B66" s="51"/>
      <c r="C66" s="51"/>
      <c r="D66" s="51"/>
      <c r="E66" s="51"/>
    </row>
    <row r="67" spans="1:5">
      <c r="A67" s="1">
        <v>1</v>
      </c>
      <c r="B67" s="35" t="s">
        <v>60</v>
      </c>
      <c r="C67" s="15" t="s">
        <v>40</v>
      </c>
      <c r="D67" s="23">
        <v>100</v>
      </c>
      <c r="E67" s="23">
        <f>D67*3</f>
        <v>300</v>
      </c>
    </row>
    <row r="68" spans="1:5" s="10" customFormat="1" ht="19.5" customHeight="1">
      <c r="A68" s="8">
        <v>2</v>
      </c>
      <c r="B68" s="7" t="s">
        <v>115</v>
      </c>
      <c r="C68" s="29" t="s">
        <v>41</v>
      </c>
      <c r="D68" s="24">
        <v>111</v>
      </c>
      <c r="E68" s="24">
        <f>D68*3</f>
        <v>333</v>
      </c>
    </row>
    <row r="69" spans="1:5">
      <c r="A69" s="1">
        <v>3</v>
      </c>
      <c r="B69" s="7" t="s">
        <v>42</v>
      </c>
      <c r="C69" s="29" t="s">
        <v>52</v>
      </c>
      <c r="D69" s="24">
        <v>144</v>
      </c>
      <c r="E69" s="24">
        <f>D69*3</f>
        <v>432</v>
      </c>
    </row>
    <row r="70" spans="1:5" ht="18" customHeight="1">
      <c r="A70" s="79" t="s">
        <v>15</v>
      </c>
      <c r="B70" s="78"/>
      <c r="C70" s="78"/>
      <c r="D70" s="38">
        <f>D67+D68+D69</f>
        <v>355</v>
      </c>
      <c r="E70" s="44">
        <f>E67+E68+E69</f>
        <v>1065</v>
      </c>
    </row>
    <row r="71" spans="1:5" ht="18" customHeight="1">
      <c r="A71" s="64" t="s">
        <v>147</v>
      </c>
      <c r="B71" s="65"/>
      <c r="C71" s="65"/>
      <c r="D71" s="65"/>
      <c r="E71" s="65"/>
    </row>
    <row r="72" spans="1:5" ht="18" customHeight="1">
      <c r="A72" s="48"/>
      <c r="B72" s="31" t="s">
        <v>148</v>
      </c>
      <c r="C72" s="16" t="s">
        <v>149</v>
      </c>
      <c r="D72" s="21">
        <v>250</v>
      </c>
      <c r="E72" s="21">
        <f>D72*3</f>
        <v>750</v>
      </c>
    </row>
    <row r="73" spans="1:5" ht="18" customHeight="1">
      <c r="A73" s="79" t="s">
        <v>15</v>
      </c>
      <c r="B73" s="78"/>
      <c r="C73" s="78"/>
      <c r="D73" s="38">
        <f>D72</f>
        <v>250</v>
      </c>
      <c r="E73" s="47">
        <f>E72</f>
        <v>750</v>
      </c>
    </row>
    <row r="74" spans="1:5" ht="15" customHeight="1">
      <c r="A74" s="85" t="s">
        <v>53</v>
      </c>
      <c r="B74" s="86"/>
      <c r="C74" s="86"/>
      <c r="D74" s="86"/>
      <c r="E74" s="86"/>
    </row>
    <row r="75" spans="1:5" ht="27.75" customHeight="1">
      <c r="A75" s="22">
        <v>1</v>
      </c>
      <c r="B75" s="20" t="s">
        <v>119</v>
      </c>
      <c r="C75" s="22" t="s">
        <v>118</v>
      </c>
      <c r="D75" s="22">
        <v>300</v>
      </c>
      <c r="E75" s="22">
        <f>D75*3</f>
        <v>900</v>
      </c>
    </row>
    <row r="76" spans="1:5" ht="30">
      <c r="A76" s="22">
        <v>2</v>
      </c>
      <c r="B76" s="9" t="s">
        <v>116</v>
      </c>
      <c r="C76" s="22" t="s">
        <v>117</v>
      </c>
      <c r="D76" s="22">
        <v>100</v>
      </c>
      <c r="E76" s="22">
        <f>D76*4</f>
        <v>400</v>
      </c>
    </row>
    <row r="77" spans="1:5">
      <c r="A77" s="79" t="s">
        <v>15</v>
      </c>
      <c r="B77" s="78"/>
      <c r="C77" s="78"/>
      <c r="D77" s="38">
        <f>D75+D76</f>
        <v>400</v>
      </c>
      <c r="E77" s="44">
        <f>E75+E76</f>
        <v>1300</v>
      </c>
    </row>
    <row r="78" spans="1:5" ht="17.25" customHeight="1">
      <c r="A78" s="55" t="s">
        <v>51</v>
      </c>
      <c r="B78" s="56"/>
      <c r="C78" s="56"/>
      <c r="D78" s="56"/>
      <c r="E78" s="56"/>
    </row>
    <row r="79" spans="1:5">
      <c r="A79" s="50" t="s">
        <v>16</v>
      </c>
      <c r="B79" s="51"/>
      <c r="C79" s="51"/>
      <c r="D79" s="51"/>
      <c r="E79" s="51"/>
    </row>
    <row r="80" spans="1:5" ht="25.5" customHeight="1">
      <c r="A80" s="1">
        <v>1</v>
      </c>
      <c r="B80" s="4" t="s">
        <v>17</v>
      </c>
      <c r="C80" s="15" t="s">
        <v>18</v>
      </c>
      <c r="D80" s="23">
        <v>350</v>
      </c>
      <c r="E80" s="23">
        <v>1050</v>
      </c>
    </row>
    <row r="81" spans="1:8" ht="30.75" customHeight="1">
      <c r="A81" s="1">
        <v>2</v>
      </c>
      <c r="B81" s="4" t="s">
        <v>129</v>
      </c>
      <c r="C81" s="15" t="s">
        <v>128</v>
      </c>
      <c r="D81" s="23">
        <v>400</v>
      </c>
      <c r="E81" s="23">
        <f>D81*3</f>
        <v>1200</v>
      </c>
    </row>
    <row r="82" spans="1:8" ht="48.75" customHeight="1">
      <c r="A82" s="1">
        <v>3</v>
      </c>
      <c r="B82" s="4" t="s">
        <v>152</v>
      </c>
      <c r="C82" s="15" t="s">
        <v>61</v>
      </c>
      <c r="D82" s="23">
        <v>260</v>
      </c>
      <c r="E82" s="23">
        <v>780</v>
      </c>
    </row>
    <row r="83" spans="1:8" ht="25.5" customHeight="1">
      <c r="A83" s="1">
        <v>4</v>
      </c>
      <c r="B83" s="4" t="s">
        <v>44</v>
      </c>
      <c r="C83" s="15" t="s">
        <v>19</v>
      </c>
      <c r="D83" s="23">
        <v>340</v>
      </c>
      <c r="E83" s="23">
        <v>1020</v>
      </c>
    </row>
    <row r="84" spans="1:8">
      <c r="A84" s="79" t="s">
        <v>15</v>
      </c>
      <c r="B84" s="78"/>
      <c r="C84" s="78"/>
      <c r="D84" s="38">
        <f>D80+D81+D82+D83</f>
        <v>1350</v>
      </c>
      <c r="E84" s="39">
        <f>E80+E81+E82+E83</f>
        <v>4050</v>
      </c>
    </row>
    <row r="85" spans="1:8">
      <c r="A85" s="50" t="s">
        <v>20</v>
      </c>
      <c r="B85" s="51"/>
      <c r="C85" s="51"/>
      <c r="D85" s="51"/>
      <c r="E85" s="51"/>
    </row>
    <row r="86" spans="1:8" ht="36.75" customHeight="1">
      <c r="A86" s="1">
        <v>1</v>
      </c>
      <c r="B86" s="4" t="s">
        <v>131</v>
      </c>
      <c r="C86" s="15" t="s">
        <v>132</v>
      </c>
      <c r="D86" s="23">
        <v>100</v>
      </c>
      <c r="E86" s="23">
        <f>D86*3</f>
        <v>300</v>
      </c>
      <c r="H86">
        <v>5</v>
      </c>
    </row>
    <row r="87" spans="1:8" ht="30">
      <c r="A87" s="1">
        <v>2</v>
      </c>
      <c r="B87" s="4" t="s">
        <v>130</v>
      </c>
      <c r="C87" s="15" t="s">
        <v>49</v>
      </c>
      <c r="D87" s="23">
        <v>450</v>
      </c>
      <c r="E87" s="23">
        <f>D87*3</f>
        <v>1350</v>
      </c>
    </row>
    <row r="88" spans="1:8">
      <c r="A88" s="1"/>
      <c r="B88" s="4" t="s">
        <v>76</v>
      </c>
      <c r="C88" s="15" t="s">
        <v>77</v>
      </c>
      <c r="D88" s="23">
        <v>110</v>
      </c>
      <c r="E88" s="23">
        <f>D88*3</f>
        <v>330</v>
      </c>
    </row>
    <row r="89" spans="1:8" ht="27.75" customHeight="1">
      <c r="A89" s="1">
        <v>3</v>
      </c>
      <c r="B89" s="4" t="s">
        <v>48</v>
      </c>
      <c r="C89" s="15" t="s">
        <v>47</v>
      </c>
      <c r="D89" s="23">
        <v>70</v>
      </c>
      <c r="E89" s="23">
        <f>D89*3</f>
        <v>210</v>
      </c>
    </row>
    <row r="90" spans="1:8">
      <c r="A90" s="79" t="s">
        <v>15</v>
      </c>
      <c r="B90" s="78"/>
      <c r="C90" s="78"/>
      <c r="D90" s="38">
        <f>D86+D87+D88+D89</f>
        <v>730</v>
      </c>
      <c r="E90" s="39">
        <f>E86+E87+E88+E89</f>
        <v>2190</v>
      </c>
    </row>
    <row r="91" spans="1:8" ht="18.75" customHeight="1">
      <c r="A91" s="50" t="s">
        <v>21</v>
      </c>
      <c r="B91" s="51"/>
      <c r="C91" s="51"/>
      <c r="D91" s="51"/>
      <c r="E91" s="51"/>
    </row>
    <row r="92" spans="1:8">
      <c r="A92" s="1">
        <v>1</v>
      </c>
      <c r="B92" s="4" t="s">
        <v>135</v>
      </c>
      <c r="C92" s="15" t="s">
        <v>136</v>
      </c>
      <c r="D92" s="23">
        <v>200</v>
      </c>
      <c r="E92" s="23">
        <f>D92*3</f>
        <v>600</v>
      </c>
    </row>
    <row r="93" spans="1:8">
      <c r="A93" s="1">
        <v>2</v>
      </c>
      <c r="B93" s="4" t="s">
        <v>133</v>
      </c>
      <c r="C93" s="15" t="s">
        <v>134</v>
      </c>
      <c r="D93" s="23">
        <v>600</v>
      </c>
      <c r="E93" s="23">
        <f>D93*3</f>
        <v>1800</v>
      </c>
    </row>
    <row r="94" spans="1:8" s="10" customFormat="1" ht="29.25" customHeight="1">
      <c r="A94" s="8">
        <v>3</v>
      </c>
      <c r="B94" s="7" t="s">
        <v>137</v>
      </c>
      <c r="C94" s="29" t="s">
        <v>138</v>
      </c>
      <c r="D94" s="24">
        <v>300</v>
      </c>
      <c r="E94" s="24">
        <f>D94*3</f>
        <v>900</v>
      </c>
    </row>
    <row r="95" spans="1:8" ht="18" customHeight="1">
      <c r="A95" s="79" t="s">
        <v>15</v>
      </c>
      <c r="B95" s="78"/>
      <c r="C95" s="78"/>
      <c r="D95" s="38">
        <f>D92+D93+D94</f>
        <v>1100</v>
      </c>
      <c r="E95" s="39">
        <f>E92+E93+E94</f>
        <v>3300</v>
      </c>
    </row>
    <row r="96" spans="1:8" ht="18" customHeight="1">
      <c r="A96" s="36"/>
      <c r="B96" s="80" t="s">
        <v>140</v>
      </c>
      <c r="C96" s="80"/>
      <c r="D96" s="80"/>
      <c r="E96" s="80"/>
    </row>
    <row r="97" spans="1:5" ht="26.25" customHeight="1">
      <c r="A97" s="4">
        <v>1</v>
      </c>
      <c r="B97" s="4" t="s">
        <v>141</v>
      </c>
      <c r="C97" s="4" t="s">
        <v>142</v>
      </c>
      <c r="D97" s="4">
        <v>200</v>
      </c>
      <c r="E97" s="4">
        <f>D97*3</f>
        <v>600</v>
      </c>
    </row>
    <row r="98" spans="1:5" ht="18.75" customHeight="1">
      <c r="A98" s="87" t="s">
        <v>15</v>
      </c>
      <c r="B98" s="88"/>
      <c r="C98" s="88"/>
      <c r="D98" s="40">
        <f>D97</f>
        <v>200</v>
      </c>
      <c r="E98" s="45">
        <f>E97</f>
        <v>600</v>
      </c>
    </row>
    <row r="99" spans="1:5" ht="26.25" customHeight="1">
      <c r="A99" s="89" t="s">
        <v>145</v>
      </c>
      <c r="B99" s="90"/>
      <c r="C99" s="90"/>
      <c r="D99" s="37">
        <f>D19+D28+D31+D34+D38+D48+D53+D58+D61+D65+D70+D73+D77+D84+D90+D95+D98</f>
        <v>13023</v>
      </c>
      <c r="E99" s="32">
        <f>E19+E28+E31+E34+E38+E48+E53+E58+E61+E65+E70+E73+E77+E84+E90+E95+E98</f>
        <v>39169</v>
      </c>
    </row>
    <row r="100" spans="1:5" ht="15" customHeight="1">
      <c r="A100" s="52">
        <v>1</v>
      </c>
      <c r="B100" s="72" t="s">
        <v>64</v>
      </c>
      <c r="C100" s="73"/>
      <c r="D100" s="69">
        <v>1300</v>
      </c>
      <c r="E100" s="69">
        <f>D100*3</f>
        <v>3900</v>
      </c>
    </row>
    <row r="101" spans="1:5" ht="22.5" customHeight="1">
      <c r="A101" s="53"/>
      <c r="B101" s="74"/>
      <c r="C101" s="75"/>
      <c r="D101" s="70"/>
      <c r="E101" s="70"/>
    </row>
    <row r="102" spans="1:5" ht="30.75" customHeight="1">
      <c r="A102" s="54"/>
      <c r="B102" s="76"/>
      <c r="C102" s="77"/>
      <c r="D102" s="71"/>
      <c r="E102" s="71"/>
    </row>
    <row r="103" spans="1:5" ht="28.5" customHeight="1">
      <c r="B103" s="91" t="s">
        <v>146</v>
      </c>
      <c r="C103" s="91"/>
      <c r="D103" s="46">
        <f>D99+D100</f>
        <v>14323</v>
      </c>
      <c r="E103" s="46">
        <f>E99+E100</f>
        <v>43069</v>
      </c>
    </row>
    <row r="104" spans="1:5" ht="14.25" customHeight="1"/>
    <row r="105" spans="1:5" ht="18.75" customHeight="1"/>
    <row r="106" spans="1:5" ht="35.25" customHeight="1">
      <c r="B106" s="15" t="s">
        <v>62</v>
      </c>
      <c r="C106" s="15" t="s">
        <v>122</v>
      </c>
      <c r="D106" s="66" t="s">
        <v>123</v>
      </c>
      <c r="E106" s="66"/>
    </row>
    <row r="107" spans="1:5" ht="30">
      <c r="B107" s="4" t="s">
        <v>126</v>
      </c>
      <c r="C107" s="15" t="s">
        <v>125</v>
      </c>
      <c r="D107" s="66">
        <v>3000</v>
      </c>
      <c r="E107" s="66"/>
    </row>
    <row r="108" spans="1:5" ht="45">
      <c r="B108" s="4" t="s">
        <v>127</v>
      </c>
      <c r="C108" s="15" t="s">
        <v>143</v>
      </c>
      <c r="D108" s="67">
        <v>1200</v>
      </c>
      <c r="E108" s="68"/>
    </row>
    <row r="109" spans="1:5" ht="45">
      <c r="B109" s="4" t="s">
        <v>144</v>
      </c>
      <c r="C109" s="15" t="s">
        <v>124</v>
      </c>
      <c r="D109" s="67">
        <v>200</v>
      </c>
      <c r="E109" s="68"/>
    </row>
    <row r="110" spans="1:5" ht="30">
      <c r="B110" s="4" t="s">
        <v>63</v>
      </c>
      <c r="C110" s="15" t="s">
        <v>124</v>
      </c>
      <c r="D110" s="66">
        <v>200</v>
      </c>
      <c r="E110" s="66"/>
    </row>
  </sheetData>
  <mergeCells count="52">
    <mergeCell ref="A98:C98"/>
    <mergeCell ref="A99:C99"/>
    <mergeCell ref="D109:E109"/>
    <mergeCell ref="B103:C103"/>
    <mergeCell ref="A38:C38"/>
    <mergeCell ref="A48:C48"/>
    <mergeCell ref="A53:C53"/>
    <mergeCell ref="A58:C58"/>
    <mergeCell ref="A61:C61"/>
    <mergeCell ref="D107:E107"/>
    <mergeCell ref="A84:C84"/>
    <mergeCell ref="A90:C90"/>
    <mergeCell ref="A95:C95"/>
    <mergeCell ref="A71:E71"/>
    <mergeCell ref="A73:C73"/>
    <mergeCell ref="B19:C19"/>
    <mergeCell ref="A28:C28"/>
    <mergeCell ref="A31:C31"/>
    <mergeCell ref="A34:C34"/>
    <mergeCell ref="D106:E106"/>
    <mergeCell ref="B96:E96"/>
    <mergeCell ref="A63:E63"/>
    <mergeCell ref="A65:C65"/>
    <mergeCell ref="A70:C70"/>
    <mergeCell ref="A77:C77"/>
    <mergeCell ref="A59:E59"/>
    <mergeCell ref="A62:E62"/>
    <mergeCell ref="A74:E74"/>
    <mergeCell ref="A78:E78"/>
    <mergeCell ref="A79:E79"/>
    <mergeCell ref="A66:E66"/>
    <mergeCell ref="D110:E110"/>
    <mergeCell ref="D108:E108"/>
    <mergeCell ref="D100:D102"/>
    <mergeCell ref="E100:E102"/>
    <mergeCell ref="B100:C102"/>
    <mergeCell ref="A1:E1"/>
    <mergeCell ref="A85:E85"/>
    <mergeCell ref="A91:E91"/>
    <mergeCell ref="A100:A102"/>
    <mergeCell ref="A3:E3"/>
    <mergeCell ref="A4:E4"/>
    <mergeCell ref="A20:E20"/>
    <mergeCell ref="A21:E21"/>
    <mergeCell ref="A29:E29"/>
    <mergeCell ref="A32:E32"/>
    <mergeCell ref="B14:B15"/>
    <mergeCell ref="A40:E40"/>
    <mergeCell ref="A49:E49"/>
    <mergeCell ref="A54:E54"/>
    <mergeCell ref="A39:E39"/>
    <mergeCell ref="A35:E35"/>
  </mergeCells>
  <pageMargins left="0.25" right="0.25" top="0.43888888888888899" bottom="0.43888888888888899" header="0.3" footer="0.3"/>
  <pageSetup paperSize="256" pageOrder="overThenDown" orientation="landscape" useFirstPageNumber="1" r:id="rId1"/>
  <headerFooter>
    <oddHeader>&amp;C&amp;10&amp;Kffffff&amp;A</oddHeader>
    <oddFooter>&amp;C&amp;10&amp;KffffffStrona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Pabiś</dc:creator>
  <dc:description/>
  <cp:lastModifiedBy>Urząd Miejski Głuchołazy</cp:lastModifiedBy>
  <cp:revision>6</cp:revision>
  <cp:lastPrinted>2024-01-19T09:31:39Z</cp:lastPrinted>
  <dcterms:created xsi:type="dcterms:W3CDTF">2021-05-27T10:58:00Z</dcterms:created>
  <dcterms:modified xsi:type="dcterms:W3CDTF">2024-01-19T09:33:13Z</dcterms:modified>
  <dc:language>pl-PL</dc:language>
</cp:coreProperties>
</file>