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/>
  <c r="D23" i="1"/>
  <c r="D22" i="1"/>
  <c r="H8" i="1"/>
  <c r="J8" i="1" s="1"/>
  <c r="L8" i="1" s="1"/>
  <c r="F8" i="1"/>
  <c r="H7" i="1"/>
  <c r="J7" i="1" s="1"/>
  <c r="L7" i="1" s="1"/>
  <c r="F7" i="1"/>
  <c r="L6" i="1"/>
  <c r="J6" i="1"/>
  <c r="F6" i="1"/>
  <c r="J5" i="1"/>
  <c r="L5" i="1" s="1"/>
  <c r="H5" i="1"/>
  <c r="F5" i="1"/>
  <c r="J4" i="1"/>
  <c r="J9" i="1" s="1"/>
  <c r="H4" i="1"/>
  <c r="F4" i="1"/>
  <c r="H9" i="1" l="1"/>
  <c r="L4" i="1"/>
  <c r="L9" i="1" s="1"/>
</calcChain>
</file>

<file path=xl/sharedStrings.xml><?xml version="1.0" encoding="utf-8"?>
<sst xmlns="http://schemas.openxmlformats.org/spreadsheetml/2006/main" count="37" uniqueCount="37">
  <si>
    <t>Wywóz odpadów komunalnych niesegregowanych oraz odpadów komunalnych segregowanych z obiektu Akademii Wojsk Lądowych imienia generała Tadeusza Kościuszki – Ośrodek Szkolenia Jeździeckiego Raków</t>
  </si>
  <si>
    <t xml:space="preserve">Lp. </t>
  </si>
  <si>
    <t xml:space="preserve">Rodzaj odpadu </t>
  </si>
  <si>
    <t>Pojemnik  [m³]</t>
  </si>
  <si>
    <t>Częstotliwość odbioru
 w m-cu**</t>
  </si>
  <si>
    <t>Ilość [szt.]</t>
  </si>
  <si>
    <t>m³/m-cu</t>
  </si>
  <si>
    <t>Cena jedn. zł/pojemnik.  (netto)*</t>
  </si>
  <si>
    <t>Odpłatność zł/m-c (netto)</t>
  </si>
  <si>
    <t>Ilość miesięcy</t>
  </si>
  <si>
    <t>Wartość netto (zł)</t>
  </si>
  <si>
    <t>Stawka VAT (%)</t>
  </si>
  <si>
    <t>Wartość brutto (zł)</t>
  </si>
  <si>
    <t>1.</t>
  </si>
  <si>
    <t>Niesegregowane: (Maj, Czerwiec Lipiec, Sierpień , Wrzesień)</t>
  </si>
  <si>
    <t>2.</t>
  </si>
  <si>
    <t>Niesegregowane: (Styczeń, Luty, Marzec, Kwiecień,Październik,Listopad,Grudzień)</t>
  </si>
  <si>
    <t>3.</t>
  </si>
  <si>
    <t>Niesegregowane - wywóz dodatkowy</t>
  </si>
  <si>
    <t>4.</t>
  </si>
  <si>
    <t xml:space="preserve">Segregowane - Metale i tworzywa sztuczne </t>
  </si>
  <si>
    <t>5.</t>
  </si>
  <si>
    <t>Segregowane - Papier</t>
  </si>
  <si>
    <t xml:space="preserve">RAZEM </t>
  </si>
  <si>
    <r>
      <rPr>
        <sz val="10"/>
        <color rgb="FFFF0000"/>
        <rFont val="Times New Roman"/>
        <family val="1"/>
        <charset val="238"/>
      </rPr>
      <t xml:space="preserve">* UWAGA: </t>
    </r>
    <r>
      <rPr>
        <sz val="10"/>
        <color theme="1"/>
        <rFont val="Times New Roman"/>
        <family val="1"/>
        <charset val="238"/>
      </rPr>
      <t>proszę wypełnić tylko kolumnę "G" - wpisując cenę netto za 1 pojemnik zgodnie z pojemnością podaną w kol. "C"</t>
    </r>
  </si>
  <si>
    <t>** Częstotliwości odbioru</t>
  </si>
  <si>
    <t>1 x m-c</t>
  </si>
  <si>
    <t>co 2 tygodnie</t>
  </si>
  <si>
    <t>1 x w tygodniu</t>
  </si>
  <si>
    <t>2 x w tygodniu</t>
  </si>
  <si>
    <t>3 x w tygodniu</t>
  </si>
  <si>
    <t>4 x w tygodniu</t>
  </si>
  <si>
    <t>5 x w tygodniu</t>
  </si>
  <si>
    <t>6 x w tygodniu</t>
  </si>
  <si>
    <t>7 x tygodniu</t>
  </si>
  <si>
    <t>ZADANIE 2 - Zestawienie asortymentowo-wartościowe</t>
  </si>
  <si>
    <t>ZADANIE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</si>
</sst>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2" fillId="0" borderId="0" xfId="0" applyFont="1" applyProtection="1"/>
    <xf numFmtId="0" fontId="4" fillId="0" borderId="0" xfId="2" applyFont="1" applyAlignment="1" applyProtection="1">
      <alignment horizontal="center" vertical="center"/>
    </xf>
    <xf numFmtId="0" fontId="2" fillId="0" borderId="0" xfId="0" applyFont="1" applyAlignment="1" applyProtection="1">
      <alignment wrapText="1"/>
    </xf>
    <xf numFmtId="0" fontId="2" fillId="0" borderId="1" xfId="0" applyFont="1" applyBorder="1" applyProtection="1"/>
    <xf numFmtId="0" fontId="2" fillId="0" borderId="2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4" fontId="7" fillId="0" borderId="3" xfId="0" applyNumberFormat="1" applyFont="1" applyFill="1" applyBorder="1" applyAlignment="1" applyProtection="1">
      <alignment vertical="center"/>
    </xf>
    <xf numFmtId="9" fontId="8" fillId="0" borderId="3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Protection="1"/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3" fontId="10" fillId="0" borderId="1" xfId="0" applyNumberFormat="1" applyFont="1" applyFill="1" applyBorder="1" applyAlignment="1" applyProtection="1">
      <alignment horizontal="center" vertical="center" wrapText="1"/>
    </xf>
    <xf numFmtId="9" fontId="11" fillId="0" borderId="3" xfId="0" applyNumberFormat="1" applyFont="1" applyFill="1" applyBorder="1" applyAlignment="1" applyProtection="1">
      <alignment horizontal="center" vertical="center" wrapText="1"/>
    </xf>
    <xf numFmtId="164" fontId="10" fillId="4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wrapText="1"/>
    </xf>
    <xf numFmtId="0" fontId="2" fillId="0" borderId="1" xfId="0" applyFont="1" applyBorder="1" applyAlignment="1" applyProtection="1"/>
    <xf numFmtId="0" fontId="2" fillId="0" borderId="1" xfId="0" applyFont="1" applyBorder="1" applyAlignment="1" applyProtection="1">
      <alignment wrapText="1"/>
    </xf>
    <xf numFmtId="44" fontId="2" fillId="0" borderId="1" xfId="0" applyNumberFormat="1" applyFont="1" applyFill="1" applyBorder="1" applyAlignment="1" applyProtection="1">
      <alignment horizontal="left"/>
    </xf>
    <xf numFmtId="0" fontId="2" fillId="5" borderId="1" xfId="0" applyFont="1" applyFill="1" applyBorder="1" applyAlignment="1" applyProtection="1">
      <alignment horizontal="left"/>
    </xf>
    <xf numFmtId="0" fontId="2" fillId="5" borderId="4" xfId="0" applyFont="1" applyFill="1" applyBorder="1" applyAlignment="1" applyProtection="1">
      <alignment horizontal="left"/>
    </xf>
    <xf numFmtId="0" fontId="2" fillId="5" borderId="6" xfId="0" applyFont="1" applyFill="1" applyBorder="1" applyAlignment="1" applyProtection="1">
      <alignment horizontal="left"/>
    </xf>
    <xf numFmtId="44" fontId="2" fillId="5" borderId="1" xfId="0" applyNumberFormat="1" applyFont="1" applyFill="1" applyBorder="1" applyAlignment="1" applyProtection="1">
      <alignment horizontal="left"/>
    </xf>
    <xf numFmtId="0" fontId="13" fillId="5" borderId="1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vertical="center" wrapText="1"/>
    </xf>
    <xf numFmtId="0" fontId="14" fillId="0" borderId="7" xfId="0" applyFont="1" applyFill="1" applyBorder="1" applyAlignment="1" applyProtection="1">
      <alignment horizontal="left" vertical="center" wrapText="1"/>
    </xf>
    <xf numFmtId="0" fontId="14" fillId="0" borderId="8" xfId="0" applyFont="1" applyFill="1" applyBorder="1" applyAlignment="1" applyProtection="1">
      <alignment horizontal="left" vertical="center" wrapText="1"/>
    </xf>
    <xf numFmtId="0" fontId="14" fillId="0" borderId="9" xfId="0" applyFont="1" applyFill="1" applyBorder="1" applyAlignment="1" applyProtection="1">
      <alignment horizontal="left" vertical="center" wrapText="1"/>
    </xf>
  </cellXfs>
  <cellStyles count="3">
    <cellStyle name="Dziesiętny" xfId="1" builtinId="3"/>
    <cellStyle name="Normalny" xfId="0" builtinId="0"/>
    <cellStyle name="Normalny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B2" sqref="B2"/>
    </sheetView>
  </sheetViews>
  <sheetFormatPr defaultRowHeight="15" x14ac:dyDescent="0.25"/>
  <cols>
    <col min="1" max="1" width="3.5703125" customWidth="1"/>
    <col min="2" max="2" width="17.42578125" customWidth="1"/>
    <col min="3" max="3" width="8" customWidth="1"/>
    <col min="4" max="4" width="11.5703125" customWidth="1"/>
    <col min="5" max="5" width="7.42578125" customWidth="1"/>
    <col min="6" max="6" width="7.85546875" customWidth="1"/>
    <col min="7" max="7" width="13.28515625" customWidth="1"/>
    <col min="8" max="8" width="12.7109375" customWidth="1"/>
    <col min="9" max="9" width="9" customWidth="1"/>
    <col min="10" max="10" width="12.85546875" customWidth="1"/>
    <col min="11" max="11" width="6.85546875" customWidth="1"/>
    <col min="12" max="12" width="13.140625" customWidth="1"/>
  </cols>
  <sheetData>
    <row r="1" spans="1:12" ht="16.5" thickBot="1" x14ac:dyDescent="0.3">
      <c r="A1" s="1"/>
      <c r="B1" s="2" t="s">
        <v>35</v>
      </c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29.25" customHeight="1" thickBot="1" x14ac:dyDescent="0.3">
      <c r="A2" s="4"/>
      <c r="B2" s="39" t="s">
        <v>36</v>
      </c>
      <c r="C2" s="40" t="s">
        <v>0</v>
      </c>
      <c r="D2" s="41"/>
      <c r="E2" s="41"/>
      <c r="F2" s="41"/>
      <c r="G2" s="41"/>
      <c r="H2" s="41"/>
      <c r="I2" s="41"/>
      <c r="J2" s="41"/>
      <c r="K2" s="41"/>
      <c r="L2" s="42"/>
    </row>
    <row r="3" spans="1:12" ht="38.25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8" t="s">
        <v>10</v>
      </c>
      <c r="K3" s="8" t="s">
        <v>11</v>
      </c>
      <c r="L3" s="8" t="s">
        <v>12</v>
      </c>
    </row>
    <row r="4" spans="1:12" ht="71.25" customHeight="1" x14ac:dyDescent="0.25">
      <c r="A4" s="9" t="s">
        <v>13</v>
      </c>
      <c r="B4" s="10" t="s">
        <v>14</v>
      </c>
      <c r="C4" s="9">
        <v>1.1000000000000001</v>
      </c>
      <c r="D4" s="11">
        <v>2.17</v>
      </c>
      <c r="E4" s="9">
        <v>7</v>
      </c>
      <c r="F4" s="9">
        <f>C4*D4*E4</f>
        <v>16.709</v>
      </c>
      <c r="G4" s="12"/>
      <c r="H4" s="13">
        <f>D4*E4*G4</f>
        <v>0</v>
      </c>
      <c r="I4" s="14">
        <v>10</v>
      </c>
      <c r="J4" s="15">
        <f>H4*I4</f>
        <v>0</v>
      </c>
      <c r="K4" s="16">
        <v>0.08</v>
      </c>
      <c r="L4" s="17">
        <f>ROUND((J4*K4)+J4,2)</f>
        <v>0</v>
      </c>
    </row>
    <row r="5" spans="1:12" ht="90" customHeight="1" x14ac:dyDescent="0.25">
      <c r="A5" s="9" t="s">
        <v>15</v>
      </c>
      <c r="B5" s="10" t="s">
        <v>16</v>
      </c>
      <c r="C5" s="9">
        <v>1.1000000000000001</v>
      </c>
      <c r="D5" s="11">
        <v>2.17</v>
      </c>
      <c r="E5" s="9">
        <v>5</v>
      </c>
      <c r="F5" s="9">
        <f>C5*D5*E5</f>
        <v>11.935</v>
      </c>
      <c r="G5" s="12"/>
      <c r="H5" s="13">
        <f>D5*E5*G5</f>
        <v>0</v>
      </c>
      <c r="I5" s="14">
        <v>14</v>
      </c>
      <c r="J5" s="15">
        <f>H5*I5</f>
        <v>0</v>
      </c>
      <c r="K5" s="16">
        <v>0.08</v>
      </c>
      <c r="L5" s="17">
        <f>ROUND((J5*K5)+J5,2)</f>
        <v>0</v>
      </c>
    </row>
    <row r="6" spans="1:12" ht="63.75" x14ac:dyDescent="0.25">
      <c r="A6" s="9" t="s">
        <v>17</v>
      </c>
      <c r="B6" s="10" t="s">
        <v>18</v>
      </c>
      <c r="C6" s="9">
        <v>1.1000000000000001</v>
      </c>
      <c r="D6" s="11"/>
      <c r="E6" s="9">
        <v>80</v>
      </c>
      <c r="F6" s="9">
        <f t="shared" ref="F6" si="0">C6*D6*E6</f>
        <v>0</v>
      </c>
      <c r="G6" s="12"/>
      <c r="H6" s="13">
        <v>0</v>
      </c>
      <c r="I6" s="14">
        <v>24</v>
      </c>
      <c r="J6" s="15">
        <f>E6*G6</f>
        <v>0</v>
      </c>
      <c r="K6" s="16">
        <v>0.08</v>
      </c>
      <c r="L6" s="17">
        <f t="shared" ref="L6:L8" si="1">ROUND((J6*K6)+J6,2)</f>
        <v>0</v>
      </c>
    </row>
    <row r="7" spans="1:12" ht="63.75" x14ac:dyDescent="0.25">
      <c r="A7" s="9" t="s">
        <v>19</v>
      </c>
      <c r="B7" s="10" t="s">
        <v>20</v>
      </c>
      <c r="C7" s="9">
        <v>1.1000000000000001</v>
      </c>
      <c r="D7" s="11">
        <v>2.17</v>
      </c>
      <c r="E7" s="9">
        <v>2</v>
      </c>
      <c r="F7" s="9">
        <f>C7*D7*E7</f>
        <v>4.774</v>
      </c>
      <c r="G7" s="12"/>
      <c r="H7" s="13">
        <f>D7*E7*G7</f>
        <v>0</v>
      </c>
      <c r="I7" s="18">
        <v>24</v>
      </c>
      <c r="J7" s="15">
        <f>H7*I7</f>
        <v>0</v>
      </c>
      <c r="K7" s="16">
        <v>0.08</v>
      </c>
      <c r="L7" s="17">
        <f t="shared" si="1"/>
        <v>0</v>
      </c>
    </row>
    <row r="8" spans="1:12" ht="41.25" customHeight="1" x14ac:dyDescent="0.25">
      <c r="A8" s="9" t="s">
        <v>21</v>
      </c>
      <c r="B8" s="10" t="s">
        <v>22</v>
      </c>
      <c r="C8" s="9">
        <v>1.1000000000000001</v>
      </c>
      <c r="D8" s="11">
        <v>2.17</v>
      </c>
      <c r="E8" s="9">
        <v>2</v>
      </c>
      <c r="F8" s="9">
        <f>C8*D8*E8</f>
        <v>4.774</v>
      </c>
      <c r="G8" s="12"/>
      <c r="H8" s="13">
        <f>D8*E8*G8</f>
        <v>0</v>
      </c>
      <c r="I8" s="18">
        <v>24</v>
      </c>
      <c r="J8" s="15">
        <f>H8*I8</f>
        <v>0</v>
      </c>
      <c r="K8" s="16">
        <v>0.08</v>
      </c>
      <c r="L8" s="17">
        <f t="shared" si="1"/>
        <v>0</v>
      </c>
    </row>
    <row r="9" spans="1:12" ht="24" customHeight="1" x14ac:dyDescent="0.25">
      <c r="A9" s="19" t="s">
        <v>23</v>
      </c>
      <c r="B9" s="20"/>
      <c r="C9" s="21"/>
      <c r="D9" s="22"/>
      <c r="E9" s="23"/>
      <c r="F9" s="22"/>
      <c r="G9" s="22"/>
      <c r="H9" s="24">
        <f>SUM(H4:H8)</f>
        <v>0</v>
      </c>
      <c r="I9" s="24"/>
      <c r="J9" s="24">
        <f>SUM(J4:J8)</f>
        <v>0</v>
      </c>
      <c r="K9" s="25">
        <v>0.08</v>
      </c>
      <c r="L9" s="26">
        <f>SUM(L4:L8)</f>
        <v>0</v>
      </c>
    </row>
    <row r="10" spans="1:12" x14ac:dyDescent="0.25">
      <c r="A10" s="27"/>
      <c r="B10" s="28"/>
      <c r="C10" s="28"/>
      <c r="D10" s="28"/>
      <c r="E10" s="28"/>
      <c r="F10" s="28"/>
      <c r="G10" s="28"/>
      <c r="H10" s="27"/>
      <c r="I10" s="27"/>
      <c r="J10" s="27"/>
      <c r="K10" s="3"/>
      <c r="L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/>
      <c r="B12" s="29" t="s">
        <v>24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x14ac:dyDescent="0.25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</row>
    <row r="14" spans="1:12" x14ac:dyDescent="0.25">
      <c r="A14" s="3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"/>
    </row>
    <row r="15" spans="1:12" x14ac:dyDescent="0.25">
      <c r="A15" s="3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"/>
    </row>
    <row r="16" spans="1:12" x14ac:dyDescent="0.25">
      <c r="A16" s="3"/>
      <c r="B16" s="3"/>
      <c r="C16" s="3"/>
      <c r="D16" s="31" t="s">
        <v>25</v>
      </c>
      <c r="E16" s="32"/>
      <c r="F16" s="33"/>
      <c r="G16" s="3"/>
      <c r="H16" s="3"/>
      <c r="I16" s="3"/>
      <c r="J16" s="3"/>
      <c r="K16" s="3"/>
      <c r="L16" s="3"/>
    </row>
    <row r="17" spans="1:12" x14ac:dyDescent="0.25">
      <c r="A17" s="3"/>
      <c r="B17" s="3"/>
      <c r="C17" s="3"/>
      <c r="D17" s="34">
        <v>1</v>
      </c>
      <c r="E17" s="35" t="s">
        <v>26</v>
      </c>
      <c r="F17" s="36"/>
      <c r="G17" s="3"/>
      <c r="H17" s="3"/>
      <c r="I17" s="3"/>
      <c r="J17" s="3"/>
      <c r="K17" s="3"/>
      <c r="L17" s="3"/>
    </row>
    <row r="18" spans="1:12" x14ac:dyDescent="0.25">
      <c r="A18" s="3"/>
      <c r="B18" s="3"/>
      <c r="C18" s="3"/>
      <c r="D18" s="34">
        <v>2.17</v>
      </c>
      <c r="E18" s="34" t="s">
        <v>27</v>
      </c>
      <c r="F18" s="37"/>
      <c r="G18" s="3"/>
      <c r="H18" s="3"/>
      <c r="I18" s="3"/>
      <c r="J18" s="3"/>
      <c r="K18" s="3"/>
      <c r="L18" s="3"/>
    </row>
    <row r="19" spans="1:12" x14ac:dyDescent="0.25">
      <c r="A19" s="3"/>
      <c r="B19" s="3"/>
      <c r="C19" s="3"/>
      <c r="D19" s="34">
        <v>4.33</v>
      </c>
      <c r="E19" s="34" t="s">
        <v>28</v>
      </c>
      <c r="F19" s="37"/>
      <c r="G19" s="3"/>
      <c r="H19" s="3"/>
      <c r="I19" s="3"/>
      <c r="J19" s="3"/>
      <c r="K19" s="3"/>
      <c r="L19" s="3"/>
    </row>
    <row r="20" spans="1:12" ht="18.75" x14ac:dyDescent="0.3">
      <c r="A20" s="3"/>
      <c r="B20" s="3"/>
      <c r="C20" s="3"/>
      <c r="D20" s="34">
        <v>8.66</v>
      </c>
      <c r="E20" s="34" t="s">
        <v>29</v>
      </c>
      <c r="F20" s="38"/>
      <c r="G20" s="3"/>
      <c r="H20" s="3"/>
      <c r="I20" s="3"/>
      <c r="J20" s="3"/>
      <c r="K20" s="3"/>
      <c r="L20" s="3"/>
    </row>
    <row r="21" spans="1:12" ht="18.75" x14ac:dyDescent="0.3">
      <c r="A21" s="3"/>
      <c r="B21" s="3"/>
      <c r="C21" s="3"/>
      <c r="D21" s="34">
        <v>12.99</v>
      </c>
      <c r="E21" s="34" t="s">
        <v>30</v>
      </c>
      <c r="F21" s="38"/>
      <c r="G21" s="3"/>
      <c r="H21" s="3"/>
      <c r="I21" s="3"/>
      <c r="J21" s="3"/>
      <c r="K21" s="3"/>
      <c r="L21" s="3"/>
    </row>
    <row r="22" spans="1:12" ht="18.75" x14ac:dyDescent="0.3">
      <c r="A22" s="3"/>
      <c r="B22" s="3"/>
      <c r="C22" s="3"/>
      <c r="D22" s="34">
        <f>D19*4</f>
        <v>17.32</v>
      </c>
      <c r="E22" s="34" t="s">
        <v>31</v>
      </c>
      <c r="F22" s="38"/>
      <c r="G22" s="3"/>
      <c r="H22" s="3"/>
      <c r="I22" s="3"/>
      <c r="J22" s="3"/>
      <c r="K22" s="3"/>
      <c r="L22" s="3"/>
    </row>
    <row r="23" spans="1:12" x14ac:dyDescent="0.25">
      <c r="A23" s="3"/>
      <c r="B23" s="3"/>
      <c r="C23" s="3"/>
      <c r="D23" s="34">
        <f>D19*5</f>
        <v>21.65</v>
      </c>
      <c r="E23" s="34" t="s">
        <v>32</v>
      </c>
      <c r="F23" s="34"/>
      <c r="G23" s="3"/>
      <c r="H23" s="3"/>
      <c r="I23" s="3"/>
      <c r="J23" s="3"/>
      <c r="K23" s="3"/>
      <c r="L23" s="3"/>
    </row>
    <row r="24" spans="1:12" x14ac:dyDescent="0.25">
      <c r="A24" s="3"/>
      <c r="B24" s="3"/>
      <c r="C24" s="3"/>
      <c r="D24" s="34">
        <f>D19*6</f>
        <v>25.98</v>
      </c>
      <c r="E24" s="34" t="s">
        <v>33</v>
      </c>
      <c r="F24" s="34"/>
      <c r="G24" s="3"/>
      <c r="H24" s="3"/>
      <c r="I24" s="3"/>
      <c r="J24" s="3"/>
      <c r="K24" s="3"/>
      <c r="L24" s="3"/>
    </row>
    <row r="25" spans="1:12" x14ac:dyDescent="0.25">
      <c r="A25" s="3"/>
      <c r="B25" s="3"/>
      <c r="C25" s="3"/>
      <c r="D25" s="34">
        <f>D19*7</f>
        <v>30.310000000000002</v>
      </c>
      <c r="E25" s="34" t="s">
        <v>34</v>
      </c>
      <c r="F25" s="34"/>
      <c r="G25" s="3"/>
      <c r="H25" s="3"/>
      <c r="I25" s="3"/>
      <c r="J25" s="3"/>
      <c r="K25" s="3"/>
      <c r="L25" s="3"/>
    </row>
  </sheetData>
  <mergeCells count="5">
    <mergeCell ref="B1:J1"/>
    <mergeCell ref="C2:L2"/>
    <mergeCell ref="A9:C9"/>
    <mergeCell ref="B12:L12"/>
    <mergeCell ref="E17:F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2023-12-06T11:46:48Z</dcterms:modified>
</cp:coreProperties>
</file>