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05" windowHeight="10920" activeTab="4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</sheets>
  <definedNames>
    <definedName name="_xlnm.Print_Area" localSheetId="0">'Pakiet_1'!$A$1:$S$61</definedName>
    <definedName name="_xlnm.Print_Area" localSheetId="1">'Pakiet_2'!$A$1:$S$33</definedName>
    <definedName name="_xlnm.Print_Area" localSheetId="2">'Pakiet_3'!$A$1:$S$39</definedName>
    <definedName name="_xlnm.Print_Area" localSheetId="3">'Pakiet_4'!$A$1:$S$29</definedName>
    <definedName name="_xlnm.Print_Area" localSheetId="4">'Pakiet_5'!$A$1:$S$40</definedName>
  </definedNames>
  <calcPr fullCalcOnLoad="1"/>
</workbook>
</file>

<file path=xl/sharedStrings.xml><?xml version="1.0" encoding="utf-8"?>
<sst xmlns="http://schemas.openxmlformats.org/spreadsheetml/2006/main" count="564" uniqueCount="138">
  <si>
    <t>Pakiet nr 1 - Nić wchłanialna, pleciona, syntetyczna</t>
  </si>
  <si>
    <t>Kod CPV: 33141121-4</t>
  </si>
  <si>
    <t>L.p.</t>
  </si>
  <si>
    <t>Parametry  igły</t>
  </si>
  <si>
    <t>Długość nici (w cm)</t>
  </si>
  <si>
    <t>Jednostka miary</t>
  </si>
  <si>
    <t>Ilość</t>
  </si>
  <si>
    <t>Wykaz dokumentów dopuszczających produkt do użytku szpitalnego</t>
  </si>
  <si>
    <t>Grubość</t>
  </si>
  <si>
    <t>Krzywizna</t>
  </si>
  <si>
    <t>Przekrój</t>
  </si>
  <si>
    <t>Długość             (w mm)</t>
  </si>
  <si>
    <t xml:space="preserve"> Nr katalogowy i nazwa preparatu zaoferowanego (podać)</t>
  </si>
  <si>
    <t>Nazwa dokumentu (ów) dopuszczającego (ch) zaoferowany produkt  do użytku szpitalnego</t>
  </si>
  <si>
    <t>Data wydania dokumentu i jego ważności</t>
  </si>
  <si>
    <t>Nr dokumentu</t>
  </si>
  <si>
    <t>3-0</t>
  </si>
  <si>
    <t xml:space="preserve"> 3/8</t>
  </si>
  <si>
    <t>odwrotnie tnąca</t>
  </si>
  <si>
    <t>saszetka</t>
  </si>
  <si>
    <t>90, nić bezbarwna</t>
  </si>
  <si>
    <t xml:space="preserve"> 1/2</t>
  </si>
  <si>
    <t>okrągła</t>
  </si>
  <si>
    <t>2-0</t>
  </si>
  <si>
    <t>okrągła, wzmocniona</t>
  </si>
  <si>
    <t>okrągła, tępa, wzmocniona</t>
  </si>
  <si>
    <t>haczykowata typu J</t>
  </si>
  <si>
    <t>okrągła, wzmocniona, o zakończeniu krótkim tnącym</t>
  </si>
  <si>
    <t>-</t>
  </si>
  <si>
    <t>3x45</t>
  </si>
  <si>
    <t>4-0</t>
  </si>
  <si>
    <t>szt.</t>
  </si>
  <si>
    <t>Wymogi dodatkowe dotyczące Pakietu nr 1:</t>
  </si>
  <si>
    <t>Szczecin, dnia .............................</t>
  </si>
  <si>
    <t>.........................................................</t>
  </si>
  <si>
    <t>podpis osoby upoważnionej</t>
  </si>
  <si>
    <t>Długość (w mm)</t>
  </si>
  <si>
    <t>5-0</t>
  </si>
  <si>
    <t>odwrotnie tnąca kosmetyczna, mikrograwerowana, o trapezoidalnym kształcie trzonu i precyzyjnym, dwustronnym, cienkim zakończeniem z ostrzem micro-point, igła powleczona silikonem</t>
  </si>
  <si>
    <t>odwrotnie tnąca, kosmetyczna, z zakończeniem micro-point</t>
  </si>
  <si>
    <t>odwrotnie tnąca, prosta</t>
  </si>
  <si>
    <t>Stapler skórny 1x użytku ze wskaźnikiem kontroli liczby zszywek, z podziałką wskazującą na zawartość 35, 25 i 15 szt. zszywek w magazynku, magazynek zawierający 35 zszywek o wymiarach: grzbiet zszywki  6,9 mm, nóżka zszywki 4,2 mm, grubość zszywki 0,58 mm, zszywki powlekane teflonem</t>
  </si>
  <si>
    <t>sztuka</t>
  </si>
  <si>
    <t>Szczecin, dnia ...........................</t>
  </si>
  <si>
    <t>........................................................</t>
  </si>
  <si>
    <t>Pakiet nr 3 - Nić wchłanialna, syntetyczna, monofilamentowa</t>
  </si>
  <si>
    <t>Długość            (w mm)</t>
  </si>
  <si>
    <t>Nazwa dokumentu (ów) dopuszczającego (ch) zaoferowany produkt do użytku szpitalnego</t>
  </si>
  <si>
    <t>6-0</t>
  </si>
  <si>
    <t>okrągła, podwójna</t>
  </si>
  <si>
    <t>okrągła,     podwójna</t>
  </si>
  <si>
    <t>okrągła o zakończeniu tępym</t>
  </si>
  <si>
    <t>150 z pętlą</t>
  </si>
  <si>
    <t>Wymogi dodatkowe dotyczące Pakietu nr 3:</t>
  </si>
  <si>
    <t>Długość        (w mm)</t>
  </si>
  <si>
    <t>9-0</t>
  </si>
  <si>
    <t>pojedyncza igła okrągła mikro - 140μ</t>
  </si>
  <si>
    <t>6-6,4</t>
  </si>
  <si>
    <t>8-0</t>
  </si>
  <si>
    <t>podwójna igła okrągła mikro - 140μ</t>
  </si>
  <si>
    <t>7,9-8</t>
  </si>
  <si>
    <t>7-0</t>
  </si>
  <si>
    <t>pojedyńcza igła okrągła mikro - 200μ, w kolorze czarnym  (antyrefleksyjna)</t>
  </si>
  <si>
    <t>9,3-10</t>
  </si>
  <si>
    <t>podwójna igła okrągła, o półkwadratowym kształcie i zaokrąglonych krawędziach</t>
  </si>
  <si>
    <t>podwójna igła okrągła,o półkwadratowym kształcie i zaokrąglonych krawędziach</t>
  </si>
  <si>
    <t>okrągła, pojedyńcza</t>
  </si>
  <si>
    <t>pojedyńcza igła okrągła, o półkwadratowym kształcie i zaokrąglonych krawędziach</t>
  </si>
  <si>
    <t>Pakiet nr 5 - Wyroby specjalistyczne</t>
  </si>
  <si>
    <t>Długość           (w mm)</t>
  </si>
  <si>
    <t>okrągło tnąca</t>
  </si>
  <si>
    <t>okrągła, podwójnie wzmocniona</t>
  </si>
  <si>
    <t>2x75</t>
  </si>
  <si>
    <t>Silikonowe taśmy retrakcyjne</t>
  </si>
  <si>
    <t>Wosk kostny</t>
  </si>
  <si>
    <t>Klej tkankowy niebieski z czystego N-butylo-2-cyjanoakrylanu, w ampułkach a 0,5 ml, do fiksacji siatek przepuklinowych w otwartych zabiegach chirurgicznych, zamykania niewielkich ran skórnych, obliteracji żylaków przełyku i dna żołądka. Biokompatybilny, bakteriostatyczny, z możliwością przechowywania w temperaturze pokojowej. Gotowy do użycia po wyjęciu z saszetki</t>
  </si>
  <si>
    <r>
      <t>Siatka chirurgiczna do operacyjnego leczenia przepuklin, tkana z monofilamentowych włókien polipropylenowych, sterylna, o gramaturze 82 g/m</t>
    </r>
    <r>
      <rPr>
        <b/>
        <sz val="8"/>
        <color indexed="8"/>
        <rFont val="RotisSansSerif"/>
        <family val="2"/>
      </rPr>
      <t>²</t>
    </r>
    <r>
      <rPr>
        <b/>
        <sz val="8"/>
        <color indexed="8"/>
        <rFont val="Tahoma"/>
        <family val="2"/>
      </rPr>
      <t>, grubości 0,48 mm i porowatości (wielkości porów) 0,8 mm, rozmiar 30 cm x 30 cm</t>
    </r>
  </si>
  <si>
    <r>
      <t>Siatka chirurgiczna do operacyjnego leczenia przepuklin, tkana z monofilamentowych włókien polipropylenowych, sterylna, o gramaturze 82 g/m</t>
    </r>
    <r>
      <rPr>
        <b/>
        <sz val="8"/>
        <color indexed="8"/>
        <rFont val="RotisSansSerif"/>
        <family val="2"/>
      </rPr>
      <t>²</t>
    </r>
    <r>
      <rPr>
        <b/>
        <sz val="8"/>
        <color indexed="8"/>
        <rFont val="Tahoma"/>
        <family val="2"/>
      </rPr>
      <t>, grubości 0,48 mm i porowatości (wielkości porów) 0,8 mm, rozmiar 10 cm x 15 cm</t>
    </r>
  </si>
  <si>
    <r>
      <t>Siatka chirurgiczna do operacyjnego leczenia przepuklin, tkana z monofilamentowych włókien polipropylenowych, sterylna, o gramaturze 36 g/m</t>
    </r>
    <r>
      <rPr>
        <b/>
        <sz val="8"/>
        <color indexed="8"/>
        <rFont val="RotisSansSerif"/>
        <family val="2"/>
      </rPr>
      <t>²</t>
    </r>
    <r>
      <rPr>
        <b/>
        <sz val="8"/>
        <color indexed="8"/>
        <rFont val="Tahoma"/>
        <family val="2"/>
      </rPr>
      <t>, grubości 0,39 mm i porowatości (wielkości porów) 1,0 mm, rozmiar 7,5 cm x 15 cm</t>
    </r>
  </si>
  <si>
    <t>Razem:</t>
  </si>
  <si>
    <t>Wymogi dodatkowe dotyczące Pakietu nr 5:</t>
  </si>
  <si>
    <t>Poz. 1 Szwy niewchłanialne, wykonane ze stali nierdzewnej, niepowlekane, monofilamentowe, połączone obrotowo z igłą, dające możliwość rotacji osiowej igły</t>
  </si>
  <si>
    <t>Cena jednostkowa netto</t>
  </si>
  <si>
    <t>Stawka podatku VAT</t>
  </si>
  <si>
    <t xml:space="preserve">Cena jednostkowa brutto         </t>
  </si>
  <si>
    <t>Wartość podatku VAT</t>
  </si>
  <si>
    <t>Wartość brutto</t>
  </si>
  <si>
    <t>3/8 koła</t>
  </si>
  <si>
    <t>8/0</t>
  </si>
  <si>
    <t>6,0-6,6</t>
  </si>
  <si>
    <t>mikrolancetowata - 200μ, podwójna, wzmocniona</t>
  </si>
  <si>
    <t>5/0</t>
  </si>
  <si>
    <t>progresywnie zakrzywiona</t>
  </si>
  <si>
    <t>45, nić bezbarwna</t>
  </si>
  <si>
    <t>2. Poz. 33-34 Nić wchłanialna, pleciona, syntetyczna, bezbarwna, wykonana z poliglaktyny 910, powlekana poliglaktyną 370 i stearynianem wapnia, o czasie wchłaniania po ok. 42 dniach, siła podtrzymywania tkankowego: 50% początkowej zdolności podtrzymywania po 5 dniach od zaimplantowania, 0% po 10 - 14 dniach od zaimplantowania</t>
  </si>
  <si>
    <t>1. Poz. 1-32 Nić wchłanialna, pleciona, syntetyczna, barwiona(za wyj. poz. nr 2 oraz nr 4), wykonana z kopolimeru składającego się w 90% z glikolidu i w 10% z L-laktydu, powlekana mieszaniną równych części, składających się w 50% z kopolimeru glikolidu i L-laktydu(30/70) oraz w 50% ze stearynianu wapnia, o czasie wchłaniania 56-70 dni, siła podtrzymywania tkankowego: 75% początkowej zdolności podtrzymywania po 14 dniach od zaimplantowania, 40%-50% po 21 dniach od zaimplantowania, 25% początkowej zdolności podtrzymywania po 28 dniach od zaimplantowania</t>
  </si>
  <si>
    <t>10/0</t>
  </si>
  <si>
    <t>30 nić koloru czarnego</t>
  </si>
  <si>
    <t>6,0-6,1</t>
  </si>
  <si>
    <t>mikrolancetowata - 150μ, podwójna</t>
  </si>
  <si>
    <t>Pakiet nr 2 - Nić syntetyczna, niewchłanialna, monofilamentowa, niepowlekana, poliamidowa (poz. 1-15), stapler skórny i rozszywacze 1x użytku (poz. 16-17)</t>
  </si>
  <si>
    <t>okrągła o zakończeniu trokarowym</t>
  </si>
  <si>
    <t>2. Poz. 14-16 Nić wchłanialna w terminie 13 - 36 miesięcy, syntetyczna, niepowlekana, monofilamentowa, siła podtrzymywania tkankowego: ok. 90% początkowej zdolności podtrzymywania po 1 miesiącu od zaimplantowania, ok. 70%-60% początkowej zdolności podtrzymywania po 3 miesiącach od zaimplantowania, ok. 50%-0% początkowej zdolności podtrzymywania po 7 miesiącach od zaimplantowania</t>
  </si>
  <si>
    <t>3. Poz. 17-20 Nić syntetyczna, wchłanialna w terminie 60 - 90 dni, niepowlekana, monofilamentowa z glikonatu, siła podtrzymywania tkankowego: 50% początkowej zdolności podtrzymywania po 13 - 14 dniach od zaimplantowania</t>
  </si>
  <si>
    <t>Przyrząd jednorazowego użytku do usuwania zszywek staplera skórnego</t>
  </si>
  <si>
    <t>prosta</t>
  </si>
  <si>
    <t>Pakiet nr 4 - Nić syntetyczna, niewchłanialna, niepowlekana, wykonana z polipropylenu i polietylenu</t>
  </si>
  <si>
    <t>1/4 koła</t>
  </si>
  <si>
    <t>2 x 8 mm</t>
  </si>
  <si>
    <t>45 nić koloru białego</t>
  </si>
  <si>
    <t>lancetowata    o zakończeniu micro-point, podwójna</t>
  </si>
  <si>
    <t>3/0</t>
  </si>
  <si>
    <t>1/2 koła</t>
  </si>
  <si>
    <t>7/0</t>
  </si>
  <si>
    <t>6/0</t>
  </si>
  <si>
    <t>Poz. 2-4 Szwy niewchłanialne, syntetyczne, powlekane silikonem, plecione, poliestrowe, kolor zielony(za wyj. poz. nr 2- kolor biały)</t>
  </si>
  <si>
    <t>Poz. 5-7 Szwy niewchłanialne, syntetyczne, niepowlekane, plecione, poliestrowe, kolor zielony</t>
  </si>
  <si>
    <t>Poz. 8-10 Szwy niewchłanialne, wykonane z naturalnych włókien jedwabnych, powlekane rafinowanym woskiem parafinowym, plecione, kolor czarny</t>
  </si>
  <si>
    <t>Poz. 11 Taśmy retrakcyjne wykonane z nieprzepuszczalnego dla promieni rentgenowskich silikonu, o szerokości 2,5 mm i długości 75 cm, do retrakcji nerwów, ścięgien, tętnic, żył, moczowodów i naczyń w celu ułatwienia dostępu do operowanego miejsca, pakowane w podwójnie jałowe saszetki, niewchłanialne i niepowlekane, w kolorze żółtym</t>
  </si>
  <si>
    <t>odwrotnie tnącą, podwójna, kosmetyczna, z zakończeniem micro-point</t>
  </si>
  <si>
    <t>Poz. 12 Wosk kostny - mieszanina wosku pszczelego (70%) i wazeliny (30%), w saszetkach a 2,5 g</t>
  </si>
  <si>
    <t>Igła chirurgiczna wielorazowego użytku ze stali nierdzewnej, okrągła, do podwiązek z poz. 27-32, z dwoma oczkami do założenia nici, średnica igły 0,70 mm, długość igły 30 mm</t>
  </si>
  <si>
    <t>Igła chirurgiczna wielorazowego użytku ze stali nierdzewnej, okrągła, do podwiązek z poz. 27-32, z dwoma oczkami do założenia nici, średnica igły 0,80 mm, długość igły 34 mm</t>
  </si>
  <si>
    <t>Igła chirurgiczna wielorazowego użytku ze stali nierdzewnej, okrągła, do podwiązek z poz. 27-32, z dwoma oczkami do założenia nici, średnica igły 0,90 mm, długość igły 38 mm</t>
  </si>
  <si>
    <t>Igła chirurgiczna wielorazowego użytku ze stali nierdzewnej, tnąca, do podwiązek z poz. 27-32, z dwoma oczkami do założenia nici, średnica igły 0,70 mm, długość igły 30 mm</t>
  </si>
  <si>
    <t>Igła chirurgiczna wielorazowego użytku ze stali nierdzewnej, tnąca, do podwiązek z poz. 27-32, z dwoma oczkami do założenia nici, średnica igły 0,80 mm, długość igły 34 mm</t>
  </si>
  <si>
    <t>Igła chirurgiczna wielorazowego użytku ze stali nierdzewnej, tnąca, do podwiązek z poz. 27-32, z dwoma oczkami do założenia nici, średnica igły 0,90 mm, długość igły 38 mm</t>
  </si>
  <si>
    <t>Igła chirurgiczna wielorazowego użytku ze stali nierdzewnej, tnąca, do podwiązek z poz. 27-32, z dwoma oczkami do założenia nici, średnica igły 1,00 mm, długość igły 42 mm</t>
  </si>
  <si>
    <t>Igła chirurgiczna wielorazowego użytku ze stali nierdzewnej, okrągła, do podwiązek z poz. 27-32, z dwoma oczkami do założenia nici, średnica igły 1,00 mm, długość igły 42 mm</t>
  </si>
  <si>
    <t>1. Poz. 1-13 Nić wchłanialna w terminie 180 - 220 dni, syntetyczna, niepowlekana, monofilamentowa, z poli-p-dioksanonu, siła podtrzymywania tkankowego: 90% początkowej zdolności podtrzymywania po 14 dniach od zaimplantowania oraz 65%-90% początkowej zdolności podtrzymywania po 28 dniach od zaimplantowania (w zależności od grubości szwu)</t>
  </si>
  <si>
    <t>podwójna igła okrągła, o kwadratowym kształcie trzonu i zaokrąglonych krawędziach</t>
  </si>
  <si>
    <t>podwójna igła okrągła mikro o zakończeniu krótkim tnącym - 200μ, w kolorze czarnym  (antyrefleksyjna)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</si>
  <si>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</si>
  <si>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SZCZEGÓŁOWA OFERTA CENOWA - Załącznik nr 2 do SWZ</t>
  </si>
  <si>
    <t>70 z powleczeniem antybakteryjnym</t>
  </si>
  <si>
    <t>90 z powleczeniem antybakteryjnym</t>
  </si>
  <si>
    <t>3x45 z powleczeniem antybakteryjnym</t>
  </si>
  <si>
    <t>Wartość netto (8x9)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</si>
</sst>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\-mmm"/>
    <numFmt numFmtId="167" formatCode="#,##0&quot;      &quot;;#,##0&quot;      &quot;;&quot;-&quot;#&quot;      &quot;;&quot; &quot;@&quot; &quot;"/>
    <numFmt numFmtId="168" formatCode="#,##0.00&quot; zł&quot;"/>
    <numFmt numFmtId="169" formatCode="#\ ?/?"/>
    <numFmt numFmtId="170" formatCode="#,##0.00&quot;      &quot;;#,##0.00&quot;      &quot;;&quot;-&quot;#&quot;      &quot;;&quot; &quot;@&quot; &quot;"/>
    <numFmt numFmtId="171" formatCode="#,##0.00\ &quot;zł&quot;"/>
    <numFmt numFmtId="172" formatCode="_-* #,##0\ _z_ł_-;\-* #,##0\ _z_ł_-;_-* &quot;-&quot;??\ _z_ł_-;_-@_-"/>
    <numFmt numFmtId="173" formatCode="_-* #,##0.00\ [$zł-415]_-;\-* #,##0.00\ [$zł-415]_-;_-* &quot;-&quot;??\ [$zł-415]_-;_-@_-"/>
  </numFmts>
  <fonts count="95">
    <font>
      <sz val="11"/>
      <color rgb="FF000000"/>
      <name val="Arial CE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RotisSansSerif"/>
      <family val="2"/>
    </font>
    <font>
      <sz val="14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11"/>
      <color indexed="8"/>
      <name val="Arial CE"/>
      <family val="0"/>
    </font>
    <font>
      <sz val="11"/>
      <color indexed="9"/>
      <name val="Calibri"/>
      <family val="2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 CE"/>
      <family val="0"/>
    </font>
    <font>
      <sz val="11"/>
      <color indexed="60"/>
      <name val="Calibri"/>
      <family val="2"/>
    </font>
    <font>
      <sz val="10"/>
      <color indexed="63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 CE1"/>
      <family val="0"/>
    </font>
    <font>
      <b/>
      <i/>
      <sz val="14"/>
      <color indexed="10"/>
      <name val="Tahoma"/>
      <family val="2"/>
    </font>
    <font>
      <sz val="14"/>
      <color indexed="10"/>
      <name val="Tahoma"/>
      <family val="2"/>
    </font>
    <font>
      <sz val="8"/>
      <color indexed="8"/>
      <name val="Tahoma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12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E"/>
      <family val="0"/>
    </font>
    <font>
      <sz val="10"/>
      <color rgb="FFFFFFFF"/>
      <name val="Arial CE"/>
      <family val="0"/>
    </font>
    <font>
      <sz val="10"/>
      <color rgb="FFCC0000"/>
      <name val="Arial CE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 CE"/>
      <family val="0"/>
    </font>
    <font>
      <i/>
      <sz val="10"/>
      <color rgb="FF808080"/>
      <name val="Arial CE"/>
      <family val="0"/>
    </font>
    <font>
      <sz val="10"/>
      <color rgb="FF006600"/>
      <name val="Arial CE"/>
      <family val="0"/>
    </font>
    <font>
      <b/>
      <sz val="24"/>
      <color rgb="FF000000"/>
      <name val="Arial CE"/>
      <family val="0"/>
    </font>
    <font>
      <sz val="18"/>
      <color rgb="FF000000"/>
      <name val="Arial CE"/>
      <family val="0"/>
    </font>
    <font>
      <sz val="12"/>
      <color rgb="FF000000"/>
      <name val="Arial CE"/>
      <family val="0"/>
    </font>
    <font>
      <u val="single"/>
      <sz val="10"/>
      <color rgb="FF0000EE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 CE"/>
      <family val="0"/>
    </font>
    <font>
      <sz val="11"/>
      <color rgb="FF9C6500"/>
      <name val="Calibri"/>
      <family val="2"/>
    </font>
    <font>
      <sz val="10"/>
      <color rgb="FF333333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0000"/>
      <name val="Tahoma"/>
      <family val="2"/>
    </font>
    <font>
      <b/>
      <sz val="14"/>
      <color rgb="FF0000FF"/>
      <name val="Tahoma"/>
      <family val="2"/>
    </font>
    <font>
      <b/>
      <sz val="14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Arial CE1"/>
      <family val="0"/>
    </font>
    <font>
      <b/>
      <i/>
      <sz val="14"/>
      <color rgb="FFFF0000"/>
      <name val="Tahoma"/>
      <family val="2"/>
    </font>
    <font>
      <sz val="14"/>
      <color rgb="FFFF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Arial CE"/>
      <family val="0"/>
    </font>
    <font>
      <sz val="10"/>
      <color rgb="FF000000"/>
      <name val="Arial CE"/>
      <family val="0"/>
    </font>
    <font>
      <b/>
      <sz val="8"/>
      <color rgb="FF0000FF"/>
      <name val="Tahoma"/>
      <family val="2"/>
    </font>
    <font>
      <sz val="12"/>
      <color rgb="FFFF0000"/>
      <name val="Tahoma"/>
      <family val="2"/>
    </font>
    <font>
      <sz val="10"/>
      <color rgb="FFFF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</borders>
  <cellStyleXfs count="80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Border="0" applyProtection="0">
      <alignment/>
    </xf>
    <xf numFmtId="0" fontId="54" fillId="20" borderId="0" applyNumberFormat="0" applyBorder="0" applyProtection="0">
      <alignment/>
    </xf>
    <xf numFmtId="0" fontId="54" fillId="21" borderId="0" applyNumberFormat="0" applyBorder="0" applyProtection="0">
      <alignment/>
    </xf>
    <xf numFmtId="0" fontId="53" fillId="22" borderId="0" applyNumberFormat="0" applyBorder="0" applyProtection="0">
      <alignment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Protection="0">
      <alignment/>
    </xf>
    <xf numFmtId="0" fontId="56" fillId="30" borderId="1" applyNumberFormat="0" applyAlignment="0" applyProtection="0"/>
    <xf numFmtId="0" fontId="57" fillId="31" borderId="2" applyNumberFormat="0" applyAlignment="0" applyProtection="0"/>
    <xf numFmtId="0" fontId="58" fillId="32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9" fillId="33" borderId="0" applyNumberFormat="0" applyBorder="0" applyProtection="0">
      <alignment/>
    </xf>
    <xf numFmtId="170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60" fillId="0" borderId="0" applyNumberFormat="0" applyBorder="0" applyProtection="0">
      <alignment/>
    </xf>
    <xf numFmtId="0" fontId="61" fillId="34" borderId="0" applyNumberFormat="0" applyBorder="0" applyProtection="0">
      <alignment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3" applyNumberFormat="0" applyFill="0" applyAlignment="0" applyProtection="0"/>
    <xf numFmtId="0" fontId="67" fillId="35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6" borderId="0" applyNumberFormat="0" applyBorder="0" applyProtection="0">
      <alignment/>
    </xf>
    <xf numFmtId="0" fontId="72" fillId="37" borderId="0" applyNumberFormat="0" applyBorder="0" applyAlignment="0" applyProtection="0"/>
    <xf numFmtId="0" fontId="73" fillId="36" borderId="8" applyNumberFormat="0" applyProtection="0">
      <alignment/>
    </xf>
    <xf numFmtId="0" fontId="74" fillId="31" borderId="1" applyNumberFormat="0" applyAlignment="0" applyProtection="0"/>
    <xf numFmtId="9" fontId="51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78" fillId="0" borderId="0" applyNumberFormat="0" applyFill="0" applyBorder="0" applyAlignment="0" applyProtection="0"/>
    <xf numFmtId="0" fontId="51" fillId="38" borderId="10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5" fillId="0" borderId="0" applyNumberFormat="0" applyBorder="0" applyProtection="0">
      <alignment/>
    </xf>
    <xf numFmtId="0" fontId="79" fillId="39" borderId="0" applyNumberFormat="0" applyBorder="0" applyAlignment="0" applyProtection="0"/>
  </cellStyleXfs>
  <cellXfs count="249">
    <xf numFmtId="0" fontId="0" fillId="0" borderId="0" xfId="0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horizontal="left" vertical="center" wrapText="1"/>
    </xf>
    <xf numFmtId="0" fontId="83" fillId="0" borderId="0" xfId="0" applyFont="1" applyAlignment="1">
      <alignment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4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41" borderId="0" xfId="0" applyFill="1" applyAlignment="1">
      <alignment/>
    </xf>
    <xf numFmtId="0" fontId="82" fillId="0" borderId="1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1" fontId="82" fillId="40" borderId="12" xfId="0" applyNumberFormat="1" applyFont="1" applyFill="1" applyBorder="1" applyAlignment="1">
      <alignment horizontal="center" vertical="center"/>
    </xf>
    <xf numFmtId="1" fontId="80" fillId="0" borderId="11" xfId="0" applyNumberFormat="1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1" fontId="82" fillId="40" borderId="11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80" fillId="42" borderId="0" xfId="0" applyFont="1" applyFill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9" fontId="82" fillId="0" borderId="0" xfId="51" applyFont="1" applyFill="1" applyAlignment="1">
      <alignment horizontal="center" vertical="center"/>
    </xf>
    <xf numFmtId="9" fontId="82" fillId="42" borderId="0" xfId="51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82" fillId="0" borderId="0" xfId="0" applyFont="1" applyFill="1" applyAlignment="1">
      <alignment vertical="center" wrapText="1"/>
    </xf>
    <xf numFmtId="0" fontId="84" fillId="0" borderId="0" xfId="0" applyFont="1" applyAlignment="1">
      <alignment/>
    </xf>
    <xf numFmtId="0" fontId="53" fillId="0" borderId="0" xfId="0" applyFont="1" applyAlignment="1">
      <alignment/>
    </xf>
    <xf numFmtId="0" fontId="82" fillId="0" borderId="15" xfId="0" applyFont="1" applyBorder="1" applyAlignment="1">
      <alignment vertical="center"/>
    </xf>
    <xf numFmtId="0" fontId="82" fillId="0" borderId="13" xfId="0" applyFont="1" applyFill="1" applyBorder="1" applyAlignment="1">
      <alignment horizontal="center" vertical="center"/>
    </xf>
    <xf numFmtId="166" fontId="82" fillId="0" borderId="12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 wrapText="1"/>
    </xf>
    <xf numFmtId="1" fontId="82" fillId="0" borderId="12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167" fontId="82" fillId="40" borderId="12" xfId="5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167" fontId="80" fillId="0" borderId="12" xfId="50" applyNumberFormat="1" applyFont="1" applyFill="1" applyBorder="1" applyAlignment="1">
      <alignment horizontal="center" vertical="center"/>
    </xf>
    <xf numFmtId="167" fontId="80" fillId="0" borderId="12" xfId="0" applyNumberFormat="1" applyFont="1" applyBorder="1" applyAlignment="1">
      <alignment horizontal="center" vertical="center" wrapText="1"/>
    </xf>
    <xf numFmtId="168" fontId="80" fillId="0" borderId="12" xfId="0" applyNumberFormat="1" applyFont="1" applyBorder="1" applyAlignment="1">
      <alignment horizontal="center" vertical="center"/>
    </xf>
    <xf numFmtId="166" fontId="82" fillId="0" borderId="12" xfId="0" applyNumberFormat="1" applyFont="1" applyBorder="1" applyAlignment="1">
      <alignment horizontal="center" vertical="center"/>
    </xf>
    <xf numFmtId="1" fontId="82" fillId="0" borderId="12" xfId="0" applyNumberFormat="1" applyFont="1" applyBorder="1" applyAlignment="1">
      <alignment horizontal="center" vertical="center"/>
    </xf>
    <xf numFmtId="166" fontId="82" fillId="0" borderId="11" xfId="0" applyNumberFormat="1" applyFont="1" applyBorder="1" applyAlignment="1">
      <alignment horizontal="center" vertical="center"/>
    </xf>
    <xf numFmtId="167" fontId="82" fillId="40" borderId="11" xfId="50" applyNumberFormat="1" applyFont="1" applyFill="1" applyBorder="1" applyAlignment="1">
      <alignment horizontal="center" vertical="center"/>
    </xf>
    <xf numFmtId="166" fontId="82" fillId="0" borderId="11" xfId="0" applyNumberFormat="1" applyFont="1" applyFill="1" applyBorder="1" applyAlignment="1">
      <alignment horizontal="center" vertical="center"/>
    </xf>
    <xf numFmtId="169" fontId="85" fillId="0" borderId="12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/>
    </xf>
    <xf numFmtId="166" fontId="82" fillId="0" borderId="17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167" fontId="82" fillId="40" borderId="17" xfId="50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167" fontId="82" fillId="40" borderId="12" xfId="0" applyNumberFormat="1" applyFont="1" applyFill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166" fontId="82" fillId="0" borderId="18" xfId="0" applyNumberFormat="1" applyFont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167" fontId="82" fillId="40" borderId="18" xfId="0" applyNumberFormat="1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89" fillId="0" borderId="19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5" xfId="0" applyFont="1" applyBorder="1" applyAlignment="1">
      <alignment vertical="center"/>
    </xf>
    <xf numFmtId="0" fontId="88" fillId="42" borderId="15" xfId="0" applyFont="1" applyFill="1" applyBorder="1" applyAlignment="1">
      <alignment vertical="center"/>
    </xf>
    <xf numFmtId="0" fontId="89" fillId="34" borderId="11" xfId="0" applyFont="1" applyFill="1" applyBorder="1" applyAlignment="1">
      <alignment horizontal="center" vertical="center" wrapText="1"/>
    </xf>
    <xf numFmtId="0" fontId="89" fillId="40" borderId="11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166" fontId="89" fillId="0" borderId="12" xfId="0" applyNumberFormat="1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/>
    </xf>
    <xf numFmtId="1" fontId="89" fillId="40" borderId="12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166" fontId="89" fillId="0" borderId="11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166" fontId="89" fillId="0" borderId="12" xfId="0" applyNumberFormat="1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166" fontId="89" fillId="0" borderId="11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/>
    </xf>
    <xf numFmtId="1" fontId="89" fillId="40" borderId="11" xfId="0" applyNumberFormat="1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166" fontId="89" fillId="0" borderId="17" xfId="0" applyNumberFormat="1" applyFont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/>
    </xf>
    <xf numFmtId="1" fontId="89" fillId="40" borderId="17" xfId="0" applyNumberFormat="1" applyFont="1" applyFill="1" applyBorder="1" applyAlignment="1">
      <alignment horizontal="center" vertical="center"/>
    </xf>
    <xf numFmtId="166" fontId="89" fillId="0" borderId="17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1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90" fillId="0" borderId="0" xfId="0" applyFont="1" applyAlignment="1">
      <alignment wrapText="1"/>
    </xf>
    <xf numFmtId="0" fontId="92" fillId="0" borderId="0" xfId="0" applyFont="1" applyAlignment="1">
      <alignment vertical="center" wrapText="1"/>
    </xf>
    <xf numFmtId="0" fontId="88" fillId="42" borderId="0" xfId="0" applyFont="1" applyFill="1" applyAlignment="1">
      <alignment vertical="center" wrapText="1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left" wrapText="1"/>
    </xf>
    <xf numFmtId="0" fontId="89" fillId="40" borderId="11" xfId="0" applyFont="1" applyFill="1" applyBorder="1" applyAlignment="1">
      <alignment horizontal="center" wrapText="1"/>
    </xf>
    <xf numFmtId="0" fontId="89" fillId="0" borderId="11" xfId="0" applyFont="1" applyBorder="1" applyAlignment="1">
      <alignment horizontal="center" vertical="center" wrapText="1"/>
    </xf>
    <xf numFmtId="166" fontId="89" fillId="0" borderId="11" xfId="0" applyNumberFormat="1" applyFont="1" applyBorder="1" applyAlignment="1">
      <alignment horizontal="center" vertical="center" wrapText="1"/>
    </xf>
    <xf numFmtId="1" fontId="89" fillId="40" borderId="11" xfId="0" applyNumberFormat="1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166" fontId="89" fillId="0" borderId="12" xfId="0" applyNumberFormat="1" applyFont="1" applyBorder="1" applyAlignment="1">
      <alignment horizontal="center" vertical="center" wrapText="1"/>
    </xf>
    <xf numFmtId="1" fontId="89" fillId="40" borderId="12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wrapText="1"/>
    </xf>
    <xf numFmtId="1" fontId="89" fillId="40" borderId="17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wrapText="1"/>
    </xf>
    <xf numFmtId="0" fontId="88" fillId="42" borderId="0" xfId="0" applyFont="1" applyFill="1" applyAlignment="1">
      <alignment wrapText="1"/>
    </xf>
    <xf numFmtId="0" fontId="88" fillId="0" borderId="0" xfId="0" applyFont="1" applyFill="1" applyAlignment="1">
      <alignment wrapText="1"/>
    </xf>
    <xf numFmtId="9" fontId="89" fillId="42" borderId="0" xfId="51" applyFont="1" applyFill="1" applyAlignment="1">
      <alignment horizontal="center" vertical="center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right" vertical="center" wrapText="1"/>
    </xf>
    <xf numFmtId="0" fontId="0" fillId="41" borderId="11" xfId="0" applyFill="1" applyBorder="1" applyAlignment="1">
      <alignment/>
    </xf>
    <xf numFmtId="0" fontId="82" fillId="0" borderId="0" xfId="0" applyFont="1" applyFill="1" applyAlignment="1">
      <alignment horizontal="center" vertical="center"/>
    </xf>
    <xf numFmtId="9" fontId="82" fillId="0" borderId="0" xfId="51" applyFont="1" applyFill="1" applyAlignment="1">
      <alignment horizontal="center" vertical="center"/>
    </xf>
    <xf numFmtId="0" fontId="89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left" wrapText="1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center" vertical="center" wrapText="1"/>
    </xf>
    <xf numFmtId="172" fontId="4" fillId="0" borderId="22" xfId="47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 wrapText="1"/>
    </xf>
    <xf numFmtId="171" fontId="4" fillId="0" borderId="23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 wrapText="1"/>
    </xf>
    <xf numFmtId="171" fontId="5" fillId="0" borderId="23" xfId="0" applyNumberFormat="1" applyFont="1" applyBorder="1" applyAlignment="1">
      <alignment horizontal="center" vertical="center" wrapText="1"/>
    </xf>
    <xf numFmtId="171" fontId="5" fillId="0" borderId="23" xfId="0" applyNumberFormat="1" applyFont="1" applyBorder="1" applyAlignment="1">
      <alignment horizontal="center" vertical="center"/>
    </xf>
    <xf numFmtId="171" fontId="4" fillId="0" borderId="2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6" fillId="40" borderId="11" xfId="50" applyNumberFormat="1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2" fillId="34" borderId="11" xfId="0" applyFont="1" applyFill="1" applyBorder="1" applyAlignment="1">
      <alignment horizontal="right" vertical="center" wrapText="1"/>
    </xf>
    <xf numFmtId="0" fontId="89" fillId="34" borderId="11" xfId="0" applyFont="1" applyFill="1" applyBorder="1" applyAlignment="1">
      <alignment horizontal="right" vertical="center" wrapText="1"/>
    </xf>
    <xf numFmtId="167" fontId="4" fillId="0" borderId="12" xfId="50" applyNumberFormat="1" applyFon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4" fillId="0" borderId="14" xfId="50" applyNumberFormat="1" applyFont="1" applyFill="1" applyBorder="1" applyAlignment="1">
      <alignment horizontal="center" vertical="center"/>
    </xf>
    <xf numFmtId="0" fontId="89" fillId="34" borderId="12" xfId="0" applyFont="1" applyFill="1" applyBorder="1" applyAlignment="1">
      <alignment horizontal="right" vertical="center" wrapText="1"/>
    </xf>
    <xf numFmtId="9" fontId="80" fillId="0" borderId="19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72" fontId="4" fillId="0" borderId="22" xfId="47" applyNumberFormat="1" applyFont="1" applyFill="1" applyBorder="1" applyAlignment="1">
      <alignment horizontal="center" vertical="center"/>
    </xf>
    <xf numFmtId="172" fontId="4" fillId="0" borderId="25" xfId="47" applyNumberFormat="1" applyFont="1" applyFill="1" applyBorder="1" applyAlignment="1">
      <alignment horizontal="center" vertical="center"/>
    </xf>
    <xf numFmtId="172" fontId="4" fillId="0" borderId="26" xfId="47" applyNumberFormat="1" applyFont="1" applyFill="1" applyBorder="1" applyAlignment="1">
      <alignment horizontal="center" vertical="center"/>
    </xf>
    <xf numFmtId="172" fontId="4" fillId="0" borderId="27" xfId="47" applyNumberFormat="1" applyFont="1" applyFill="1" applyBorder="1" applyAlignment="1">
      <alignment horizontal="center" vertical="center" wrapText="1"/>
    </xf>
    <xf numFmtId="9" fontId="88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2" fontId="5" fillId="0" borderId="25" xfId="47" applyNumberFormat="1" applyFont="1" applyFill="1" applyBorder="1" applyAlignment="1">
      <alignment horizontal="center" vertical="center"/>
    </xf>
    <xf numFmtId="172" fontId="5" fillId="0" borderId="22" xfId="47" applyNumberFormat="1" applyFont="1" applyFill="1" applyBorder="1" applyAlignment="1">
      <alignment horizontal="center" vertical="center"/>
    </xf>
    <xf numFmtId="9" fontId="88" fillId="0" borderId="28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2" fontId="5" fillId="0" borderId="22" xfId="47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3" fontId="89" fillId="43" borderId="11" xfId="0" applyNumberFormat="1" applyFont="1" applyFill="1" applyBorder="1" applyAlignment="1">
      <alignment horizontal="center" vertical="center" wrapText="1"/>
    </xf>
    <xf numFmtId="173" fontId="89" fillId="44" borderId="11" xfId="0" applyNumberFormat="1" applyFont="1" applyFill="1" applyBorder="1" applyAlignment="1">
      <alignment horizontal="center" vertical="center" wrapText="1"/>
    </xf>
    <xf numFmtId="173" fontId="88" fillId="0" borderId="11" xfId="0" applyNumberFormat="1" applyFont="1" applyFill="1" applyBorder="1" applyAlignment="1">
      <alignment horizontal="center" vertical="center" wrapText="1"/>
    </xf>
    <xf numFmtId="173" fontId="88" fillId="0" borderId="28" xfId="0" applyNumberFormat="1" applyFont="1" applyFill="1" applyBorder="1" applyAlignment="1">
      <alignment horizontal="center" vertical="center" wrapText="1"/>
    </xf>
    <xf numFmtId="173" fontId="88" fillId="0" borderId="12" xfId="0" applyNumberFormat="1" applyFont="1" applyFill="1" applyBorder="1" applyAlignment="1">
      <alignment horizontal="center" vertical="center"/>
    </xf>
    <xf numFmtId="173" fontId="88" fillId="0" borderId="11" xfId="0" applyNumberFormat="1" applyFont="1" applyFill="1" applyBorder="1" applyAlignment="1">
      <alignment horizontal="center" vertical="center"/>
    </xf>
    <xf numFmtId="173" fontId="88" fillId="0" borderId="29" xfId="0" applyNumberFormat="1" applyFont="1" applyFill="1" applyBorder="1" applyAlignment="1">
      <alignment horizontal="center" vertical="center"/>
    </xf>
    <xf numFmtId="173" fontId="88" fillId="0" borderId="18" xfId="0" applyNumberFormat="1" applyFont="1" applyFill="1" applyBorder="1" applyAlignment="1">
      <alignment horizontal="center" vertical="center"/>
    </xf>
    <xf numFmtId="173" fontId="88" fillId="0" borderId="25" xfId="0" applyNumberFormat="1" applyFont="1" applyFill="1" applyBorder="1" applyAlignment="1">
      <alignment horizontal="center" vertical="center"/>
    </xf>
    <xf numFmtId="173" fontId="88" fillId="0" borderId="13" xfId="0" applyNumberFormat="1" applyFont="1" applyFill="1" applyBorder="1" applyAlignment="1">
      <alignment horizontal="center" vertical="center"/>
    </xf>
    <xf numFmtId="173" fontId="88" fillId="0" borderId="30" xfId="0" applyNumberFormat="1" applyFont="1" applyFill="1" applyBorder="1" applyAlignment="1">
      <alignment horizontal="center" vertical="center"/>
    </xf>
    <xf numFmtId="173" fontId="89" fillId="43" borderId="12" xfId="0" applyNumberFormat="1" applyFont="1" applyFill="1" applyBorder="1" applyAlignment="1">
      <alignment horizontal="center" vertical="center" wrapText="1"/>
    </xf>
    <xf numFmtId="173" fontId="80" fillId="0" borderId="12" xfId="0" applyNumberFormat="1" applyFont="1" applyFill="1" applyBorder="1" applyAlignment="1">
      <alignment horizontal="center" vertical="center"/>
    </xf>
    <xf numFmtId="173" fontId="80" fillId="0" borderId="11" xfId="0" applyNumberFormat="1" applyFont="1" applyFill="1" applyBorder="1" applyAlignment="1">
      <alignment horizontal="center" vertical="center"/>
    </xf>
    <xf numFmtId="173" fontId="80" fillId="0" borderId="17" xfId="0" applyNumberFormat="1" applyFont="1" applyFill="1" applyBorder="1" applyAlignment="1">
      <alignment horizontal="center" vertical="center"/>
    </xf>
    <xf numFmtId="173" fontId="80" fillId="0" borderId="19" xfId="0" applyNumberFormat="1" applyFont="1" applyFill="1" applyBorder="1" applyAlignment="1">
      <alignment horizontal="center" vertical="center"/>
    </xf>
    <xf numFmtId="173" fontId="80" fillId="0" borderId="31" xfId="0" applyNumberFormat="1" applyFont="1" applyFill="1" applyBorder="1" applyAlignment="1">
      <alignment horizontal="center" vertical="center"/>
    </xf>
    <xf numFmtId="173" fontId="82" fillId="44" borderId="11" xfId="0" applyNumberFormat="1" applyFont="1" applyFill="1" applyBorder="1" applyAlignment="1">
      <alignment horizontal="center" vertical="center" wrapText="1"/>
    </xf>
    <xf numFmtId="173" fontId="82" fillId="43" borderId="11" xfId="0" applyNumberFormat="1" applyFont="1" applyFill="1" applyBorder="1" applyAlignment="1">
      <alignment horizontal="center" vertical="center" wrapText="1"/>
    </xf>
    <xf numFmtId="173" fontId="80" fillId="0" borderId="12" xfId="50" applyNumberFormat="1" applyFont="1" applyFill="1" applyBorder="1" applyAlignment="1">
      <alignment horizontal="center" vertical="center"/>
    </xf>
    <xf numFmtId="173" fontId="80" fillId="0" borderId="11" xfId="50" applyNumberFormat="1" applyFont="1" applyFill="1" applyBorder="1" applyAlignment="1">
      <alignment horizontal="center" vertical="center"/>
    </xf>
    <xf numFmtId="173" fontId="80" fillId="0" borderId="17" xfId="50" applyNumberFormat="1" applyFont="1" applyFill="1" applyBorder="1" applyAlignment="1">
      <alignment horizontal="center" vertical="center"/>
    </xf>
    <xf numFmtId="173" fontId="4" fillId="0" borderId="11" xfId="50" applyNumberFormat="1" applyFont="1" applyFill="1" applyBorder="1" applyAlignment="1">
      <alignment horizontal="center" vertical="center"/>
    </xf>
    <xf numFmtId="173" fontId="80" fillId="0" borderId="25" xfId="0" applyNumberFormat="1" applyFont="1" applyFill="1" applyBorder="1" applyAlignment="1">
      <alignment horizontal="center" vertical="center"/>
    </xf>
    <xf numFmtId="173" fontId="4" fillId="0" borderId="25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9" fillId="0" borderId="0" xfId="0" applyFont="1" applyFill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82" fillId="0" borderId="0" xfId="0" applyFont="1" applyFill="1" applyAlignment="1">
      <alignment horizontal="center" wrapText="1"/>
    </xf>
    <xf numFmtId="0" fontId="82" fillId="0" borderId="0" xfId="0" applyFont="1" applyFill="1" applyAlignment="1">
      <alignment horizontal="center" vertical="center" wrapText="1"/>
    </xf>
    <xf numFmtId="0" fontId="0" fillId="42" borderId="0" xfId="0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2" fillId="34" borderId="11" xfId="0" applyFont="1" applyFill="1" applyBorder="1" applyAlignment="1">
      <alignment horizontal="right" vertical="center" wrapText="1"/>
    </xf>
    <xf numFmtId="0" fontId="0" fillId="41" borderId="11" xfId="0" applyFill="1" applyBorder="1" applyAlignment="1">
      <alignment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 shrinkToFit="1"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8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15" xfId="0" applyFont="1" applyFill="1" applyBorder="1" applyAlignment="1">
      <alignment horizontal="left" wrapText="1"/>
    </xf>
    <xf numFmtId="0" fontId="82" fillId="0" borderId="19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82" fillId="0" borderId="0" xfId="51" applyFont="1" applyFill="1" applyAlignment="1">
      <alignment horizontal="center" vertical="center"/>
    </xf>
    <xf numFmtId="9" fontId="82" fillId="0" borderId="0" xfId="51" applyFont="1" applyFill="1" applyAlignment="1">
      <alignment horizontal="right"/>
    </xf>
    <xf numFmtId="9" fontId="82" fillId="0" borderId="0" xfId="51" applyFont="1" applyFill="1" applyAlignment="1">
      <alignment horizontal="right" vertical="top"/>
    </xf>
    <xf numFmtId="0" fontId="8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9" fillId="34" borderId="11" xfId="0" applyFont="1" applyFill="1" applyBorder="1" applyAlignment="1">
      <alignment horizontal="right" vertical="center" wrapText="1"/>
    </xf>
    <xf numFmtId="0" fontId="89" fillId="0" borderId="0" xfId="0" applyFont="1" applyFill="1" applyAlignment="1">
      <alignment horizontal="center" vertical="center" wrapText="1"/>
    </xf>
    <xf numFmtId="9" fontId="89" fillId="0" borderId="0" xfId="51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 shrinkToFit="1"/>
    </xf>
    <xf numFmtId="0" fontId="89" fillId="34" borderId="17" xfId="0" applyFont="1" applyFill="1" applyBorder="1" applyAlignment="1">
      <alignment horizontal="center" vertical="center" wrapText="1"/>
    </xf>
    <xf numFmtId="0" fontId="89" fillId="34" borderId="18" xfId="0" applyFont="1" applyFill="1" applyBorder="1" applyAlignment="1">
      <alignment horizontal="center" vertical="center" wrapText="1"/>
    </xf>
    <xf numFmtId="0" fontId="89" fillId="34" borderId="12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wrapText="1"/>
    </xf>
    <xf numFmtId="0" fontId="89" fillId="0" borderId="0" xfId="0" applyFont="1" applyFill="1" applyAlignment="1">
      <alignment horizontal="center" wrapText="1"/>
    </xf>
    <xf numFmtId="0" fontId="89" fillId="0" borderId="0" xfId="0" applyFont="1" applyFill="1" applyAlignment="1">
      <alignment horizontal="center" vertical="top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 wrapText="1"/>
    </xf>
    <xf numFmtId="0" fontId="89" fillId="0" borderId="15" xfId="0" applyFont="1" applyFill="1" applyBorder="1" applyAlignment="1">
      <alignment horizontal="left" wrapText="1"/>
    </xf>
    <xf numFmtId="0" fontId="94" fillId="0" borderId="0" xfId="0" applyFont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Comma" xfId="50"/>
    <cellStyle name="Excel Built-in Percent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te" xfId="66"/>
    <cellStyle name="Obliczenia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71"/>
  <sheetViews>
    <sheetView zoomScale="60" zoomScaleNormal="60" zoomScalePageLayoutView="0" workbookViewId="0" topLeftCell="A1">
      <selection activeCell="N11" sqref="N11"/>
    </sheetView>
  </sheetViews>
  <sheetFormatPr defaultColWidth="5.3984375" defaultRowHeight="14.25"/>
  <cols>
    <col min="1" max="1" width="5.8984375" style="0" customWidth="1"/>
    <col min="2" max="2" width="12.09765625" style="0" customWidth="1"/>
    <col min="3" max="3" width="18.69921875" style="0" customWidth="1"/>
    <col min="4" max="4" width="21.3984375" style="0" customWidth="1"/>
    <col min="5" max="5" width="13.3984375" style="0" customWidth="1"/>
    <col min="6" max="6" width="17.8984375" style="0" customWidth="1"/>
    <col min="7" max="7" width="13.59765625" style="0" customWidth="1"/>
    <col min="8" max="8" width="10.5" style="0" customWidth="1"/>
    <col min="9" max="9" width="19.09765625" style="0" customWidth="1"/>
    <col min="10" max="10" width="12.8984375" style="0" customWidth="1"/>
    <col min="11" max="11" width="18.19921875" style="0" customWidth="1"/>
    <col min="12" max="12" width="19.09765625" style="0" bestFit="1" customWidth="1"/>
    <col min="13" max="13" width="27.5" style="0" bestFit="1" customWidth="1"/>
    <col min="14" max="14" width="19.69921875" style="0" bestFit="1" customWidth="1"/>
    <col min="15" max="15" width="13.09765625" style="0" customWidth="1"/>
    <col min="16" max="16" width="14.09765625" style="0" customWidth="1"/>
    <col min="17" max="17" width="24" style="0" customWidth="1"/>
    <col min="18" max="18" width="16.3984375" style="0" customWidth="1"/>
    <col min="19" max="19" width="16.59765625" style="0" customWidth="1"/>
  </cols>
  <sheetData>
    <row r="1" spans="1:19" ht="30" customHeight="1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"/>
      <c r="P1" s="1"/>
      <c r="Q1" s="1"/>
      <c r="R1" s="1"/>
      <c r="S1" s="1"/>
    </row>
    <row r="2" spans="1:19" ht="127.5" customHeight="1">
      <c r="A2" s="2"/>
      <c r="B2" s="217" t="s">
        <v>132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99"/>
      <c r="S2" s="1"/>
    </row>
    <row r="3" spans="1:19" ht="33" customHeight="1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1"/>
    </row>
    <row r="4" spans="1:19" ht="28.5" customHeight="1">
      <c r="A4" s="219" t="s">
        <v>1</v>
      </c>
      <c r="B4" s="219"/>
      <c r="C4" s="219"/>
      <c r="D4" s="219"/>
      <c r="E4" s="219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</row>
    <row r="5" spans="1:19" ht="34.5" customHeight="1">
      <c r="A5" s="212" t="s">
        <v>2</v>
      </c>
      <c r="B5" s="212" t="s">
        <v>3</v>
      </c>
      <c r="C5" s="212"/>
      <c r="D5" s="212"/>
      <c r="E5" s="212"/>
      <c r="F5" s="212" t="s">
        <v>4</v>
      </c>
      <c r="G5" s="212" t="s">
        <v>5</v>
      </c>
      <c r="H5" s="212" t="s">
        <v>6</v>
      </c>
      <c r="I5" s="212" t="s">
        <v>82</v>
      </c>
      <c r="J5" s="214" t="s">
        <v>83</v>
      </c>
      <c r="K5" s="212" t="s">
        <v>84</v>
      </c>
      <c r="L5" s="212" t="s">
        <v>137</v>
      </c>
      <c r="M5" s="212" t="s">
        <v>85</v>
      </c>
      <c r="N5" s="212" t="s">
        <v>86</v>
      </c>
      <c r="O5" s="212" t="s">
        <v>7</v>
      </c>
      <c r="P5" s="212"/>
      <c r="Q5" s="212"/>
      <c r="R5" s="212"/>
      <c r="S5" s="212"/>
    </row>
    <row r="6" spans="1:19" ht="18" customHeight="1">
      <c r="A6" s="212"/>
      <c r="B6" s="212" t="s">
        <v>8</v>
      </c>
      <c r="C6" s="212" t="s">
        <v>9</v>
      </c>
      <c r="D6" s="212" t="s">
        <v>10</v>
      </c>
      <c r="E6" s="213" t="s">
        <v>11</v>
      </c>
      <c r="F6" s="212"/>
      <c r="G6" s="212"/>
      <c r="H6" s="212"/>
      <c r="I6" s="212"/>
      <c r="J6" s="215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41.75" customHeight="1">
      <c r="A7" s="212"/>
      <c r="B7" s="212"/>
      <c r="C7" s="212"/>
      <c r="D7" s="212"/>
      <c r="E7" s="213"/>
      <c r="F7" s="212"/>
      <c r="G7" s="212"/>
      <c r="H7" s="212"/>
      <c r="I7" s="212"/>
      <c r="J7" s="216"/>
      <c r="K7" s="212"/>
      <c r="L7" s="212"/>
      <c r="M7" s="212"/>
      <c r="N7" s="212"/>
      <c r="O7" s="212" t="s">
        <v>12</v>
      </c>
      <c r="P7" s="212"/>
      <c r="Q7" s="5" t="s">
        <v>13</v>
      </c>
      <c r="R7" s="5" t="s">
        <v>14</v>
      </c>
      <c r="S7" s="5" t="s">
        <v>15</v>
      </c>
    </row>
    <row r="8" spans="1:138" ht="1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</row>
    <row r="9" spans="1:138" s="8" customFormat="1" ht="6" customHeight="1" thickBo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</row>
    <row r="10" spans="1:19" ht="72">
      <c r="A10" s="9">
        <v>1</v>
      </c>
      <c r="B10" s="10" t="s">
        <v>88</v>
      </c>
      <c r="C10" s="9" t="s">
        <v>87</v>
      </c>
      <c r="D10" s="11" t="s">
        <v>90</v>
      </c>
      <c r="E10" s="9" t="s">
        <v>89</v>
      </c>
      <c r="F10" s="9">
        <v>30</v>
      </c>
      <c r="G10" s="9" t="s">
        <v>19</v>
      </c>
      <c r="H10" s="12">
        <v>288</v>
      </c>
      <c r="I10" s="186"/>
      <c r="J10" s="154">
        <v>0.08</v>
      </c>
      <c r="K10" s="189">
        <f>I10*1.08</f>
        <v>0</v>
      </c>
      <c r="L10" s="189">
        <f>H10*I10</f>
        <v>0</v>
      </c>
      <c r="M10" s="189">
        <f>N10-L10</f>
        <v>0</v>
      </c>
      <c r="N10" s="189">
        <f>L10*1.08</f>
        <v>0</v>
      </c>
      <c r="O10" s="13"/>
      <c r="P10" s="155"/>
      <c r="Q10" s="155"/>
      <c r="R10" s="156"/>
      <c r="S10" s="131"/>
    </row>
    <row r="11" spans="1:19" ht="90.75" thickBot="1">
      <c r="A11" s="9">
        <v>2</v>
      </c>
      <c r="B11" s="10" t="s">
        <v>91</v>
      </c>
      <c r="C11" s="11" t="s">
        <v>92</v>
      </c>
      <c r="D11" s="11" t="s">
        <v>39</v>
      </c>
      <c r="E11" s="9">
        <v>16</v>
      </c>
      <c r="F11" s="11" t="s">
        <v>93</v>
      </c>
      <c r="G11" s="9" t="s">
        <v>19</v>
      </c>
      <c r="H11" s="12">
        <v>288</v>
      </c>
      <c r="I11" s="186"/>
      <c r="J11" s="154">
        <v>0.08</v>
      </c>
      <c r="K11" s="189">
        <f aca="true" t="shared" si="0" ref="K11:K51">I11*1.08</f>
        <v>0</v>
      </c>
      <c r="L11" s="189">
        <f aca="true" t="shared" si="1" ref="L11:L51">H11*I11</f>
        <v>0</v>
      </c>
      <c r="M11" s="189">
        <f aca="true" t="shared" si="2" ref="M11:M51">N11-L11</f>
        <v>0</v>
      </c>
      <c r="N11" s="189">
        <f aca="true" t="shared" si="3" ref="N11:N51">L11*1.08</f>
        <v>0</v>
      </c>
      <c r="O11" s="13"/>
      <c r="P11" s="157"/>
      <c r="Q11" s="157"/>
      <c r="R11" s="158"/>
      <c r="S11" s="139"/>
    </row>
    <row r="12" spans="1:19" ht="18">
      <c r="A12" s="9">
        <v>3</v>
      </c>
      <c r="B12" s="10" t="s">
        <v>16</v>
      </c>
      <c r="C12" s="9" t="s">
        <v>17</v>
      </c>
      <c r="D12" s="11" t="s">
        <v>18</v>
      </c>
      <c r="E12" s="9">
        <v>24</v>
      </c>
      <c r="F12" s="9">
        <v>70</v>
      </c>
      <c r="G12" s="9" t="s">
        <v>19</v>
      </c>
      <c r="H12" s="12">
        <v>72</v>
      </c>
      <c r="I12" s="186"/>
      <c r="J12" s="154">
        <v>0.08</v>
      </c>
      <c r="K12" s="189">
        <f t="shared" si="0"/>
        <v>0</v>
      </c>
      <c r="L12" s="189">
        <f t="shared" si="1"/>
        <v>0</v>
      </c>
      <c r="M12" s="189">
        <f t="shared" si="2"/>
        <v>0</v>
      </c>
      <c r="N12" s="189">
        <f t="shared" si="3"/>
        <v>0</v>
      </c>
      <c r="O12" s="13"/>
      <c r="P12" s="155"/>
      <c r="Q12" s="155"/>
      <c r="R12" s="156"/>
      <c r="S12" s="139"/>
    </row>
    <row r="13" spans="1:19" ht="36">
      <c r="A13" s="9">
        <v>4</v>
      </c>
      <c r="B13" s="15">
        <v>0</v>
      </c>
      <c r="C13" s="14" t="s">
        <v>17</v>
      </c>
      <c r="D13" s="16" t="s">
        <v>18</v>
      </c>
      <c r="E13" s="17">
        <v>30</v>
      </c>
      <c r="F13" s="16" t="s">
        <v>20</v>
      </c>
      <c r="G13" s="14" t="s">
        <v>19</v>
      </c>
      <c r="H13" s="18">
        <v>72</v>
      </c>
      <c r="I13" s="187"/>
      <c r="J13" s="154">
        <v>0.08</v>
      </c>
      <c r="K13" s="189">
        <f t="shared" si="0"/>
        <v>0</v>
      </c>
      <c r="L13" s="189">
        <f t="shared" si="1"/>
        <v>0</v>
      </c>
      <c r="M13" s="189">
        <f t="shared" si="2"/>
        <v>0</v>
      </c>
      <c r="N13" s="189">
        <f t="shared" si="3"/>
        <v>0</v>
      </c>
      <c r="O13" s="13"/>
      <c r="P13" s="159"/>
      <c r="Q13" s="159"/>
      <c r="R13" s="160"/>
      <c r="S13" s="132"/>
    </row>
    <row r="14" spans="1:25" ht="18">
      <c r="A14" s="9">
        <v>5</v>
      </c>
      <c r="B14" s="19" t="s">
        <v>16</v>
      </c>
      <c r="C14" s="17" t="s">
        <v>21</v>
      </c>
      <c r="D14" s="17" t="s">
        <v>22</v>
      </c>
      <c r="E14" s="17">
        <v>26</v>
      </c>
      <c r="F14" s="17">
        <v>70</v>
      </c>
      <c r="G14" s="14" t="s">
        <v>19</v>
      </c>
      <c r="H14" s="18">
        <v>72</v>
      </c>
      <c r="I14" s="187"/>
      <c r="J14" s="154">
        <v>0.08</v>
      </c>
      <c r="K14" s="189">
        <f t="shared" si="0"/>
        <v>0</v>
      </c>
      <c r="L14" s="189">
        <f t="shared" si="1"/>
        <v>0</v>
      </c>
      <c r="M14" s="189">
        <f t="shared" si="2"/>
        <v>0</v>
      </c>
      <c r="N14" s="189">
        <f t="shared" si="3"/>
        <v>0</v>
      </c>
      <c r="O14" s="20"/>
      <c r="P14" s="159"/>
      <c r="Q14" s="159"/>
      <c r="R14" s="160"/>
      <c r="S14" s="132"/>
      <c r="U14" s="7"/>
      <c r="V14" s="7"/>
      <c r="W14" s="7"/>
      <c r="X14" s="7"/>
      <c r="Y14" s="7"/>
    </row>
    <row r="15" spans="1:25" ht="18">
      <c r="A15" s="9">
        <v>6</v>
      </c>
      <c r="B15" s="15" t="s">
        <v>23</v>
      </c>
      <c r="C15" s="14" t="s">
        <v>21</v>
      </c>
      <c r="D15" s="14" t="s">
        <v>22</v>
      </c>
      <c r="E15" s="14">
        <v>26</v>
      </c>
      <c r="F15" s="14">
        <v>70</v>
      </c>
      <c r="G15" s="14" t="s">
        <v>19</v>
      </c>
      <c r="H15" s="18">
        <v>576</v>
      </c>
      <c r="I15" s="187"/>
      <c r="J15" s="154">
        <v>0.08</v>
      </c>
      <c r="K15" s="189">
        <f t="shared" si="0"/>
        <v>0</v>
      </c>
      <c r="L15" s="189">
        <f t="shared" si="1"/>
        <v>0</v>
      </c>
      <c r="M15" s="189">
        <f t="shared" si="2"/>
        <v>0</v>
      </c>
      <c r="N15" s="189">
        <f t="shared" si="3"/>
        <v>0</v>
      </c>
      <c r="O15" s="20"/>
      <c r="P15" s="159"/>
      <c r="Q15" s="159"/>
      <c r="R15" s="160"/>
      <c r="S15" s="132"/>
      <c r="U15" s="7"/>
      <c r="V15" s="7"/>
      <c r="W15" s="7"/>
      <c r="X15" s="7"/>
      <c r="Y15" s="7"/>
    </row>
    <row r="16" spans="1:25" ht="18">
      <c r="A16" s="9">
        <v>7</v>
      </c>
      <c r="B16" s="15" t="s">
        <v>16</v>
      </c>
      <c r="C16" s="14" t="s">
        <v>21</v>
      </c>
      <c r="D16" s="14" t="s">
        <v>22</v>
      </c>
      <c r="E16" s="14">
        <v>37</v>
      </c>
      <c r="F16" s="14">
        <v>70</v>
      </c>
      <c r="G16" s="14" t="s">
        <v>19</v>
      </c>
      <c r="H16" s="18">
        <v>72</v>
      </c>
      <c r="I16" s="187"/>
      <c r="J16" s="154">
        <v>0.08</v>
      </c>
      <c r="K16" s="189">
        <f t="shared" si="0"/>
        <v>0</v>
      </c>
      <c r="L16" s="189">
        <f t="shared" si="1"/>
        <v>0</v>
      </c>
      <c r="M16" s="189">
        <f t="shared" si="2"/>
        <v>0</v>
      </c>
      <c r="N16" s="189">
        <f t="shared" si="3"/>
        <v>0</v>
      </c>
      <c r="O16" s="20"/>
      <c r="P16" s="159"/>
      <c r="Q16" s="159"/>
      <c r="R16" s="160"/>
      <c r="S16" s="132"/>
      <c r="U16" s="7"/>
      <c r="V16" s="7"/>
      <c r="W16" s="7"/>
      <c r="X16" s="7"/>
      <c r="Y16" s="7"/>
    </row>
    <row r="17" spans="1:25" ht="18">
      <c r="A17" s="9">
        <v>8</v>
      </c>
      <c r="B17" s="15" t="s">
        <v>16</v>
      </c>
      <c r="C17" s="14" t="s">
        <v>21</v>
      </c>
      <c r="D17" s="14" t="s">
        <v>22</v>
      </c>
      <c r="E17" s="14">
        <v>30</v>
      </c>
      <c r="F17" s="14">
        <v>70</v>
      </c>
      <c r="G17" s="14" t="s">
        <v>19</v>
      </c>
      <c r="H17" s="18">
        <v>72</v>
      </c>
      <c r="I17" s="187"/>
      <c r="J17" s="154">
        <v>0.08</v>
      </c>
      <c r="K17" s="189">
        <f t="shared" si="0"/>
        <v>0</v>
      </c>
      <c r="L17" s="189">
        <f t="shared" si="1"/>
        <v>0</v>
      </c>
      <c r="M17" s="189">
        <f t="shared" si="2"/>
        <v>0</v>
      </c>
      <c r="N17" s="189">
        <f t="shared" si="3"/>
        <v>0</v>
      </c>
      <c r="O17" s="20"/>
      <c r="P17" s="159"/>
      <c r="Q17" s="159"/>
      <c r="R17" s="160"/>
      <c r="S17" s="132"/>
      <c r="U17" s="7"/>
      <c r="V17" s="7"/>
      <c r="W17" s="7"/>
      <c r="X17" s="7"/>
      <c r="Y17" s="7"/>
    </row>
    <row r="18" spans="1:25" ht="18">
      <c r="A18" s="9">
        <v>9</v>
      </c>
      <c r="B18" s="15" t="s">
        <v>23</v>
      </c>
      <c r="C18" s="14" t="s">
        <v>21</v>
      </c>
      <c r="D18" s="14" t="s">
        <v>22</v>
      </c>
      <c r="E18" s="14">
        <v>37</v>
      </c>
      <c r="F18" s="14">
        <v>70</v>
      </c>
      <c r="G18" s="14" t="s">
        <v>19</v>
      </c>
      <c r="H18" s="18">
        <v>72</v>
      </c>
      <c r="I18" s="187"/>
      <c r="J18" s="154">
        <v>0.08</v>
      </c>
      <c r="K18" s="189">
        <f t="shared" si="0"/>
        <v>0</v>
      </c>
      <c r="L18" s="189">
        <f t="shared" si="1"/>
        <v>0</v>
      </c>
      <c r="M18" s="189">
        <f t="shared" si="2"/>
        <v>0</v>
      </c>
      <c r="N18" s="189">
        <f t="shared" si="3"/>
        <v>0</v>
      </c>
      <c r="O18" s="20"/>
      <c r="P18" s="159"/>
      <c r="Q18" s="159"/>
      <c r="R18" s="160"/>
      <c r="S18" s="132"/>
      <c r="U18" s="7"/>
      <c r="V18" s="7"/>
      <c r="W18" s="7"/>
      <c r="X18" s="7"/>
      <c r="Y18" s="7"/>
    </row>
    <row r="19" spans="1:19" ht="18">
      <c r="A19" s="9">
        <v>10</v>
      </c>
      <c r="B19" s="15" t="s">
        <v>23</v>
      </c>
      <c r="C19" s="14" t="s">
        <v>21</v>
      </c>
      <c r="D19" s="14" t="s">
        <v>22</v>
      </c>
      <c r="E19" s="14">
        <v>30</v>
      </c>
      <c r="F19" s="14">
        <v>70</v>
      </c>
      <c r="G19" s="14" t="s">
        <v>19</v>
      </c>
      <c r="H19" s="18">
        <v>72</v>
      </c>
      <c r="I19" s="187"/>
      <c r="J19" s="154">
        <v>0.08</v>
      </c>
      <c r="K19" s="189">
        <f t="shared" si="0"/>
        <v>0</v>
      </c>
      <c r="L19" s="189">
        <f t="shared" si="1"/>
        <v>0</v>
      </c>
      <c r="M19" s="189">
        <f t="shared" si="2"/>
        <v>0</v>
      </c>
      <c r="N19" s="189">
        <f t="shared" si="3"/>
        <v>0</v>
      </c>
      <c r="O19" s="20"/>
      <c r="P19" s="159"/>
      <c r="Q19" s="159"/>
      <c r="R19" s="160"/>
      <c r="S19" s="132"/>
    </row>
    <row r="20" spans="1:19" ht="18">
      <c r="A20" s="9">
        <v>11</v>
      </c>
      <c r="B20" s="19">
        <v>0</v>
      </c>
      <c r="C20" s="17" t="s">
        <v>21</v>
      </c>
      <c r="D20" s="17" t="s">
        <v>22</v>
      </c>
      <c r="E20" s="17">
        <v>30</v>
      </c>
      <c r="F20" s="17">
        <v>70</v>
      </c>
      <c r="G20" s="14" t="s">
        <v>19</v>
      </c>
      <c r="H20" s="18">
        <v>1008</v>
      </c>
      <c r="I20" s="187"/>
      <c r="J20" s="154">
        <v>0.08</v>
      </c>
      <c r="K20" s="189">
        <f t="shared" si="0"/>
        <v>0</v>
      </c>
      <c r="L20" s="189">
        <f t="shared" si="1"/>
        <v>0</v>
      </c>
      <c r="M20" s="189">
        <f t="shared" si="2"/>
        <v>0</v>
      </c>
      <c r="N20" s="189">
        <f t="shared" si="3"/>
        <v>0</v>
      </c>
      <c r="O20" s="20"/>
      <c r="P20" s="159"/>
      <c r="Q20" s="159"/>
      <c r="R20" s="160"/>
      <c r="S20" s="132"/>
    </row>
    <row r="21" spans="1:19" ht="90">
      <c r="A21" s="9">
        <v>12</v>
      </c>
      <c r="B21" s="19">
        <v>0</v>
      </c>
      <c r="C21" s="17" t="s">
        <v>21</v>
      </c>
      <c r="D21" s="17" t="s">
        <v>22</v>
      </c>
      <c r="E21" s="17">
        <v>30</v>
      </c>
      <c r="F21" s="124" t="s">
        <v>134</v>
      </c>
      <c r="G21" s="14" t="s">
        <v>19</v>
      </c>
      <c r="H21" s="18">
        <v>144</v>
      </c>
      <c r="I21" s="187"/>
      <c r="J21" s="154">
        <v>0.08</v>
      </c>
      <c r="K21" s="189">
        <f t="shared" si="0"/>
        <v>0</v>
      </c>
      <c r="L21" s="189">
        <f t="shared" si="1"/>
        <v>0</v>
      </c>
      <c r="M21" s="189">
        <f t="shared" si="2"/>
        <v>0</v>
      </c>
      <c r="N21" s="189">
        <f t="shared" si="3"/>
        <v>0</v>
      </c>
      <c r="O21" s="20"/>
      <c r="P21" s="159"/>
      <c r="Q21" s="159"/>
      <c r="R21" s="160"/>
      <c r="S21" s="132"/>
    </row>
    <row r="22" spans="1:19" ht="18">
      <c r="A22" s="9">
        <v>13</v>
      </c>
      <c r="B22" s="19">
        <v>1</v>
      </c>
      <c r="C22" s="17" t="s">
        <v>21</v>
      </c>
      <c r="D22" s="17" t="s">
        <v>22</v>
      </c>
      <c r="E22" s="17">
        <v>30</v>
      </c>
      <c r="F22" s="17">
        <v>70</v>
      </c>
      <c r="G22" s="14" t="s">
        <v>19</v>
      </c>
      <c r="H22" s="18">
        <v>1080</v>
      </c>
      <c r="I22" s="187"/>
      <c r="J22" s="154">
        <v>0.08</v>
      </c>
      <c r="K22" s="189">
        <f t="shared" si="0"/>
        <v>0</v>
      </c>
      <c r="L22" s="189">
        <f t="shared" si="1"/>
        <v>0</v>
      </c>
      <c r="M22" s="189">
        <f t="shared" si="2"/>
        <v>0</v>
      </c>
      <c r="N22" s="189">
        <f t="shared" si="3"/>
        <v>0</v>
      </c>
      <c r="O22" s="20"/>
      <c r="P22" s="159"/>
      <c r="Q22" s="159"/>
      <c r="R22" s="160"/>
      <c r="S22" s="132"/>
    </row>
    <row r="23" spans="1:19" ht="18">
      <c r="A23" s="9">
        <v>14</v>
      </c>
      <c r="B23" s="15">
        <v>0</v>
      </c>
      <c r="C23" s="14" t="s">
        <v>21</v>
      </c>
      <c r="D23" s="14" t="s">
        <v>22</v>
      </c>
      <c r="E23" s="14">
        <v>37</v>
      </c>
      <c r="F23" s="14">
        <v>70</v>
      </c>
      <c r="G23" s="14" t="s">
        <v>19</v>
      </c>
      <c r="H23" s="18">
        <v>432</v>
      </c>
      <c r="I23" s="187"/>
      <c r="J23" s="154">
        <v>0.08</v>
      </c>
      <c r="K23" s="189">
        <f t="shared" si="0"/>
        <v>0</v>
      </c>
      <c r="L23" s="189">
        <f t="shared" si="1"/>
        <v>0</v>
      </c>
      <c r="M23" s="189">
        <f t="shared" si="2"/>
        <v>0</v>
      </c>
      <c r="N23" s="189">
        <f t="shared" si="3"/>
        <v>0</v>
      </c>
      <c r="O23" s="20"/>
      <c r="P23" s="159"/>
      <c r="Q23" s="159"/>
      <c r="R23" s="160"/>
      <c r="S23" s="132"/>
    </row>
    <row r="24" spans="1:19" ht="18">
      <c r="A24" s="9">
        <v>15</v>
      </c>
      <c r="B24" s="15">
        <v>1</v>
      </c>
      <c r="C24" s="14" t="s">
        <v>21</v>
      </c>
      <c r="D24" s="14" t="s">
        <v>22</v>
      </c>
      <c r="E24" s="14">
        <v>37</v>
      </c>
      <c r="F24" s="14">
        <v>70</v>
      </c>
      <c r="G24" s="14" t="s">
        <v>19</v>
      </c>
      <c r="H24" s="18">
        <v>360</v>
      </c>
      <c r="I24" s="187"/>
      <c r="J24" s="154">
        <v>0.08</v>
      </c>
      <c r="K24" s="189">
        <f t="shared" si="0"/>
        <v>0</v>
      </c>
      <c r="L24" s="189">
        <f t="shared" si="1"/>
        <v>0</v>
      </c>
      <c r="M24" s="189">
        <f t="shared" si="2"/>
        <v>0</v>
      </c>
      <c r="N24" s="189">
        <f t="shared" si="3"/>
        <v>0</v>
      </c>
      <c r="O24" s="20"/>
      <c r="P24" s="159"/>
      <c r="Q24" s="159"/>
      <c r="R24" s="160"/>
      <c r="S24" s="132"/>
    </row>
    <row r="25" spans="1:19" ht="36">
      <c r="A25" s="9">
        <v>16</v>
      </c>
      <c r="B25" s="19">
        <v>2</v>
      </c>
      <c r="C25" s="17" t="s">
        <v>21</v>
      </c>
      <c r="D25" s="21" t="s">
        <v>24</v>
      </c>
      <c r="E25" s="17">
        <v>37</v>
      </c>
      <c r="F25" s="17">
        <v>90</v>
      </c>
      <c r="G25" s="14" t="s">
        <v>19</v>
      </c>
      <c r="H25" s="18">
        <v>480</v>
      </c>
      <c r="I25" s="187"/>
      <c r="J25" s="154">
        <v>0.08</v>
      </c>
      <c r="K25" s="189">
        <f t="shared" si="0"/>
        <v>0</v>
      </c>
      <c r="L25" s="189">
        <f t="shared" si="1"/>
        <v>0</v>
      </c>
      <c r="M25" s="189">
        <f t="shared" si="2"/>
        <v>0</v>
      </c>
      <c r="N25" s="189">
        <f t="shared" si="3"/>
        <v>0</v>
      </c>
      <c r="O25" s="20"/>
      <c r="P25" s="159"/>
      <c r="Q25" s="159"/>
      <c r="R25" s="160"/>
      <c r="S25" s="132"/>
    </row>
    <row r="26" spans="1:19" ht="36">
      <c r="A26" s="9">
        <v>17</v>
      </c>
      <c r="B26" s="15">
        <v>2</v>
      </c>
      <c r="C26" s="14" t="s">
        <v>21</v>
      </c>
      <c r="D26" s="16" t="s">
        <v>24</v>
      </c>
      <c r="E26" s="14">
        <v>40</v>
      </c>
      <c r="F26" s="14">
        <v>90</v>
      </c>
      <c r="G26" s="14" t="s">
        <v>19</v>
      </c>
      <c r="H26" s="18">
        <v>720</v>
      </c>
      <c r="I26" s="187"/>
      <c r="J26" s="154">
        <v>0.08</v>
      </c>
      <c r="K26" s="189">
        <f t="shared" si="0"/>
        <v>0</v>
      </c>
      <c r="L26" s="189">
        <f t="shared" si="1"/>
        <v>0</v>
      </c>
      <c r="M26" s="189">
        <f t="shared" si="2"/>
        <v>0</v>
      </c>
      <c r="N26" s="189">
        <f t="shared" si="3"/>
        <v>0</v>
      </c>
      <c r="O26" s="20"/>
      <c r="P26" s="159"/>
      <c r="Q26" s="159"/>
      <c r="R26" s="160"/>
      <c r="S26" s="132"/>
    </row>
    <row r="27" spans="1:19" ht="90">
      <c r="A27" s="9">
        <v>18</v>
      </c>
      <c r="B27" s="15">
        <v>2</v>
      </c>
      <c r="C27" s="14" t="s">
        <v>21</v>
      </c>
      <c r="D27" s="16" t="s">
        <v>24</v>
      </c>
      <c r="E27" s="14">
        <v>40</v>
      </c>
      <c r="F27" s="16" t="s">
        <v>135</v>
      </c>
      <c r="G27" s="14" t="s">
        <v>19</v>
      </c>
      <c r="H27" s="18">
        <v>144</v>
      </c>
      <c r="I27" s="187"/>
      <c r="J27" s="154">
        <v>0.08</v>
      </c>
      <c r="K27" s="189">
        <f t="shared" si="0"/>
        <v>0</v>
      </c>
      <c r="L27" s="189">
        <f t="shared" si="1"/>
        <v>0</v>
      </c>
      <c r="M27" s="189">
        <f t="shared" si="2"/>
        <v>0</v>
      </c>
      <c r="N27" s="189">
        <f t="shared" si="3"/>
        <v>0</v>
      </c>
      <c r="O27" s="20"/>
      <c r="P27" s="159"/>
      <c r="Q27" s="159"/>
      <c r="R27" s="160"/>
      <c r="S27" s="132"/>
    </row>
    <row r="28" spans="1:19" ht="18">
      <c r="A28" s="9">
        <v>19</v>
      </c>
      <c r="B28" s="15" t="s">
        <v>23</v>
      </c>
      <c r="C28" s="14" t="s">
        <v>21</v>
      </c>
      <c r="D28" s="14" t="s">
        <v>22</v>
      </c>
      <c r="E28" s="14">
        <v>76</v>
      </c>
      <c r="F28" s="14">
        <v>70</v>
      </c>
      <c r="G28" s="14" t="s">
        <v>19</v>
      </c>
      <c r="H28" s="18">
        <v>696</v>
      </c>
      <c r="I28" s="187"/>
      <c r="J28" s="154">
        <v>0.08</v>
      </c>
      <c r="K28" s="189">
        <f t="shared" si="0"/>
        <v>0</v>
      </c>
      <c r="L28" s="189">
        <f t="shared" si="1"/>
        <v>0</v>
      </c>
      <c r="M28" s="189">
        <f t="shared" si="2"/>
        <v>0</v>
      </c>
      <c r="N28" s="189">
        <f t="shared" si="3"/>
        <v>0</v>
      </c>
      <c r="O28" s="20"/>
      <c r="P28" s="159"/>
      <c r="Q28" s="159"/>
      <c r="R28" s="160"/>
      <c r="S28" s="132"/>
    </row>
    <row r="29" spans="1:19" ht="90">
      <c r="A29" s="9">
        <v>20</v>
      </c>
      <c r="B29" s="15" t="s">
        <v>23</v>
      </c>
      <c r="C29" s="14" t="s">
        <v>21</v>
      </c>
      <c r="D29" s="14" t="s">
        <v>22</v>
      </c>
      <c r="E29" s="14">
        <v>76</v>
      </c>
      <c r="F29" s="16" t="s">
        <v>134</v>
      </c>
      <c r="G29" s="14" t="s">
        <v>19</v>
      </c>
      <c r="H29" s="18">
        <v>144</v>
      </c>
      <c r="I29" s="187"/>
      <c r="J29" s="154">
        <v>0.08</v>
      </c>
      <c r="K29" s="189">
        <f t="shared" si="0"/>
        <v>0</v>
      </c>
      <c r="L29" s="189">
        <f t="shared" si="1"/>
        <v>0</v>
      </c>
      <c r="M29" s="189">
        <f t="shared" si="2"/>
        <v>0</v>
      </c>
      <c r="N29" s="189">
        <f t="shared" si="3"/>
        <v>0</v>
      </c>
      <c r="O29" s="20"/>
      <c r="P29" s="159"/>
      <c r="Q29" s="159"/>
      <c r="R29" s="160"/>
      <c r="S29" s="132"/>
    </row>
    <row r="30" spans="1:19" ht="18">
      <c r="A30" s="9">
        <v>21</v>
      </c>
      <c r="B30" s="19">
        <v>2</v>
      </c>
      <c r="C30" s="17" t="s">
        <v>21</v>
      </c>
      <c r="D30" s="17" t="s">
        <v>22</v>
      </c>
      <c r="E30" s="17">
        <v>76</v>
      </c>
      <c r="F30" s="17">
        <v>70</v>
      </c>
      <c r="G30" s="17" t="s">
        <v>19</v>
      </c>
      <c r="H30" s="18">
        <v>48</v>
      </c>
      <c r="I30" s="187"/>
      <c r="J30" s="154">
        <v>0.08</v>
      </c>
      <c r="K30" s="189">
        <f t="shared" si="0"/>
        <v>0</v>
      </c>
      <c r="L30" s="189">
        <f t="shared" si="1"/>
        <v>0</v>
      </c>
      <c r="M30" s="189">
        <f t="shared" si="2"/>
        <v>0</v>
      </c>
      <c r="N30" s="189">
        <f t="shared" si="3"/>
        <v>0</v>
      </c>
      <c r="O30" s="20"/>
      <c r="P30" s="159"/>
      <c r="Q30" s="159"/>
      <c r="R30" s="160"/>
      <c r="S30" s="132"/>
    </row>
    <row r="31" spans="1:19" ht="18">
      <c r="A31" s="9">
        <v>22</v>
      </c>
      <c r="B31" s="15">
        <v>2</v>
      </c>
      <c r="C31" s="14" t="s">
        <v>21</v>
      </c>
      <c r="D31" s="14" t="s">
        <v>22</v>
      </c>
      <c r="E31" s="14">
        <v>48</v>
      </c>
      <c r="F31" s="17">
        <v>90</v>
      </c>
      <c r="G31" s="14" t="s">
        <v>19</v>
      </c>
      <c r="H31" s="18">
        <v>552</v>
      </c>
      <c r="I31" s="187"/>
      <c r="J31" s="154">
        <v>0.08</v>
      </c>
      <c r="K31" s="189">
        <f t="shared" si="0"/>
        <v>0</v>
      </c>
      <c r="L31" s="189">
        <f t="shared" si="1"/>
        <v>0</v>
      </c>
      <c r="M31" s="189">
        <f t="shared" si="2"/>
        <v>0</v>
      </c>
      <c r="N31" s="189">
        <f t="shared" si="3"/>
        <v>0</v>
      </c>
      <c r="O31" s="20"/>
      <c r="P31" s="159"/>
      <c r="Q31" s="159"/>
      <c r="R31" s="160"/>
      <c r="S31" s="132"/>
    </row>
    <row r="32" spans="1:19" ht="18">
      <c r="A32" s="9">
        <v>23</v>
      </c>
      <c r="B32" s="15">
        <v>1</v>
      </c>
      <c r="C32" s="14" t="s">
        <v>21</v>
      </c>
      <c r="D32" s="14" t="s">
        <v>22</v>
      </c>
      <c r="E32" s="14">
        <v>48</v>
      </c>
      <c r="F32" s="17">
        <v>90</v>
      </c>
      <c r="G32" s="14" t="s">
        <v>19</v>
      </c>
      <c r="H32" s="18">
        <v>108</v>
      </c>
      <c r="I32" s="187"/>
      <c r="J32" s="154">
        <v>0.08</v>
      </c>
      <c r="K32" s="189">
        <f t="shared" si="0"/>
        <v>0</v>
      </c>
      <c r="L32" s="189">
        <f t="shared" si="1"/>
        <v>0</v>
      </c>
      <c r="M32" s="189">
        <f t="shared" si="2"/>
        <v>0</v>
      </c>
      <c r="N32" s="189">
        <f t="shared" si="3"/>
        <v>0</v>
      </c>
      <c r="O32" s="20"/>
      <c r="P32" s="159"/>
      <c r="Q32" s="159"/>
      <c r="R32" s="160"/>
      <c r="S32" s="132"/>
    </row>
    <row r="33" spans="1:19" ht="18">
      <c r="A33" s="9">
        <v>24</v>
      </c>
      <c r="B33" s="15">
        <v>0</v>
      </c>
      <c r="C33" s="14" t="s">
        <v>21</v>
      </c>
      <c r="D33" s="14" t="s">
        <v>22</v>
      </c>
      <c r="E33" s="14">
        <v>48</v>
      </c>
      <c r="F33" s="17">
        <v>90</v>
      </c>
      <c r="G33" s="14" t="s">
        <v>19</v>
      </c>
      <c r="H33" s="18">
        <v>468</v>
      </c>
      <c r="I33" s="187"/>
      <c r="J33" s="154">
        <v>0.08</v>
      </c>
      <c r="K33" s="189">
        <f t="shared" si="0"/>
        <v>0</v>
      </c>
      <c r="L33" s="189">
        <f t="shared" si="1"/>
        <v>0</v>
      </c>
      <c r="M33" s="189">
        <f t="shared" si="2"/>
        <v>0</v>
      </c>
      <c r="N33" s="189">
        <f t="shared" si="3"/>
        <v>0</v>
      </c>
      <c r="O33" s="20"/>
      <c r="P33" s="159"/>
      <c r="Q33" s="159"/>
      <c r="R33" s="160"/>
      <c r="S33" s="132"/>
    </row>
    <row r="34" spans="1:19" ht="36">
      <c r="A34" s="9">
        <v>25</v>
      </c>
      <c r="B34" s="19">
        <v>2</v>
      </c>
      <c r="C34" s="17" t="s">
        <v>21</v>
      </c>
      <c r="D34" s="21" t="s">
        <v>25</v>
      </c>
      <c r="E34" s="17">
        <v>50</v>
      </c>
      <c r="F34" s="17">
        <v>90</v>
      </c>
      <c r="G34" s="17" t="s">
        <v>19</v>
      </c>
      <c r="H34" s="18">
        <v>48</v>
      </c>
      <c r="I34" s="187"/>
      <c r="J34" s="154">
        <v>0.08</v>
      </c>
      <c r="K34" s="189">
        <f t="shared" si="0"/>
        <v>0</v>
      </c>
      <c r="L34" s="189">
        <f t="shared" si="1"/>
        <v>0</v>
      </c>
      <c r="M34" s="189">
        <f t="shared" si="2"/>
        <v>0</v>
      </c>
      <c r="N34" s="189">
        <f t="shared" si="3"/>
        <v>0</v>
      </c>
      <c r="O34" s="13"/>
      <c r="P34" s="159"/>
      <c r="Q34" s="159"/>
      <c r="R34" s="160"/>
      <c r="S34" s="132"/>
    </row>
    <row r="35" spans="1:19" ht="72">
      <c r="A35" s="9">
        <v>26</v>
      </c>
      <c r="B35" s="19">
        <v>1</v>
      </c>
      <c r="C35" s="21" t="s">
        <v>26</v>
      </c>
      <c r="D35" s="21" t="s">
        <v>27</v>
      </c>
      <c r="E35" s="17">
        <v>30</v>
      </c>
      <c r="F35" s="17">
        <v>70</v>
      </c>
      <c r="G35" s="17" t="s">
        <v>19</v>
      </c>
      <c r="H35" s="18">
        <v>396</v>
      </c>
      <c r="I35" s="187"/>
      <c r="J35" s="154">
        <v>0.08</v>
      </c>
      <c r="K35" s="189">
        <f t="shared" si="0"/>
        <v>0</v>
      </c>
      <c r="L35" s="189">
        <f t="shared" si="1"/>
        <v>0</v>
      </c>
      <c r="M35" s="189">
        <f t="shared" si="2"/>
        <v>0</v>
      </c>
      <c r="N35" s="189">
        <f t="shared" si="3"/>
        <v>0</v>
      </c>
      <c r="O35" s="13"/>
      <c r="P35" s="159"/>
      <c r="Q35" s="159"/>
      <c r="R35" s="160"/>
      <c r="S35" s="132"/>
    </row>
    <row r="36" spans="1:19" ht="18">
      <c r="A36" s="9">
        <v>27</v>
      </c>
      <c r="B36" s="19" t="s">
        <v>16</v>
      </c>
      <c r="C36" s="17" t="s">
        <v>28</v>
      </c>
      <c r="D36" s="21" t="s">
        <v>28</v>
      </c>
      <c r="E36" s="17" t="s">
        <v>28</v>
      </c>
      <c r="F36" s="17" t="s">
        <v>29</v>
      </c>
      <c r="G36" s="17" t="s">
        <v>19</v>
      </c>
      <c r="H36" s="18">
        <v>72</v>
      </c>
      <c r="I36" s="187"/>
      <c r="J36" s="154">
        <v>0.08</v>
      </c>
      <c r="K36" s="189">
        <f t="shared" si="0"/>
        <v>0</v>
      </c>
      <c r="L36" s="189">
        <f t="shared" si="1"/>
        <v>0</v>
      </c>
      <c r="M36" s="189">
        <f t="shared" si="2"/>
        <v>0</v>
      </c>
      <c r="N36" s="189">
        <f t="shared" si="3"/>
        <v>0</v>
      </c>
      <c r="O36" s="13"/>
      <c r="P36" s="159"/>
      <c r="Q36" s="159"/>
      <c r="R36" s="160"/>
      <c r="S36" s="132"/>
    </row>
    <row r="37" spans="1:19" ht="18">
      <c r="A37" s="9">
        <v>28</v>
      </c>
      <c r="B37" s="19" t="s">
        <v>23</v>
      </c>
      <c r="C37" s="17" t="s">
        <v>28</v>
      </c>
      <c r="D37" s="21" t="s">
        <v>28</v>
      </c>
      <c r="E37" s="17" t="s">
        <v>28</v>
      </c>
      <c r="F37" s="17" t="s">
        <v>29</v>
      </c>
      <c r="G37" s="17" t="s">
        <v>19</v>
      </c>
      <c r="H37" s="18">
        <v>612</v>
      </c>
      <c r="I37" s="187"/>
      <c r="J37" s="154">
        <v>0.08</v>
      </c>
      <c r="K37" s="189">
        <f t="shared" si="0"/>
        <v>0</v>
      </c>
      <c r="L37" s="189">
        <f t="shared" si="1"/>
        <v>0</v>
      </c>
      <c r="M37" s="189">
        <f t="shared" si="2"/>
        <v>0</v>
      </c>
      <c r="N37" s="189">
        <f t="shared" si="3"/>
        <v>0</v>
      </c>
      <c r="O37" s="13"/>
      <c r="P37" s="159"/>
      <c r="Q37" s="159"/>
      <c r="R37" s="160"/>
      <c r="S37" s="132"/>
    </row>
    <row r="38" spans="1:19" ht="90">
      <c r="A38" s="9">
        <v>29</v>
      </c>
      <c r="B38" s="19" t="s">
        <v>23</v>
      </c>
      <c r="C38" s="17" t="s">
        <v>28</v>
      </c>
      <c r="D38" s="124" t="s">
        <v>28</v>
      </c>
      <c r="E38" s="17" t="s">
        <v>28</v>
      </c>
      <c r="F38" s="124" t="s">
        <v>136</v>
      </c>
      <c r="G38" s="17" t="s">
        <v>19</v>
      </c>
      <c r="H38" s="18">
        <v>144</v>
      </c>
      <c r="I38" s="187"/>
      <c r="J38" s="154">
        <v>0.08</v>
      </c>
      <c r="K38" s="189">
        <f t="shared" si="0"/>
        <v>0</v>
      </c>
      <c r="L38" s="189">
        <f t="shared" si="1"/>
        <v>0</v>
      </c>
      <c r="M38" s="189">
        <f t="shared" si="2"/>
        <v>0</v>
      </c>
      <c r="N38" s="189">
        <f t="shared" si="3"/>
        <v>0</v>
      </c>
      <c r="O38" s="13"/>
      <c r="P38" s="159"/>
      <c r="Q38" s="159"/>
      <c r="R38" s="160"/>
      <c r="S38" s="132"/>
    </row>
    <row r="39" spans="1:19" ht="18">
      <c r="A39" s="9">
        <v>30</v>
      </c>
      <c r="B39" s="19">
        <v>0</v>
      </c>
      <c r="C39" s="17" t="s">
        <v>28</v>
      </c>
      <c r="D39" s="21" t="s">
        <v>28</v>
      </c>
      <c r="E39" s="17" t="s">
        <v>28</v>
      </c>
      <c r="F39" s="17" t="s">
        <v>29</v>
      </c>
      <c r="G39" s="17" t="s">
        <v>19</v>
      </c>
      <c r="H39" s="18">
        <v>396</v>
      </c>
      <c r="I39" s="187"/>
      <c r="J39" s="154">
        <v>0.08</v>
      </c>
      <c r="K39" s="189">
        <f t="shared" si="0"/>
        <v>0</v>
      </c>
      <c r="L39" s="189">
        <f t="shared" si="1"/>
        <v>0</v>
      </c>
      <c r="M39" s="189">
        <f t="shared" si="2"/>
        <v>0</v>
      </c>
      <c r="N39" s="189">
        <f t="shared" si="3"/>
        <v>0</v>
      </c>
      <c r="O39" s="13"/>
      <c r="P39" s="159"/>
      <c r="Q39" s="159"/>
      <c r="R39" s="160"/>
      <c r="S39" s="132"/>
    </row>
    <row r="40" spans="1:19" ht="90">
      <c r="A40" s="9">
        <v>31</v>
      </c>
      <c r="B40" s="19">
        <v>0</v>
      </c>
      <c r="C40" s="17" t="s">
        <v>28</v>
      </c>
      <c r="D40" s="124" t="s">
        <v>28</v>
      </c>
      <c r="E40" s="17" t="s">
        <v>28</v>
      </c>
      <c r="F40" s="124" t="s">
        <v>136</v>
      </c>
      <c r="G40" s="17" t="s">
        <v>19</v>
      </c>
      <c r="H40" s="18">
        <v>72</v>
      </c>
      <c r="I40" s="187"/>
      <c r="J40" s="154">
        <v>0.08</v>
      </c>
      <c r="K40" s="189">
        <f t="shared" si="0"/>
        <v>0</v>
      </c>
      <c r="L40" s="189">
        <f t="shared" si="1"/>
        <v>0</v>
      </c>
      <c r="M40" s="189">
        <f t="shared" si="2"/>
        <v>0</v>
      </c>
      <c r="N40" s="189">
        <f t="shared" si="3"/>
        <v>0</v>
      </c>
      <c r="O40" s="13"/>
      <c r="P40" s="159"/>
      <c r="Q40" s="159"/>
      <c r="R40" s="160"/>
      <c r="S40" s="132"/>
    </row>
    <row r="41" spans="1:19" ht="18">
      <c r="A41" s="9">
        <v>32</v>
      </c>
      <c r="B41" s="19">
        <v>2</v>
      </c>
      <c r="C41" s="17" t="s">
        <v>28</v>
      </c>
      <c r="D41" s="21" t="s">
        <v>28</v>
      </c>
      <c r="E41" s="17" t="s">
        <v>28</v>
      </c>
      <c r="F41" s="17">
        <v>140</v>
      </c>
      <c r="G41" s="17" t="s">
        <v>19</v>
      </c>
      <c r="H41" s="18">
        <v>72</v>
      </c>
      <c r="I41" s="187"/>
      <c r="J41" s="154">
        <v>0.08</v>
      </c>
      <c r="K41" s="189">
        <f t="shared" si="0"/>
        <v>0</v>
      </c>
      <c r="L41" s="189">
        <f t="shared" si="1"/>
        <v>0</v>
      </c>
      <c r="M41" s="189">
        <f t="shared" si="2"/>
        <v>0</v>
      </c>
      <c r="N41" s="189">
        <f t="shared" si="3"/>
        <v>0</v>
      </c>
      <c r="O41" s="13"/>
      <c r="P41" s="159"/>
      <c r="Q41" s="159"/>
      <c r="R41" s="160"/>
      <c r="S41" s="132"/>
    </row>
    <row r="42" spans="1:19" ht="18">
      <c r="A42" s="9">
        <v>33</v>
      </c>
      <c r="B42" s="19" t="s">
        <v>16</v>
      </c>
      <c r="C42" s="17" t="s">
        <v>21</v>
      </c>
      <c r="D42" s="21" t="s">
        <v>22</v>
      </c>
      <c r="E42" s="17">
        <v>26</v>
      </c>
      <c r="F42" s="17">
        <v>70</v>
      </c>
      <c r="G42" s="17" t="s">
        <v>19</v>
      </c>
      <c r="H42" s="18">
        <v>144</v>
      </c>
      <c r="I42" s="187"/>
      <c r="J42" s="154">
        <v>0.08</v>
      </c>
      <c r="K42" s="189">
        <f t="shared" si="0"/>
        <v>0</v>
      </c>
      <c r="L42" s="189">
        <f t="shared" si="1"/>
        <v>0</v>
      </c>
      <c r="M42" s="189">
        <f t="shared" si="2"/>
        <v>0</v>
      </c>
      <c r="N42" s="189">
        <f t="shared" si="3"/>
        <v>0</v>
      </c>
      <c r="O42" s="13"/>
      <c r="P42" s="160"/>
      <c r="Q42" s="159"/>
      <c r="R42" s="160"/>
      <c r="S42" s="132"/>
    </row>
    <row r="43" spans="1:19" ht="18">
      <c r="A43" s="9">
        <v>34</v>
      </c>
      <c r="B43" s="19" t="s">
        <v>30</v>
      </c>
      <c r="C43" s="17" t="s">
        <v>21</v>
      </c>
      <c r="D43" s="21" t="s">
        <v>22</v>
      </c>
      <c r="E43" s="17">
        <v>22</v>
      </c>
      <c r="F43" s="17">
        <v>70</v>
      </c>
      <c r="G43" s="17" t="s">
        <v>19</v>
      </c>
      <c r="H43" s="18">
        <v>144</v>
      </c>
      <c r="I43" s="187"/>
      <c r="J43" s="154">
        <v>0.08</v>
      </c>
      <c r="K43" s="189">
        <f t="shared" si="0"/>
        <v>0</v>
      </c>
      <c r="L43" s="189">
        <f t="shared" si="1"/>
        <v>0</v>
      </c>
      <c r="M43" s="189">
        <f t="shared" si="2"/>
        <v>0</v>
      </c>
      <c r="N43" s="189">
        <f t="shared" si="3"/>
        <v>0</v>
      </c>
      <c r="O43" s="13"/>
      <c r="P43" s="160"/>
      <c r="Q43" s="159"/>
      <c r="R43" s="160"/>
      <c r="S43" s="132"/>
    </row>
    <row r="44" spans="1:19" ht="117" customHeight="1">
      <c r="A44" s="9">
        <v>35</v>
      </c>
      <c r="B44" s="208" t="s">
        <v>121</v>
      </c>
      <c r="C44" s="208"/>
      <c r="D44" s="208"/>
      <c r="E44" s="208"/>
      <c r="F44" s="14" t="s">
        <v>28</v>
      </c>
      <c r="G44" s="14" t="s">
        <v>31</v>
      </c>
      <c r="H44" s="18">
        <v>24</v>
      </c>
      <c r="I44" s="187"/>
      <c r="J44" s="154">
        <v>0.08</v>
      </c>
      <c r="K44" s="189">
        <f t="shared" si="0"/>
        <v>0</v>
      </c>
      <c r="L44" s="189">
        <f t="shared" si="1"/>
        <v>0</v>
      </c>
      <c r="M44" s="189">
        <f t="shared" si="2"/>
        <v>0</v>
      </c>
      <c r="N44" s="189">
        <f t="shared" si="3"/>
        <v>0</v>
      </c>
      <c r="O44" s="20"/>
      <c r="P44" s="160"/>
      <c r="Q44" s="159"/>
      <c r="R44" s="160"/>
      <c r="S44" s="132"/>
    </row>
    <row r="45" spans="1:19" ht="112.5" customHeight="1">
      <c r="A45" s="9">
        <v>36</v>
      </c>
      <c r="B45" s="208" t="s">
        <v>122</v>
      </c>
      <c r="C45" s="208"/>
      <c r="D45" s="208"/>
      <c r="E45" s="208"/>
      <c r="F45" s="14" t="s">
        <v>28</v>
      </c>
      <c r="G45" s="14" t="s">
        <v>31</v>
      </c>
      <c r="H45" s="18">
        <v>24</v>
      </c>
      <c r="I45" s="187"/>
      <c r="J45" s="154">
        <v>0.08</v>
      </c>
      <c r="K45" s="189">
        <f t="shared" si="0"/>
        <v>0</v>
      </c>
      <c r="L45" s="189">
        <f t="shared" si="1"/>
        <v>0</v>
      </c>
      <c r="M45" s="189">
        <f t="shared" si="2"/>
        <v>0</v>
      </c>
      <c r="N45" s="189">
        <f t="shared" si="3"/>
        <v>0</v>
      </c>
      <c r="O45" s="20"/>
      <c r="P45" s="160"/>
      <c r="Q45" s="159"/>
      <c r="R45" s="160"/>
      <c r="S45" s="132"/>
    </row>
    <row r="46" spans="1:19" ht="102" customHeight="1">
      <c r="A46" s="9">
        <v>37</v>
      </c>
      <c r="B46" s="208" t="s">
        <v>123</v>
      </c>
      <c r="C46" s="208"/>
      <c r="D46" s="208"/>
      <c r="E46" s="208"/>
      <c r="F46" s="14" t="s">
        <v>28</v>
      </c>
      <c r="G46" s="14" t="s">
        <v>31</v>
      </c>
      <c r="H46" s="18">
        <v>24</v>
      </c>
      <c r="I46" s="187"/>
      <c r="J46" s="154">
        <v>0.08</v>
      </c>
      <c r="K46" s="189">
        <f t="shared" si="0"/>
        <v>0</v>
      </c>
      <c r="L46" s="189">
        <f t="shared" si="1"/>
        <v>0</v>
      </c>
      <c r="M46" s="189">
        <f t="shared" si="2"/>
        <v>0</v>
      </c>
      <c r="N46" s="189">
        <f t="shared" si="3"/>
        <v>0</v>
      </c>
      <c r="O46" s="20"/>
      <c r="P46" s="160"/>
      <c r="Q46" s="159"/>
      <c r="R46" s="160"/>
      <c r="S46" s="132"/>
    </row>
    <row r="47" spans="1:19" ht="102.75" customHeight="1">
      <c r="A47" s="9">
        <v>38</v>
      </c>
      <c r="B47" s="208" t="s">
        <v>128</v>
      </c>
      <c r="C47" s="208"/>
      <c r="D47" s="208"/>
      <c r="E47" s="208"/>
      <c r="F47" s="14" t="s">
        <v>28</v>
      </c>
      <c r="G47" s="14" t="s">
        <v>31</v>
      </c>
      <c r="H47" s="18">
        <v>24</v>
      </c>
      <c r="I47" s="187"/>
      <c r="J47" s="154">
        <v>0.08</v>
      </c>
      <c r="K47" s="189">
        <f t="shared" si="0"/>
        <v>0</v>
      </c>
      <c r="L47" s="189">
        <f t="shared" si="1"/>
        <v>0</v>
      </c>
      <c r="M47" s="189">
        <f t="shared" si="2"/>
        <v>0</v>
      </c>
      <c r="N47" s="189">
        <f t="shared" si="3"/>
        <v>0</v>
      </c>
      <c r="O47" s="20"/>
      <c r="P47" s="160"/>
      <c r="Q47" s="159"/>
      <c r="R47" s="160"/>
      <c r="S47" s="132"/>
    </row>
    <row r="48" spans="1:19" ht="111" customHeight="1">
      <c r="A48" s="9">
        <v>39</v>
      </c>
      <c r="B48" s="208" t="s">
        <v>124</v>
      </c>
      <c r="C48" s="208"/>
      <c r="D48" s="208"/>
      <c r="E48" s="208"/>
      <c r="F48" s="14" t="s">
        <v>28</v>
      </c>
      <c r="G48" s="14" t="s">
        <v>31</v>
      </c>
      <c r="H48" s="18">
        <v>24</v>
      </c>
      <c r="I48" s="187"/>
      <c r="J48" s="154">
        <v>0.08</v>
      </c>
      <c r="K48" s="189">
        <f t="shared" si="0"/>
        <v>0</v>
      </c>
      <c r="L48" s="189">
        <f t="shared" si="1"/>
        <v>0</v>
      </c>
      <c r="M48" s="189">
        <f t="shared" si="2"/>
        <v>0</v>
      </c>
      <c r="N48" s="189">
        <f t="shared" si="3"/>
        <v>0</v>
      </c>
      <c r="O48" s="20"/>
      <c r="P48" s="160"/>
      <c r="Q48" s="159"/>
      <c r="R48" s="160"/>
      <c r="S48" s="132"/>
    </row>
    <row r="49" spans="1:19" ht="102.75" customHeight="1">
      <c r="A49" s="9">
        <v>40</v>
      </c>
      <c r="B49" s="208" t="s">
        <v>125</v>
      </c>
      <c r="C49" s="208"/>
      <c r="D49" s="208"/>
      <c r="E49" s="208"/>
      <c r="F49" s="14" t="s">
        <v>28</v>
      </c>
      <c r="G49" s="14" t="s">
        <v>31</v>
      </c>
      <c r="H49" s="18">
        <v>24</v>
      </c>
      <c r="I49" s="187"/>
      <c r="J49" s="154">
        <v>0.08</v>
      </c>
      <c r="K49" s="189">
        <f t="shared" si="0"/>
        <v>0</v>
      </c>
      <c r="L49" s="189">
        <f t="shared" si="1"/>
        <v>0</v>
      </c>
      <c r="M49" s="189">
        <f t="shared" si="2"/>
        <v>0</v>
      </c>
      <c r="N49" s="189">
        <f t="shared" si="3"/>
        <v>0</v>
      </c>
      <c r="O49" s="20"/>
      <c r="P49" s="160"/>
      <c r="Q49" s="159"/>
      <c r="R49" s="160"/>
      <c r="S49" s="132"/>
    </row>
    <row r="50" spans="1:19" ht="97.5" customHeight="1">
      <c r="A50" s="9">
        <v>41</v>
      </c>
      <c r="B50" s="208" t="s">
        <v>126</v>
      </c>
      <c r="C50" s="208"/>
      <c r="D50" s="208"/>
      <c r="E50" s="208"/>
      <c r="F50" s="14" t="s">
        <v>28</v>
      </c>
      <c r="G50" s="14" t="s">
        <v>31</v>
      </c>
      <c r="H50" s="18">
        <v>24</v>
      </c>
      <c r="I50" s="187"/>
      <c r="J50" s="154">
        <v>0.08</v>
      </c>
      <c r="K50" s="189">
        <f t="shared" si="0"/>
        <v>0</v>
      </c>
      <c r="L50" s="189">
        <f t="shared" si="1"/>
        <v>0</v>
      </c>
      <c r="M50" s="189">
        <f t="shared" si="2"/>
        <v>0</v>
      </c>
      <c r="N50" s="189">
        <f t="shared" si="3"/>
        <v>0</v>
      </c>
      <c r="O50" s="20"/>
      <c r="P50" s="160"/>
      <c r="Q50" s="159"/>
      <c r="R50" s="160"/>
      <c r="S50" s="132"/>
    </row>
    <row r="51" spans="1:19" ht="95.25" customHeight="1">
      <c r="A51" s="9">
        <v>42</v>
      </c>
      <c r="B51" s="208" t="s">
        <v>127</v>
      </c>
      <c r="C51" s="208"/>
      <c r="D51" s="208"/>
      <c r="E51" s="208"/>
      <c r="F51" s="14" t="s">
        <v>28</v>
      </c>
      <c r="G51" s="14" t="s">
        <v>31</v>
      </c>
      <c r="H51" s="18">
        <v>24</v>
      </c>
      <c r="I51" s="187"/>
      <c r="J51" s="154">
        <v>0.08</v>
      </c>
      <c r="K51" s="189">
        <f t="shared" si="0"/>
        <v>0</v>
      </c>
      <c r="L51" s="189">
        <f t="shared" si="1"/>
        <v>0</v>
      </c>
      <c r="M51" s="189">
        <f t="shared" si="2"/>
        <v>0</v>
      </c>
      <c r="N51" s="189">
        <f t="shared" si="3"/>
        <v>0</v>
      </c>
      <c r="O51" s="20"/>
      <c r="P51" s="160"/>
      <c r="Q51" s="159"/>
      <c r="R51" s="160"/>
      <c r="S51" s="132"/>
    </row>
    <row r="52" spans="1:19" ht="32.2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125"/>
      <c r="K52" s="125" t="s">
        <v>79</v>
      </c>
      <c r="L52" s="192">
        <f>SUM(L10:L51)</f>
        <v>0</v>
      </c>
      <c r="M52" s="125" t="s">
        <v>79</v>
      </c>
      <c r="N52" s="191">
        <f>L52*1.08</f>
        <v>0</v>
      </c>
      <c r="O52" s="1"/>
      <c r="P52" s="1"/>
      <c r="Q52" s="1"/>
      <c r="R52" s="1"/>
      <c r="S52" s="1"/>
    </row>
    <row r="53" spans="1:19" ht="15" customHeight="1">
      <c r="A53" s="1"/>
      <c r="B53" s="202"/>
      <c r="C53" s="202"/>
      <c r="D53" s="1"/>
      <c r="E53" s="22"/>
      <c r="F53" s="22"/>
      <c r="G53" s="22"/>
      <c r="H53" s="22"/>
      <c r="O53" s="1"/>
      <c r="P53" s="1"/>
      <c r="Q53" s="1"/>
      <c r="R53" s="1"/>
      <c r="S53" s="1"/>
    </row>
    <row r="54" spans="1:19" ht="12" customHeight="1">
      <c r="A54" s="23"/>
      <c r="B54" s="24"/>
      <c r="C54" s="24"/>
      <c r="D54" s="24"/>
      <c r="E54" s="206"/>
      <c r="F54" s="206"/>
      <c r="G54" s="206"/>
      <c r="H54" s="206"/>
      <c r="P54" s="25"/>
      <c r="Q54" s="26"/>
      <c r="R54" s="26"/>
      <c r="S54" s="26"/>
    </row>
    <row r="55" spans="1:19" ht="32.25" customHeight="1">
      <c r="A55" s="207" t="s">
        <v>32</v>
      </c>
      <c r="B55" s="207"/>
      <c r="C55" s="207"/>
      <c r="D55" s="207"/>
      <c r="E55" s="207"/>
      <c r="F55" s="27"/>
      <c r="G55" s="27"/>
      <c r="H55" s="27"/>
      <c r="P55" s="25"/>
      <c r="Q55" s="26"/>
      <c r="R55" s="26"/>
      <c r="S55" s="26"/>
    </row>
    <row r="56" spans="1:19" ht="143.25" customHeight="1">
      <c r="A56" s="209" t="s">
        <v>95</v>
      </c>
      <c r="B56" s="209"/>
      <c r="C56" s="209"/>
      <c r="D56" s="209"/>
      <c r="E56" s="209"/>
      <c r="F56" s="209"/>
      <c r="G56" s="209"/>
      <c r="H56" s="209"/>
      <c r="I56" s="209"/>
      <c r="J56" s="123"/>
      <c r="K56" s="123"/>
      <c r="L56" s="123"/>
      <c r="M56" s="123"/>
      <c r="P56" s="25"/>
      <c r="Q56" s="26"/>
      <c r="R56" s="26"/>
      <c r="S56" s="26"/>
    </row>
    <row r="57" spans="1:19" ht="99.75" customHeight="1">
      <c r="A57" s="209" t="s">
        <v>94</v>
      </c>
      <c r="B57" s="209"/>
      <c r="C57" s="209"/>
      <c r="D57" s="209"/>
      <c r="E57" s="209"/>
      <c r="F57" s="209"/>
      <c r="G57" s="209"/>
      <c r="H57" s="209"/>
      <c r="I57" s="209"/>
      <c r="J57" s="123"/>
      <c r="K57" s="123"/>
      <c r="L57" s="123"/>
      <c r="M57" s="123"/>
      <c r="P57" s="25"/>
      <c r="Q57" s="26"/>
      <c r="R57" s="26"/>
      <c r="S57" s="26"/>
    </row>
    <row r="58" spans="1:19" s="7" customFormat="1" ht="18" customHeight="1">
      <c r="A58" s="3"/>
      <c r="B58" s="28"/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/>
      <c r="P58" s="30"/>
      <c r="Q58" s="26"/>
      <c r="R58" s="26"/>
      <c r="S58" s="26"/>
    </row>
    <row r="59" spans="1:19" ht="37.5" customHeight="1">
      <c r="A59" s="23"/>
      <c r="B59" s="205" t="s">
        <v>33</v>
      </c>
      <c r="C59" s="205"/>
      <c r="D59" s="205"/>
      <c r="E59" s="27"/>
      <c r="F59" s="27"/>
      <c r="G59" s="27"/>
      <c r="H59" s="27"/>
      <c r="I59" s="203"/>
      <c r="J59" s="203"/>
      <c r="K59" s="203"/>
      <c r="L59" s="203"/>
      <c r="M59" s="203"/>
      <c r="N59" s="203"/>
      <c r="O59" s="204" t="s">
        <v>34</v>
      </c>
      <c r="P59" s="204"/>
      <c r="Q59" s="204"/>
      <c r="R59" s="25"/>
      <c r="S59" s="25"/>
    </row>
    <row r="60" spans="1:19" ht="18">
      <c r="A60" s="23"/>
      <c r="B60" s="24"/>
      <c r="C60" s="24"/>
      <c r="D60" s="24"/>
      <c r="E60" s="27"/>
      <c r="F60" s="27"/>
      <c r="G60" s="27"/>
      <c r="H60" s="27"/>
      <c r="I60" s="26"/>
      <c r="J60" s="128"/>
      <c r="K60" s="128"/>
      <c r="L60" s="128"/>
      <c r="M60" s="128"/>
      <c r="N60" s="26"/>
      <c r="O60" s="205" t="s">
        <v>35</v>
      </c>
      <c r="P60" s="205"/>
      <c r="Q60" s="205"/>
      <c r="R60" s="25"/>
      <c r="S60" s="25"/>
    </row>
    <row r="61" spans="1:19" ht="18">
      <c r="A61" s="23"/>
      <c r="B61" s="24"/>
      <c r="C61" s="24"/>
      <c r="D61" s="24"/>
      <c r="E61" s="27"/>
      <c r="F61" s="27"/>
      <c r="G61" s="27"/>
      <c r="H61" s="27"/>
      <c r="I61" s="26"/>
      <c r="J61" s="128"/>
      <c r="K61" s="128"/>
      <c r="L61" s="128"/>
      <c r="M61" s="128"/>
      <c r="N61" s="26"/>
      <c r="O61" s="25"/>
      <c r="P61" s="25"/>
      <c r="Q61" s="25"/>
      <c r="R61" s="25"/>
      <c r="S61" s="25"/>
    </row>
    <row r="62" spans="1:13" s="31" customFormat="1" ht="45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122"/>
      <c r="K62" s="122"/>
      <c r="L62" s="122"/>
      <c r="M62" s="122"/>
    </row>
    <row r="63" spans="1:13" s="31" customFormat="1" ht="36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122"/>
      <c r="K63" s="122"/>
      <c r="L63" s="122"/>
      <c r="M63" s="122"/>
    </row>
    <row r="64" spans="1:13" s="31" customFormat="1" ht="36" customHeight="1">
      <c r="A64" s="203"/>
      <c r="B64" s="203"/>
      <c r="C64" s="203"/>
      <c r="D64" s="203"/>
      <c r="E64" s="203"/>
      <c r="F64" s="203"/>
      <c r="G64" s="203"/>
      <c r="H64" s="203"/>
      <c r="I64" s="203"/>
      <c r="J64" s="122"/>
      <c r="K64" s="122"/>
      <c r="L64" s="122"/>
      <c r="M64" s="122"/>
    </row>
    <row r="65" spans="1:13" s="32" customFormat="1" ht="96" customHeight="1">
      <c r="A65" s="203"/>
      <c r="B65" s="203"/>
      <c r="C65" s="203"/>
      <c r="D65" s="203"/>
      <c r="E65" s="203"/>
      <c r="F65" s="203"/>
      <c r="G65" s="203"/>
      <c r="H65" s="203"/>
      <c r="I65" s="203"/>
      <c r="J65" s="122"/>
      <c r="K65" s="122"/>
      <c r="L65" s="122"/>
      <c r="M65" s="122"/>
    </row>
    <row r="71" spans="4:5" ht="14.25">
      <c r="D71" s="203"/>
      <c r="E71" s="203"/>
    </row>
  </sheetData>
  <sheetProtection/>
  <mergeCells count="46">
    <mergeCell ref="B2:Q2"/>
    <mergeCell ref="A1:N1"/>
    <mergeCell ref="A3:R3"/>
    <mergeCell ref="A4:E4"/>
    <mergeCell ref="A5:A7"/>
    <mergeCell ref="B5:E5"/>
    <mergeCell ref="F5:F7"/>
    <mergeCell ref="G5:G7"/>
    <mergeCell ref="H5:H7"/>
    <mergeCell ref="I5:I7"/>
    <mergeCell ref="E6:E7"/>
    <mergeCell ref="O7:P7"/>
    <mergeCell ref="J5:J7"/>
    <mergeCell ref="K5:K7"/>
    <mergeCell ref="L5:L7"/>
    <mergeCell ref="M5:M7"/>
    <mergeCell ref="A9:N9"/>
    <mergeCell ref="O9:S9"/>
    <mergeCell ref="B44:E44"/>
    <mergeCell ref="B45:E45"/>
    <mergeCell ref="B46:E46"/>
    <mergeCell ref="N5:N7"/>
    <mergeCell ref="O5:S6"/>
    <mergeCell ref="B6:B7"/>
    <mergeCell ref="C6:C7"/>
    <mergeCell ref="D6:D7"/>
    <mergeCell ref="B47:E47"/>
    <mergeCell ref="A56:I56"/>
    <mergeCell ref="A57:I57"/>
    <mergeCell ref="B59:D59"/>
    <mergeCell ref="I59:N59"/>
    <mergeCell ref="B48:E48"/>
    <mergeCell ref="B49:E49"/>
    <mergeCell ref="B50:E50"/>
    <mergeCell ref="B51:E51"/>
    <mergeCell ref="A52:I52"/>
    <mergeCell ref="B53:C53"/>
    <mergeCell ref="D71:E71"/>
    <mergeCell ref="O59:Q59"/>
    <mergeCell ref="O60:Q60"/>
    <mergeCell ref="A62:I62"/>
    <mergeCell ref="A63:I63"/>
    <mergeCell ref="A64:I64"/>
    <mergeCell ref="A65:I65"/>
    <mergeCell ref="E54:H54"/>
    <mergeCell ref="A55:E55"/>
  </mergeCells>
  <printOptions/>
  <pageMargins left="0.4901574803149611" right="0.17992125984252005" top="1.1437007874015752" bottom="1.361023622047244" header="0.7500000000000001" footer="0.5"/>
  <pageSetup fitToHeight="1" fitToWidth="1" horizontalDpi="600" verticalDpi="600" orientation="portrait" paperSize="9" scale="23" r:id="rId1"/>
  <headerFooter alignWithMargins="0">
    <oddFooter>&amp;C&amp;"Arial CE2,Regular"&amp;10Strona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50" zoomScaleNormal="50" zoomScalePageLayoutView="0" workbookViewId="0" topLeftCell="A4">
      <selection activeCell="L8" sqref="L8"/>
    </sheetView>
  </sheetViews>
  <sheetFormatPr defaultColWidth="5.3984375" defaultRowHeight="14.25"/>
  <cols>
    <col min="1" max="1" width="6.69921875" style="0" customWidth="1"/>
    <col min="2" max="2" width="11.8984375" style="0" customWidth="1"/>
    <col min="3" max="3" width="15.59765625" style="0" customWidth="1"/>
    <col min="4" max="4" width="32.3984375" style="0" customWidth="1"/>
    <col min="5" max="5" width="14.09765625" style="0" customWidth="1"/>
    <col min="6" max="6" width="14.59765625" style="0" customWidth="1"/>
    <col min="7" max="7" width="14.09765625" style="0" customWidth="1"/>
    <col min="8" max="8" width="13.3984375" style="0" customWidth="1"/>
    <col min="9" max="9" width="17.3984375" style="0" customWidth="1"/>
    <col min="10" max="10" width="15" style="0" customWidth="1"/>
    <col min="11" max="11" width="17.5" style="0" customWidth="1"/>
    <col min="12" max="12" width="20.09765625" style="0" bestFit="1" customWidth="1"/>
    <col min="13" max="13" width="13.8984375" style="0" customWidth="1"/>
    <col min="14" max="14" width="20.59765625" style="0" bestFit="1" customWidth="1"/>
    <col min="15" max="15" width="13.09765625" style="0" customWidth="1"/>
    <col min="16" max="16" width="17.3984375" style="0" customWidth="1"/>
    <col min="17" max="17" width="24.8984375" style="0" customWidth="1"/>
    <col min="18" max="18" width="16.8984375" style="0" customWidth="1"/>
    <col min="19" max="19" width="20.09765625" style="0" customWidth="1"/>
  </cols>
  <sheetData>
    <row r="1" spans="1:19" ht="34.5" customHeight="1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127"/>
      <c r="L1" s="127"/>
      <c r="M1" s="127"/>
      <c r="N1" s="127"/>
      <c r="O1" s="1"/>
      <c r="P1" s="1"/>
      <c r="Q1" s="1"/>
      <c r="R1" s="1"/>
      <c r="S1" s="1"/>
    </row>
    <row r="2" spans="1:19" ht="177" customHeight="1">
      <c r="A2" s="2"/>
      <c r="B2" s="217" t="s">
        <v>132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78.75" customHeight="1">
      <c r="A3" s="207" t="s">
        <v>100</v>
      </c>
      <c r="B3" s="207"/>
      <c r="C3" s="207"/>
      <c r="D3" s="207"/>
      <c r="E3" s="207"/>
      <c r="F3" s="207"/>
      <c r="G3" s="207"/>
      <c r="H3" s="207"/>
      <c r="I3" s="207"/>
      <c r="J3" s="200"/>
      <c r="K3" s="200"/>
      <c r="L3" s="200"/>
      <c r="M3" s="200"/>
      <c r="N3" s="200"/>
      <c r="O3" s="200"/>
      <c r="P3" s="200"/>
      <c r="Q3" s="200"/>
      <c r="R3" s="1"/>
      <c r="S3" s="1"/>
    </row>
    <row r="4" spans="1:19" ht="33.75" customHeight="1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33"/>
      <c r="K4" s="33"/>
      <c r="L4" s="33"/>
      <c r="M4" s="33"/>
      <c r="N4" s="33"/>
      <c r="O4" s="33"/>
      <c r="P4" s="33"/>
      <c r="Q4" s="33"/>
      <c r="R4" s="1"/>
      <c r="S4" s="1"/>
    </row>
    <row r="5" spans="1:19" ht="34.5" customHeight="1">
      <c r="A5" s="212" t="s">
        <v>2</v>
      </c>
      <c r="B5" s="212" t="s">
        <v>3</v>
      </c>
      <c r="C5" s="212"/>
      <c r="D5" s="212"/>
      <c r="E5" s="212"/>
      <c r="F5" s="212" t="s">
        <v>4</v>
      </c>
      <c r="G5" s="212" t="s">
        <v>5</v>
      </c>
      <c r="H5" s="212" t="s">
        <v>6</v>
      </c>
      <c r="I5" s="212" t="s">
        <v>82</v>
      </c>
      <c r="J5" s="214" t="s">
        <v>83</v>
      </c>
      <c r="K5" s="214" t="s">
        <v>84</v>
      </c>
      <c r="L5" s="214" t="s">
        <v>137</v>
      </c>
      <c r="M5" s="214" t="s">
        <v>85</v>
      </c>
      <c r="N5" s="214" t="s">
        <v>86</v>
      </c>
      <c r="O5" s="212" t="s">
        <v>7</v>
      </c>
      <c r="P5" s="212"/>
      <c r="Q5" s="212"/>
      <c r="R5" s="212"/>
      <c r="S5" s="212"/>
    </row>
    <row r="6" spans="1:19" ht="13.5" customHeight="1">
      <c r="A6" s="212"/>
      <c r="B6" s="212" t="s">
        <v>8</v>
      </c>
      <c r="C6" s="212" t="s">
        <v>9</v>
      </c>
      <c r="D6" s="212" t="s">
        <v>10</v>
      </c>
      <c r="E6" s="213" t="s">
        <v>36</v>
      </c>
      <c r="F6" s="212"/>
      <c r="G6" s="212"/>
      <c r="H6" s="212"/>
      <c r="I6" s="212"/>
      <c r="J6" s="215"/>
      <c r="K6" s="221"/>
      <c r="L6" s="221"/>
      <c r="M6" s="221"/>
      <c r="N6" s="221"/>
      <c r="O6" s="212"/>
      <c r="P6" s="212"/>
      <c r="Q6" s="212"/>
      <c r="R6" s="212"/>
      <c r="S6" s="212"/>
    </row>
    <row r="7" spans="1:19" ht="129" customHeight="1">
      <c r="A7" s="212"/>
      <c r="B7" s="212"/>
      <c r="C7" s="212"/>
      <c r="D7" s="212"/>
      <c r="E7" s="213"/>
      <c r="F7" s="212"/>
      <c r="G7" s="212"/>
      <c r="H7" s="212"/>
      <c r="I7" s="212"/>
      <c r="J7" s="216"/>
      <c r="K7" s="222"/>
      <c r="L7" s="222"/>
      <c r="M7" s="222"/>
      <c r="N7" s="222"/>
      <c r="O7" s="212" t="s">
        <v>12</v>
      </c>
      <c r="P7" s="212"/>
      <c r="Q7" s="5" t="s">
        <v>13</v>
      </c>
      <c r="R7" s="5" t="s">
        <v>14</v>
      </c>
      <c r="S7" s="5" t="s">
        <v>15</v>
      </c>
    </row>
    <row r="8" spans="1:19" ht="1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7.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126"/>
      <c r="L9" s="126"/>
      <c r="M9" s="126"/>
      <c r="N9" s="126"/>
      <c r="O9" s="211"/>
      <c r="P9" s="211"/>
      <c r="Q9" s="211"/>
      <c r="R9" s="211"/>
      <c r="S9" s="211"/>
    </row>
    <row r="10" spans="1:19" ht="165" customHeight="1">
      <c r="A10" s="14">
        <v>1</v>
      </c>
      <c r="B10" s="34" t="s">
        <v>96</v>
      </c>
      <c r="C10" s="35" t="s">
        <v>87</v>
      </c>
      <c r="D10" s="11" t="s">
        <v>99</v>
      </c>
      <c r="E10" s="37" t="s">
        <v>98</v>
      </c>
      <c r="F10" s="36" t="s">
        <v>97</v>
      </c>
      <c r="G10" s="38" t="s">
        <v>19</v>
      </c>
      <c r="H10" s="39">
        <v>288</v>
      </c>
      <c r="I10" s="193"/>
      <c r="J10" s="154">
        <v>0.08</v>
      </c>
      <c r="K10" s="189">
        <f>I10*1.08</f>
        <v>0</v>
      </c>
      <c r="L10" s="189">
        <f>H10*I10</f>
        <v>0</v>
      </c>
      <c r="M10" s="189">
        <f>N10-L10</f>
        <v>0</v>
      </c>
      <c r="N10" s="189">
        <f>L10*1.08</f>
        <v>0</v>
      </c>
      <c r="O10" s="40"/>
      <c r="P10" s="161"/>
      <c r="Q10" s="133"/>
      <c r="R10" s="134"/>
      <c r="S10" s="135"/>
    </row>
    <row r="11" spans="1:19" ht="366" customHeight="1">
      <c r="A11" s="14">
        <v>2</v>
      </c>
      <c r="B11" s="34" t="s">
        <v>37</v>
      </c>
      <c r="C11" s="35" t="s">
        <v>17</v>
      </c>
      <c r="D11" s="36" t="s">
        <v>38</v>
      </c>
      <c r="E11" s="37">
        <v>11</v>
      </c>
      <c r="F11" s="38">
        <v>45</v>
      </c>
      <c r="G11" s="38" t="s">
        <v>19</v>
      </c>
      <c r="H11" s="39">
        <v>72</v>
      </c>
      <c r="I11" s="193"/>
      <c r="J11" s="154">
        <v>0.08</v>
      </c>
      <c r="K11" s="189">
        <f aca="true" t="shared" si="0" ref="K11:K26">I11*1.08</f>
        <v>0</v>
      </c>
      <c r="L11" s="189">
        <f aca="true" t="shared" si="1" ref="L11:L26">H11*I11</f>
        <v>0</v>
      </c>
      <c r="M11" s="189">
        <f aca="true" t="shared" si="2" ref="M11:M26">N11-L11</f>
        <v>0</v>
      </c>
      <c r="N11" s="189">
        <f aca="true" t="shared" si="3" ref="N11:N26">L11*1.08</f>
        <v>0</v>
      </c>
      <c r="O11" s="40"/>
      <c r="P11" s="161"/>
      <c r="Q11" s="133"/>
      <c r="R11" s="134"/>
      <c r="S11" s="135"/>
    </row>
    <row r="12" spans="1:19" ht="156.75" customHeight="1">
      <c r="A12" s="14">
        <v>3</v>
      </c>
      <c r="B12" s="10" t="s">
        <v>37</v>
      </c>
      <c r="C12" s="44" t="s">
        <v>17</v>
      </c>
      <c r="D12" s="11" t="s">
        <v>39</v>
      </c>
      <c r="E12" s="45">
        <v>19</v>
      </c>
      <c r="F12" s="38">
        <v>45</v>
      </c>
      <c r="G12" s="9" t="s">
        <v>19</v>
      </c>
      <c r="H12" s="39">
        <v>108</v>
      </c>
      <c r="I12" s="193"/>
      <c r="J12" s="154">
        <v>0.08</v>
      </c>
      <c r="K12" s="189">
        <f t="shared" si="0"/>
        <v>0</v>
      </c>
      <c r="L12" s="189">
        <f t="shared" si="1"/>
        <v>0</v>
      </c>
      <c r="M12" s="189">
        <f t="shared" si="2"/>
        <v>0</v>
      </c>
      <c r="N12" s="189">
        <f t="shared" si="3"/>
        <v>0</v>
      </c>
      <c r="O12" s="40"/>
      <c r="P12" s="161"/>
      <c r="Q12" s="133"/>
      <c r="R12" s="134"/>
      <c r="S12" s="135"/>
    </row>
    <row r="13" spans="1:19" ht="18">
      <c r="A13" s="14">
        <v>4</v>
      </c>
      <c r="B13" s="15" t="s">
        <v>30</v>
      </c>
      <c r="C13" s="46" t="s">
        <v>17</v>
      </c>
      <c r="D13" s="16" t="s">
        <v>18</v>
      </c>
      <c r="E13" s="17">
        <v>24</v>
      </c>
      <c r="F13" s="14">
        <v>45</v>
      </c>
      <c r="G13" s="14" t="s">
        <v>19</v>
      </c>
      <c r="H13" s="47">
        <v>1764</v>
      </c>
      <c r="I13" s="194"/>
      <c r="J13" s="154">
        <v>0.08</v>
      </c>
      <c r="K13" s="189">
        <f t="shared" si="0"/>
        <v>0</v>
      </c>
      <c r="L13" s="189">
        <f t="shared" si="1"/>
        <v>0</v>
      </c>
      <c r="M13" s="189">
        <f t="shared" si="2"/>
        <v>0</v>
      </c>
      <c r="N13" s="189">
        <f t="shared" si="3"/>
        <v>0</v>
      </c>
      <c r="O13" s="20"/>
      <c r="P13" s="162"/>
      <c r="Q13" s="133"/>
      <c r="R13" s="134"/>
      <c r="S13" s="135"/>
    </row>
    <row r="14" spans="1:19" ht="18">
      <c r="A14" s="14">
        <v>5</v>
      </c>
      <c r="B14" s="15" t="s">
        <v>16</v>
      </c>
      <c r="C14" s="46" t="s">
        <v>17</v>
      </c>
      <c r="D14" s="16" t="s">
        <v>18</v>
      </c>
      <c r="E14" s="17">
        <v>24</v>
      </c>
      <c r="F14" s="14">
        <v>45</v>
      </c>
      <c r="G14" s="14" t="s">
        <v>19</v>
      </c>
      <c r="H14" s="47">
        <v>1116</v>
      </c>
      <c r="I14" s="194"/>
      <c r="J14" s="154">
        <v>0.08</v>
      </c>
      <c r="K14" s="189">
        <f t="shared" si="0"/>
        <v>0</v>
      </c>
      <c r="L14" s="189">
        <f t="shared" si="1"/>
        <v>0</v>
      </c>
      <c r="M14" s="189">
        <f t="shared" si="2"/>
        <v>0</v>
      </c>
      <c r="N14" s="189">
        <f t="shared" si="3"/>
        <v>0</v>
      </c>
      <c r="O14" s="20"/>
      <c r="P14" s="162"/>
      <c r="Q14" s="133"/>
      <c r="R14" s="134"/>
      <c r="S14" s="135"/>
    </row>
    <row r="15" spans="1:19" ht="18">
      <c r="A15" s="14">
        <v>6</v>
      </c>
      <c r="B15" s="19" t="s">
        <v>16</v>
      </c>
      <c r="C15" s="48" t="s">
        <v>17</v>
      </c>
      <c r="D15" s="21" t="s">
        <v>18</v>
      </c>
      <c r="E15" s="17">
        <v>24</v>
      </c>
      <c r="F15" s="17">
        <v>75</v>
      </c>
      <c r="G15" s="17" t="s">
        <v>19</v>
      </c>
      <c r="H15" s="47">
        <v>936</v>
      </c>
      <c r="I15" s="194"/>
      <c r="J15" s="154">
        <v>0.08</v>
      </c>
      <c r="K15" s="189">
        <f t="shared" si="0"/>
        <v>0</v>
      </c>
      <c r="L15" s="189">
        <f t="shared" si="1"/>
        <v>0</v>
      </c>
      <c r="M15" s="189">
        <f t="shared" si="2"/>
        <v>0</v>
      </c>
      <c r="N15" s="189">
        <f t="shared" si="3"/>
        <v>0</v>
      </c>
      <c r="O15" s="20"/>
      <c r="P15" s="162"/>
      <c r="Q15" s="133"/>
      <c r="R15" s="134"/>
      <c r="S15" s="135"/>
    </row>
    <row r="16" spans="1:19" ht="18">
      <c r="A16" s="14">
        <v>7</v>
      </c>
      <c r="B16" s="19" t="s">
        <v>23</v>
      </c>
      <c r="C16" s="48" t="s">
        <v>17</v>
      </c>
      <c r="D16" s="21" t="s">
        <v>18</v>
      </c>
      <c r="E16" s="17">
        <v>24</v>
      </c>
      <c r="F16" s="17">
        <v>45</v>
      </c>
      <c r="G16" s="17" t="s">
        <v>19</v>
      </c>
      <c r="H16" s="47">
        <v>1008</v>
      </c>
      <c r="I16" s="194"/>
      <c r="J16" s="154">
        <v>0.08</v>
      </c>
      <c r="K16" s="189">
        <f t="shared" si="0"/>
        <v>0</v>
      </c>
      <c r="L16" s="189">
        <f t="shared" si="1"/>
        <v>0</v>
      </c>
      <c r="M16" s="189">
        <f t="shared" si="2"/>
        <v>0</v>
      </c>
      <c r="N16" s="189">
        <f t="shared" si="3"/>
        <v>0</v>
      </c>
      <c r="O16" s="20"/>
      <c r="P16" s="162"/>
      <c r="Q16" s="133"/>
      <c r="R16" s="134"/>
      <c r="S16" s="135"/>
    </row>
    <row r="17" spans="1:19" ht="18">
      <c r="A17" s="14">
        <v>8</v>
      </c>
      <c r="B17" s="19" t="s">
        <v>23</v>
      </c>
      <c r="C17" s="48" t="s">
        <v>17</v>
      </c>
      <c r="D17" s="21" t="s">
        <v>18</v>
      </c>
      <c r="E17" s="17">
        <v>30</v>
      </c>
      <c r="F17" s="17">
        <v>75</v>
      </c>
      <c r="G17" s="17" t="s">
        <v>19</v>
      </c>
      <c r="H17" s="47">
        <v>2412</v>
      </c>
      <c r="I17" s="194"/>
      <c r="J17" s="154">
        <v>0.08</v>
      </c>
      <c r="K17" s="189">
        <f t="shared" si="0"/>
        <v>0</v>
      </c>
      <c r="L17" s="189">
        <f t="shared" si="1"/>
        <v>0</v>
      </c>
      <c r="M17" s="189">
        <f t="shared" si="2"/>
        <v>0</v>
      </c>
      <c r="N17" s="189">
        <f t="shared" si="3"/>
        <v>0</v>
      </c>
      <c r="O17" s="20"/>
      <c r="P17" s="162"/>
      <c r="Q17" s="133"/>
      <c r="R17" s="134"/>
      <c r="S17" s="135"/>
    </row>
    <row r="18" spans="1:19" ht="18">
      <c r="A18" s="14">
        <v>9</v>
      </c>
      <c r="B18" s="19" t="s">
        <v>23</v>
      </c>
      <c r="C18" s="48" t="s">
        <v>17</v>
      </c>
      <c r="D18" s="21" t="s">
        <v>18</v>
      </c>
      <c r="E18" s="17">
        <v>39</v>
      </c>
      <c r="F18" s="17">
        <v>75</v>
      </c>
      <c r="G18" s="17" t="s">
        <v>19</v>
      </c>
      <c r="H18" s="47">
        <v>324</v>
      </c>
      <c r="I18" s="194"/>
      <c r="J18" s="154">
        <v>0.08</v>
      </c>
      <c r="K18" s="189">
        <f t="shared" si="0"/>
        <v>0</v>
      </c>
      <c r="L18" s="189">
        <f t="shared" si="1"/>
        <v>0</v>
      </c>
      <c r="M18" s="189">
        <f t="shared" si="2"/>
        <v>0</v>
      </c>
      <c r="N18" s="189">
        <f t="shared" si="3"/>
        <v>0</v>
      </c>
      <c r="O18" s="20"/>
      <c r="P18" s="162"/>
      <c r="Q18" s="133"/>
      <c r="R18" s="134"/>
      <c r="S18" s="135"/>
    </row>
    <row r="19" spans="1:19" ht="18">
      <c r="A19" s="14">
        <v>10</v>
      </c>
      <c r="B19" s="19" t="s">
        <v>23</v>
      </c>
      <c r="C19" s="49" t="s">
        <v>28</v>
      </c>
      <c r="D19" s="21" t="s">
        <v>40</v>
      </c>
      <c r="E19" s="17">
        <v>51</v>
      </c>
      <c r="F19" s="17">
        <v>90</v>
      </c>
      <c r="G19" s="17" t="s">
        <v>19</v>
      </c>
      <c r="H19" s="47">
        <v>216</v>
      </c>
      <c r="I19" s="194"/>
      <c r="J19" s="154">
        <v>0.08</v>
      </c>
      <c r="K19" s="189">
        <f t="shared" si="0"/>
        <v>0</v>
      </c>
      <c r="L19" s="189">
        <f t="shared" si="1"/>
        <v>0</v>
      </c>
      <c r="M19" s="189">
        <f t="shared" si="2"/>
        <v>0</v>
      </c>
      <c r="N19" s="189">
        <f t="shared" si="3"/>
        <v>0</v>
      </c>
      <c r="O19" s="20"/>
      <c r="P19" s="162"/>
      <c r="Q19" s="133"/>
      <c r="R19" s="134"/>
      <c r="S19" s="135"/>
    </row>
    <row r="20" spans="1:19" ht="18">
      <c r="A20" s="14">
        <v>11</v>
      </c>
      <c r="B20" s="19">
        <v>0</v>
      </c>
      <c r="C20" s="49" t="s">
        <v>28</v>
      </c>
      <c r="D20" s="21" t="s">
        <v>40</v>
      </c>
      <c r="E20" s="17">
        <v>51</v>
      </c>
      <c r="F20" s="17">
        <v>90</v>
      </c>
      <c r="G20" s="17" t="s">
        <v>19</v>
      </c>
      <c r="H20" s="47">
        <v>72</v>
      </c>
      <c r="I20" s="194"/>
      <c r="J20" s="154">
        <v>0.08</v>
      </c>
      <c r="K20" s="189">
        <f t="shared" si="0"/>
        <v>0</v>
      </c>
      <c r="L20" s="189">
        <f t="shared" si="1"/>
        <v>0</v>
      </c>
      <c r="M20" s="189">
        <f t="shared" si="2"/>
        <v>0</v>
      </c>
      <c r="N20" s="189">
        <f t="shared" si="3"/>
        <v>0</v>
      </c>
      <c r="O20" s="20"/>
      <c r="P20" s="162"/>
      <c r="Q20" s="133"/>
      <c r="R20" s="134"/>
      <c r="S20" s="135"/>
    </row>
    <row r="21" spans="1:19" ht="18">
      <c r="A21" s="14">
        <v>12</v>
      </c>
      <c r="B21" s="15">
        <v>0</v>
      </c>
      <c r="C21" s="46" t="s">
        <v>17</v>
      </c>
      <c r="D21" s="16" t="s">
        <v>18</v>
      </c>
      <c r="E21" s="17">
        <v>30</v>
      </c>
      <c r="F21" s="14">
        <v>75</v>
      </c>
      <c r="G21" s="14" t="s">
        <v>19</v>
      </c>
      <c r="H21" s="47">
        <v>72</v>
      </c>
      <c r="I21" s="194"/>
      <c r="J21" s="154">
        <v>0.08</v>
      </c>
      <c r="K21" s="189">
        <f t="shared" si="0"/>
        <v>0</v>
      </c>
      <c r="L21" s="189">
        <f t="shared" si="1"/>
        <v>0</v>
      </c>
      <c r="M21" s="189">
        <f t="shared" si="2"/>
        <v>0</v>
      </c>
      <c r="N21" s="189">
        <f t="shared" si="3"/>
        <v>0</v>
      </c>
      <c r="O21" s="20"/>
      <c r="P21" s="162"/>
      <c r="Q21" s="133"/>
      <c r="R21" s="134"/>
      <c r="S21" s="135"/>
    </row>
    <row r="22" spans="1:19" ht="18">
      <c r="A22" s="14">
        <v>13</v>
      </c>
      <c r="B22" s="15">
        <v>0</v>
      </c>
      <c r="C22" s="46" t="s">
        <v>17</v>
      </c>
      <c r="D22" s="16" t="s">
        <v>18</v>
      </c>
      <c r="E22" s="14">
        <v>39</v>
      </c>
      <c r="F22" s="17">
        <v>90</v>
      </c>
      <c r="G22" s="14" t="s">
        <v>19</v>
      </c>
      <c r="H22" s="47">
        <v>432</v>
      </c>
      <c r="I22" s="194"/>
      <c r="J22" s="154">
        <v>0.08</v>
      </c>
      <c r="K22" s="189">
        <f t="shared" si="0"/>
        <v>0</v>
      </c>
      <c r="L22" s="189">
        <f t="shared" si="1"/>
        <v>0</v>
      </c>
      <c r="M22" s="189">
        <f t="shared" si="2"/>
        <v>0</v>
      </c>
      <c r="N22" s="189">
        <f t="shared" si="3"/>
        <v>0</v>
      </c>
      <c r="O22" s="20"/>
      <c r="P22" s="162"/>
      <c r="Q22" s="133"/>
      <c r="R22" s="134"/>
      <c r="S22" s="135"/>
    </row>
    <row r="23" spans="1:19" ht="18">
      <c r="A23" s="14">
        <v>14</v>
      </c>
      <c r="B23" s="15">
        <v>1</v>
      </c>
      <c r="C23" s="46" t="s">
        <v>17</v>
      </c>
      <c r="D23" s="16" t="s">
        <v>18</v>
      </c>
      <c r="E23" s="17">
        <v>60</v>
      </c>
      <c r="F23" s="17">
        <v>100</v>
      </c>
      <c r="G23" s="14" t="s">
        <v>19</v>
      </c>
      <c r="H23" s="47">
        <v>144</v>
      </c>
      <c r="I23" s="194"/>
      <c r="J23" s="154">
        <v>0.08</v>
      </c>
      <c r="K23" s="190">
        <f t="shared" si="0"/>
        <v>0</v>
      </c>
      <c r="L23" s="190">
        <f t="shared" si="1"/>
        <v>0</v>
      </c>
      <c r="M23" s="190">
        <f t="shared" si="2"/>
        <v>0</v>
      </c>
      <c r="N23" s="190">
        <f t="shared" si="3"/>
        <v>0</v>
      </c>
      <c r="O23" s="20"/>
      <c r="P23" s="162"/>
      <c r="Q23" s="133"/>
      <c r="R23" s="134"/>
      <c r="S23" s="135"/>
    </row>
    <row r="24" spans="1:19" ht="18">
      <c r="A24" s="14">
        <v>15</v>
      </c>
      <c r="B24" s="50">
        <v>2</v>
      </c>
      <c r="C24" s="51" t="s">
        <v>17</v>
      </c>
      <c r="D24" s="52" t="s">
        <v>18</v>
      </c>
      <c r="E24" s="53">
        <v>90</v>
      </c>
      <c r="F24" s="53">
        <v>100</v>
      </c>
      <c r="G24" s="54" t="s">
        <v>19</v>
      </c>
      <c r="H24" s="55">
        <v>216</v>
      </c>
      <c r="I24" s="195"/>
      <c r="J24" s="154">
        <v>0.08</v>
      </c>
      <c r="K24" s="197">
        <f t="shared" si="0"/>
        <v>0</v>
      </c>
      <c r="L24" s="197">
        <f t="shared" si="1"/>
        <v>0</v>
      </c>
      <c r="M24" s="197">
        <f t="shared" si="2"/>
        <v>0</v>
      </c>
      <c r="N24" s="197">
        <f t="shared" si="3"/>
        <v>0</v>
      </c>
      <c r="O24" s="151"/>
      <c r="P24" s="163"/>
      <c r="Q24" s="133"/>
      <c r="R24" s="134"/>
      <c r="S24" s="135"/>
    </row>
    <row r="25" spans="1:19" ht="129" customHeight="1">
      <c r="A25" s="14">
        <v>16</v>
      </c>
      <c r="B25" s="208" t="s">
        <v>41</v>
      </c>
      <c r="C25" s="208"/>
      <c r="D25" s="208"/>
      <c r="E25" s="208"/>
      <c r="F25" s="208"/>
      <c r="G25" s="54" t="s">
        <v>42</v>
      </c>
      <c r="H25" s="55">
        <v>204</v>
      </c>
      <c r="I25" s="195"/>
      <c r="J25" s="154">
        <v>0.08</v>
      </c>
      <c r="K25" s="197">
        <f t="shared" si="0"/>
        <v>0</v>
      </c>
      <c r="L25" s="197">
        <f t="shared" si="1"/>
        <v>0</v>
      </c>
      <c r="M25" s="197">
        <f t="shared" si="2"/>
        <v>0</v>
      </c>
      <c r="N25" s="197">
        <f t="shared" si="3"/>
        <v>0</v>
      </c>
      <c r="O25" s="151"/>
      <c r="P25" s="163"/>
      <c r="Q25" s="41"/>
      <c r="R25" s="42"/>
      <c r="S25" s="43"/>
    </row>
    <row r="26" spans="1:19" ht="123.75" customHeight="1" thickBot="1">
      <c r="A26" s="14">
        <v>17</v>
      </c>
      <c r="B26" s="223" t="s">
        <v>104</v>
      </c>
      <c r="C26" s="223"/>
      <c r="D26" s="223"/>
      <c r="E26" s="223"/>
      <c r="F26" s="223"/>
      <c r="G26" s="140" t="s">
        <v>42</v>
      </c>
      <c r="H26" s="141">
        <v>120</v>
      </c>
      <c r="I26" s="196"/>
      <c r="J26" s="154">
        <v>0.08</v>
      </c>
      <c r="K26" s="198">
        <f t="shared" si="0"/>
        <v>0</v>
      </c>
      <c r="L26" s="198">
        <f t="shared" si="1"/>
        <v>0</v>
      </c>
      <c r="M26" s="198">
        <f t="shared" si="2"/>
        <v>0</v>
      </c>
      <c r="N26" s="198">
        <f t="shared" si="3"/>
        <v>0</v>
      </c>
      <c r="O26" s="152"/>
      <c r="P26" s="164"/>
      <c r="Q26" s="149"/>
      <c r="R26" s="150"/>
      <c r="S26" s="142"/>
    </row>
    <row r="27" spans="1:19" ht="36.7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147"/>
      <c r="K27" s="147" t="s">
        <v>79</v>
      </c>
      <c r="L27" s="192">
        <f>SUM(L10:L26)</f>
        <v>0</v>
      </c>
      <c r="M27" s="147" t="s">
        <v>79</v>
      </c>
      <c r="N27" s="191">
        <f>L27*1.08</f>
        <v>0</v>
      </c>
      <c r="O27" s="1"/>
      <c r="P27" s="1"/>
      <c r="Q27" s="1"/>
      <c r="R27" s="1"/>
      <c r="S27" s="1"/>
    </row>
    <row r="28" spans="1:19" ht="31.5" customHeight="1">
      <c r="A28" s="1"/>
      <c r="B28" s="1"/>
      <c r="C28" s="1"/>
      <c r="D28" s="1"/>
      <c r="E28" s="22"/>
      <c r="F28" s="22"/>
      <c r="G28" s="22"/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1.5" customHeight="1">
      <c r="A29" s="23"/>
      <c r="B29" s="56" t="s">
        <v>43</v>
      </c>
      <c r="C29" s="56"/>
      <c r="D29" s="24"/>
      <c r="E29" s="206"/>
      <c r="F29" s="206"/>
      <c r="G29" s="206"/>
      <c r="H29" s="206"/>
      <c r="I29" s="224" t="s">
        <v>44</v>
      </c>
      <c r="J29" s="224"/>
      <c r="K29" s="224"/>
      <c r="L29" s="224"/>
      <c r="M29" s="224"/>
      <c r="N29" s="224"/>
      <c r="O29" s="224"/>
      <c r="P29" s="25"/>
      <c r="Q29" s="25"/>
      <c r="R29" s="25"/>
      <c r="S29" s="25"/>
    </row>
    <row r="30" spans="1:19" ht="18">
      <c r="A30" s="23"/>
      <c r="B30" s="24"/>
      <c r="C30" s="24"/>
      <c r="D30" s="24"/>
      <c r="E30" s="206"/>
      <c r="F30" s="206"/>
      <c r="G30" s="206"/>
      <c r="H30" s="206"/>
      <c r="I30" s="224" t="s">
        <v>35</v>
      </c>
      <c r="J30" s="224"/>
      <c r="K30" s="224"/>
      <c r="L30" s="224"/>
      <c r="M30" s="224"/>
      <c r="N30" s="224"/>
      <c r="O30" s="224"/>
      <c r="P30" s="25"/>
      <c r="Q30" s="25"/>
      <c r="R30" s="25"/>
      <c r="S30" s="25"/>
    </row>
    <row r="31" spans="1:19" ht="18">
      <c r="A31" s="1"/>
      <c r="B31" s="1"/>
      <c r="C31" s="1"/>
      <c r="D31" s="1"/>
      <c r="E31" s="22"/>
      <c r="F31" s="22"/>
      <c r="G31" s="22"/>
      <c r="H31" s="2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5" spans="4:5" ht="14.25">
      <c r="D35" s="203"/>
      <c r="E35" s="203"/>
    </row>
  </sheetData>
  <sheetProtection/>
  <mergeCells count="32">
    <mergeCell ref="I29:O29"/>
    <mergeCell ref="G5:G7"/>
    <mergeCell ref="B25:F25"/>
    <mergeCell ref="E6:E7"/>
    <mergeCell ref="B26:F26"/>
    <mergeCell ref="D35:E35"/>
    <mergeCell ref="A9:E9"/>
    <mergeCell ref="F9:J9"/>
    <mergeCell ref="E30:H30"/>
    <mergeCell ref="O7:P7"/>
    <mergeCell ref="A27:I27"/>
    <mergeCell ref="B6:B7"/>
    <mergeCell ref="E29:H29"/>
    <mergeCell ref="I30:O30"/>
    <mergeCell ref="O9:S9"/>
    <mergeCell ref="L5:L7"/>
    <mergeCell ref="N5:N7"/>
    <mergeCell ref="C6:C7"/>
    <mergeCell ref="D6:D7"/>
    <mergeCell ref="B2:S2"/>
    <mergeCell ref="H5:H7"/>
    <mergeCell ref="K5:K7"/>
    <mergeCell ref="M5:M7"/>
    <mergeCell ref="O5:S6"/>
    <mergeCell ref="I5:I7"/>
    <mergeCell ref="J5:J7"/>
    <mergeCell ref="A1:J1"/>
    <mergeCell ref="A3:I3"/>
    <mergeCell ref="A4:I4"/>
    <mergeCell ref="A5:A7"/>
    <mergeCell ref="B5:E5"/>
    <mergeCell ref="F5:F7"/>
  </mergeCells>
  <printOptions/>
  <pageMargins left="0.4901574803149611" right="0.17992125984252005" top="1.083858267716536" bottom="0.8807086614173231" header="0.690157480314961" footer="0.5"/>
  <pageSetup fitToWidth="0" fitToHeight="1" horizontalDpi="600" verticalDpi="600" orientation="landscape" paperSize="9" scale="25" r:id="rId1"/>
  <headerFooter alignWithMargins="0">
    <oddFooter>&amp;C&amp;"Arial CE2,Regular"&amp;10Strona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zoomScale="50" zoomScaleNormal="50" zoomScalePageLayoutView="0" workbookViewId="0" topLeftCell="A1">
      <selection activeCell="M28" sqref="M28"/>
    </sheetView>
  </sheetViews>
  <sheetFormatPr defaultColWidth="5.3984375" defaultRowHeight="14.25"/>
  <cols>
    <col min="1" max="1" width="5.3984375" style="0" customWidth="1"/>
    <col min="2" max="2" width="11.3984375" style="0" customWidth="1"/>
    <col min="3" max="3" width="15.69921875" style="0" customWidth="1"/>
    <col min="4" max="4" width="16.09765625" style="0" customWidth="1"/>
    <col min="5" max="5" width="11.8984375" style="0" customWidth="1"/>
    <col min="6" max="6" width="11.59765625" style="0" customWidth="1"/>
    <col min="7" max="7" width="14.09765625" style="0" customWidth="1"/>
    <col min="8" max="8" width="16.3984375" style="0" customWidth="1"/>
    <col min="9" max="9" width="17.09765625" style="0" customWidth="1"/>
    <col min="10" max="10" width="12.3984375" style="0" customWidth="1"/>
    <col min="11" max="11" width="17.09765625" style="0" customWidth="1"/>
    <col min="12" max="12" width="20.09765625" style="0" bestFit="1" customWidth="1"/>
    <col min="13" max="13" width="17.69921875" style="0" customWidth="1"/>
    <col min="14" max="14" width="20.59765625" style="0" bestFit="1" customWidth="1"/>
    <col min="15" max="15" width="13.09765625" style="0" customWidth="1"/>
    <col min="16" max="16" width="14.59765625" style="0" customWidth="1"/>
    <col min="17" max="17" width="23.69921875" style="0" customWidth="1"/>
    <col min="18" max="18" width="15.8984375" style="0" customWidth="1"/>
    <col min="19" max="19" width="19.59765625" style="0" customWidth="1"/>
  </cols>
  <sheetData>
    <row r="1" spans="1:19" ht="28.5" customHeight="1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"/>
      <c r="P1" s="1"/>
      <c r="Q1" s="1"/>
      <c r="R1" s="1"/>
      <c r="S1" s="1"/>
    </row>
    <row r="2" spans="1:19" ht="109.5" customHeight="1">
      <c r="A2" s="2"/>
      <c r="B2" s="217" t="s">
        <v>132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"/>
      <c r="S2" s="1"/>
    </row>
    <row r="3" spans="1:19" ht="42" customHeight="1">
      <c r="A3" s="227" t="s">
        <v>45</v>
      </c>
      <c r="B3" s="227"/>
      <c r="C3" s="227"/>
      <c r="D3" s="227"/>
      <c r="E3" s="227"/>
      <c r="F3" s="227"/>
      <c r="G3" s="2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2.25" customHeight="1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1"/>
      <c r="P4" s="1"/>
      <c r="Q4" s="1"/>
      <c r="R4" s="1"/>
      <c r="S4" s="1"/>
    </row>
    <row r="5" spans="1:19" ht="33" customHeight="1">
      <c r="A5" s="212" t="s">
        <v>2</v>
      </c>
      <c r="B5" s="212" t="s">
        <v>3</v>
      </c>
      <c r="C5" s="212"/>
      <c r="D5" s="212"/>
      <c r="E5" s="212"/>
      <c r="F5" s="212" t="s">
        <v>4</v>
      </c>
      <c r="G5" s="212" t="s">
        <v>5</v>
      </c>
      <c r="H5" s="212" t="s">
        <v>6</v>
      </c>
      <c r="I5" s="212" t="s">
        <v>82</v>
      </c>
      <c r="J5" s="214" t="s">
        <v>83</v>
      </c>
      <c r="K5" s="212" t="s">
        <v>84</v>
      </c>
      <c r="L5" s="212" t="s">
        <v>137</v>
      </c>
      <c r="M5" s="212" t="s">
        <v>85</v>
      </c>
      <c r="N5" s="212" t="s">
        <v>86</v>
      </c>
      <c r="O5" s="212" t="s">
        <v>7</v>
      </c>
      <c r="P5" s="212"/>
      <c r="Q5" s="212"/>
      <c r="R5" s="212"/>
      <c r="S5" s="212"/>
    </row>
    <row r="6" spans="1:19" ht="13.5" customHeight="1">
      <c r="A6" s="212"/>
      <c r="B6" s="212" t="s">
        <v>8</v>
      </c>
      <c r="C6" s="212" t="s">
        <v>9</v>
      </c>
      <c r="D6" s="212" t="s">
        <v>10</v>
      </c>
      <c r="E6" s="213" t="s">
        <v>46</v>
      </c>
      <c r="F6" s="212"/>
      <c r="G6" s="212"/>
      <c r="H6" s="212"/>
      <c r="I6" s="212"/>
      <c r="J6" s="215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55.25" customHeight="1">
      <c r="A7" s="212"/>
      <c r="B7" s="212"/>
      <c r="C7" s="212"/>
      <c r="D7" s="212"/>
      <c r="E7" s="213"/>
      <c r="F7" s="212"/>
      <c r="G7" s="212"/>
      <c r="H7" s="212"/>
      <c r="I7" s="212"/>
      <c r="J7" s="216"/>
      <c r="K7" s="212"/>
      <c r="L7" s="212"/>
      <c r="M7" s="212"/>
      <c r="N7" s="212"/>
      <c r="O7" s="212" t="s">
        <v>12</v>
      </c>
      <c r="P7" s="212"/>
      <c r="Q7" s="5" t="s">
        <v>47</v>
      </c>
      <c r="R7" s="5" t="s">
        <v>14</v>
      </c>
      <c r="S7" s="5" t="s">
        <v>15</v>
      </c>
    </row>
    <row r="8" spans="1:19" ht="1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68" s="8" customFormat="1" ht="5.2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19" ht="37.5" customHeight="1">
      <c r="A10" s="9">
        <v>1</v>
      </c>
      <c r="B10" s="38" t="s">
        <v>48</v>
      </c>
      <c r="C10" s="35" t="s">
        <v>17</v>
      </c>
      <c r="D10" s="36" t="s">
        <v>49</v>
      </c>
      <c r="E10" s="38">
        <v>12</v>
      </c>
      <c r="F10" s="38">
        <v>70</v>
      </c>
      <c r="G10" s="38" t="s">
        <v>19</v>
      </c>
      <c r="H10" s="57">
        <v>72</v>
      </c>
      <c r="I10" s="186"/>
      <c r="J10" s="154">
        <v>0.08</v>
      </c>
      <c r="K10" s="189">
        <f aca="true" t="shared" si="0" ref="K10:K29">I10*1.08</f>
        <v>0</v>
      </c>
      <c r="L10" s="189">
        <f aca="true" t="shared" si="1" ref="L10:L29">H10*I10</f>
        <v>0</v>
      </c>
      <c r="M10" s="189">
        <f aca="true" t="shared" si="2" ref="M10:M29">N10-L10</f>
        <v>0</v>
      </c>
      <c r="N10" s="189">
        <f aca="true" t="shared" si="3" ref="N10:N29">L10*1.08</f>
        <v>0</v>
      </c>
      <c r="O10" s="20"/>
      <c r="P10" s="20"/>
      <c r="Q10" s="161"/>
      <c r="R10" s="134"/>
      <c r="S10" s="135"/>
    </row>
    <row r="11" spans="1:19" ht="37.5" customHeight="1">
      <c r="A11" s="9">
        <v>2</v>
      </c>
      <c r="B11" s="38" t="s">
        <v>37</v>
      </c>
      <c r="C11" s="35" t="s">
        <v>21</v>
      </c>
      <c r="D11" s="36" t="s">
        <v>49</v>
      </c>
      <c r="E11" s="38">
        <v>17</v>
      </c>
      <c r="F11" s="38">
        <v>70</v>
      </c>
      <c r="G11" s="38" t="s">
        <v>19</v>
      </c>
      <c r="H11" s="57">
        <v>72</v>
      </c>
      <c r="I11" s="186"/>
      <c r="J11" s="154">
        <v>0.08</v>
      </c>
      <c r="K11" s="189">
        <f t="shared" si="0"/>
        <v>0</v>
      </c>
      <c r="L11" s="189">
        <f t="shared" si="1"/>
        <v>0</v>
      </c>
      <c r="M11" s="189">
        <f t="shared" si="2"/>
        <v>0</v>
      </c>
      <c r="N11" s="189">
        <f t="shared" si="3"/>
        <v>0</v>
      </c>
      <c r="O11" s="20"/>
      <c r="P11" s="20"/>
      <c r="Q11" s="161"/>
      <c r="R11" s="134"/>
      <c r="S11" s="135"/>
    </row>
    <row r="12" spans="1:19" ht="37.5" customHeight="1">
      <c r="A12" s="9">
        <v>3</v>
      </c>
      <c r="B12" s="38" t="s">
        <v>37</v>
      </c>
      <c r="C12" s="35" t="s">
        <v>21</v>
      </c>
      <c r="D12" s="36" t="s">
        <v>49</v>
      </c>
      <c r="E12" s="38">
        <v>17</v>
      </c>
      <c r="F12" s="38">
        <v>90</v>
      </c>
      <c r="G12" s="38" t="s">
        <v>19</v>
      </c>
      <c r="H12" s="57">
        <v>72</v>
      </c>
      <c r="I12" s="186"/>
      <c r="J12" s="154">
        <v>0.08</v>
      </c>
      <c r="K12" s="189">
        <f t="shared" si="0"/>
        <v>0</v>
      </c>
      <c r="L12" s="189">
        <f t="shared" si="1"/>
        <v>0</v>
      </c>
      <c r="M12" s="189">
        <f t="shared" si="2"/>
        <v>0</v>
      </c>
      <c r="N12" s="189">
        <f t="shared" si="3"/>
        <v>0</v>
      </c>
      <c r="O12" s="20"/>
      <c r="P12" s="20"/>
      <c r="Q12" s="161"/>
      <c r="R12" s="134"/>
      <c r="S12" s="135"/>
    </row>
    <row r="13" spans="1:19" ht="37.5" customHeight="1">
      <c r="A13" s="9">
        <v>4</v>
      </c>
      <c r="B13" s="38" t="s">
        <v>30</v>
      </c>
      <c r="C13" s="35" t="s">
        <v>21</v>
      </c>
      <c r="D13" s="36" t="s">
        <v>49</v>
      </c>
      <c r="E13" s="38">
        <v>22</v>
      </c>
      <c r="F13" s="38">
        <v>70</v>
      </c>
      <c r="G13" s="38" t="s">
        <v>19</v>
      </c>
      <c r="H13" s="57">
        <v>72</v>
      </c>
      <c r="I13" s="186"/>
      <c r="J13" s="154">
        <v>0.08</v>
      </c>
      <c r="K13" s="189">
        <f t="shared" si="0"/>
        <v>0</v>
      </c>
      <c r="L13" s="189">
        <f t="shared" si="1"/>
        <v>0</v>
      </c>
      <c r="M13" s="189">
        <f t="shared" si="2"/>
        <v>0</v>
      </c>
      <c r="N13" s="189">
        <f t="shared" si="3"/>
        <v>0</v>
      </c>
      <c r="O13" s="20"/>
      <c r="P13" s="20"/>
      <c r="Q13" s="161"/>
      <c r="R13" s="134"/>
      <c r="S13" s="135"/>
    </row>
    <row r="14" spans="1:19" ht="37.5" customHeight="1">
      <c r="A14" s="9">
        <v>5</v>
      </c>
      <c r="B14" s="38" t="s">
        <v>30</v>
      </c>
      <c r="C14" s="35" t="s">
        <v>21</v>
      </c>
      <c r="D14" s="36" t="s">
        <v>22</v>
      </c>
      <c r="E14" s="38">
        <v>30</v>
      </c>
      <c r="F14" s="38">
        <v>70</v>
      </c>
      <c r="G14" s="38" t="s">
        <v>19</v>
      </c>
      <c r="H14" s="57">
        <v>108</v>
      </c>
      <c r="I14" s="186"/>
      <c r="J14" s="154">
        <v>0.08</v>
      </c>
      <c r="K14" s="189">
        <f t="shared" si="0"/>
        <v>0</v>
      </c>
      <c r="L14" s="189">
        <f t="shared" si="1"/>
        <v>0</v>
      </c>
      <c r="M14" s="189">
        <f t="shared" si="2"/>
        <v>0</v>
      </c>
      <c r="N14" s="189">
        <f t="shared" si="3"/>
        <v>0</v>
      </c>
      <c r="O14" s="20"/>
      <c r="P14" s="20"/>
      <c r="Q14" s="161"/>
      <c r="R14" s="134"/>
      <c r="S14" s="135"/>
    </row>
    <row r="15" spans="1:19" ht="37.5" customHeight="1">
      <c r="A15" s="9">
        <v>6</v>
      </c>
      <c r="B15" s="38" t="s">
        <v>16</v>
      </c>
      <c r="C15" s="35" t="s">
        <v>21</v>
      </c>
      <c r="D15" s="36" t="s">
        <v>22</v>
      </c>
      <c r="E15" s="38">
        <v>22</v>
      </c>
      <c r="F15" s="38">
        <v>70</v>
      </c>
      <c r="G15" s="38" t="s">
        <v>19</v>
      </c>
      <c r="H15" s="57">
        <v>108</v>
      </c>
      <c r="I15" s="186"/>
      <c r="J15" s="154">
        <v>0.08</v>
      </c>
      <c r="K15" s="189">
        <f t="shared" si="0"/>
        <v>0</v>
      </c>
      <c r="L15" s="189">
        <f t="shared" si="1"/>
        <v>0</v>
      </c>
      <c r="M15" s="189">
        <f t="shared" si="2"/>
        <v>0</v>
      </c>
      <c r="N15" s="189">
        <f t="shared" si="3"/>
        <v>0</v>
      </c>
      <c r="O15" s="20"/>
      <c r="P15" s="20"/>
      <c r="Q15" s="161"/>
      <c r="R15" s="134"/>
      <c r="S15" s="135"/>
    </row>
    <row r="16" spans="1:19" ht="37.5" customHeight="1">
      <c r="A16" s="9">
        <v>7</v>
      </c>
      <c r="B16" s="38" t="s">
        <v>16</v>
      </c>
      <c r="C16" s="35" t="s">
        <v>21</v>
      </c>
      <c r="D16" s="36" t="s">
        <v>50</v>
      </c>
      <c r="E16" s="38">
        <v>30</v>
      </c>
      <c r="F16" s="38">
        <v>90</v>
      </c>
      <c r="G16" s="38" t="s">
        <v>19</v>
      </c>
      <c r="H16" s="57">
        <v>144</v>
      </c>
      <c r="I16" s="186"/>
      <c r="J16" s="154">
        <v>0.08</v>
      </c>
      <c r="K16" s="189">
        <f t="shared" si="0"/>
        <v>0</v>
      </c>
      <c r="L16" s="189">
        <f t="shared" si="1"/>
        <v>0</v>
      </c>
      <c r="M16" s="189">
        <f t="shared" si="2"/>
        <v>0</v>
      </c>
      <c r="N16" s="189">
        <f t="shared" si="3"/>
        <v>0</v>
      </c>
      <c r="O16" s="20"/>
      <c r="P16" s="20"/>
      <c r="Q16" s="161"/>
      <c r="R16" s="134"/>
      <c r="S16" s="135"/>
    </row>
    <row r="17" spans="1:19" ht="37.5" customHeight="1">
      <c r="A17" s="9">
        <v>8</v>
      </c>
      <c r="B17" s="38" t="s">
        <v>23</v>
      </c>
      <c r="C17" s="35" t="s">
        <v>21</v>
      </c>
      <c r="D17" s="38" t="s">
        <v>22</v>
      </c>
      <c r="E17" s="38">
        <v>26</v>
      </c>
      <c r="F17" s="38">
        <v>70</v>
      </c>
      <c r="G17" s="38" t="s">
        <v>19</v>
      </c>
      <c r="H17" s="57">
        <v>324</v>
      </c>
      <c r="I17" s="187"/>
      <c r="J17" s="154">
        <v>0.08</v>
      </c>
      <c r="K17" s="189">
        <f t="shared" si="0"/>
        <v>0</v>
      </c>
      <c r="L17" s="189">
        <f t="shared" si="1"/>
        <v>0</v>
      </c>
      <c r="M17" s="189">
        <f t="shared" si="2"/>
        <v>0</v>
      </c>
      <c r="N17" s="189">
        <f t="shared" si="3"/>
        <v>0</v>
      </c>
      <c r="O17" s="20"/>
      <c r="P17" s="40"/>
      <c r="Q17" s="161"/>
      <c r="R17" s="134"/>
      <c r="S17" s="135"/>
    </row>
    <row r="18" spans="1:19" ht="37.5" customHeight="1">
      <c r="A18" s="9">
        <v>9</v>
      </c>
      <c r="B18" s="9">
        <v>0</v>
      </c>
      <c r="C18" s="44" t="s">
        <v>21</v>
      </c>
      <c r="D18" s="11" t="s">
        <v>24</v>
      </c>
      <c r="E18" s="9">
        <v>37</v>
      </c>
      <c r="F18" s="38">
        <v>70</v>
      </c>
      <c r="G18" s="38" t="s">
        <v>19</v>
      </c>
      <c r="H18" s="57">
        <v>72</v>
      </c>
      <c r="I18" s="186"/>
      <c r="J18" s="154">
        <v>0.08</v>
      </c>
      <c r="K18" s="189">
        <f t="shared" si="0"/>
        <v>0</v>
      </c>
      <c r="L18" s="189">
        <f t="shared" si="1"/>
        <v>0</v>
      </c>
      <c r="M18" s="189">
        <f t="shared" si="2"/>
        <v>0</v>
      </c>
      <c r="N18" s="189">
        <f t="shared" si="3"/>
        <v>0</v>
      </c>
      <c r="O18" s="20"/>
      <c r="P18" s="20"/>
      <c r="Q18" s="161"/>
      <c r="R18" s="134"/>
      <c r="S18" s="135"/>
    </row>
    <row r="19" spans="1:19" ht="37.5" customHeight="1">
      <c r="A19" s="9">
        <v>10</v>
      </c>
      <c r="B19" s="9">
        <v>1</v>
      </c>
      <c r="C19" s="44" t="s">
        <v>21</v>
      </c>
      <c r="D19" s="11" t="s">
        <v>24</v>
      </c>
      <c r="E19" s="9">
        <v>37</v>
      </c>
      <c r="F19" s="38">
        <v>70</v>
      </c>
      <c r="G19" s="38" t="s">
        <v>19</v>
      </c>
      <c r="H19" s="57">
        <v>72</v>
      </c>
      <c r="I19" s="187"/>
      <c r="J19" s="154">
        <v>0.08</v>
      </c>
      <c r="K19" s="189">
        <f t="shared" si="0"/>
        <v>0</v>
      </c>
      <c r="L19" s="189">
        <f t="shared" si="1"/>
        <v>0</v>
      </c>
      <c r="M19" s="189">
        <f t="shared" si="2"/>
        <v>0</v>
      </c>
      <c r="N19" s="189">
        <f t="shared" si="3"/>
        <v>0</v>
      </c>
      <c r="O19" s="20"/>
      <c r="P19" s="20"/>
      <c r="Q19" s="161"/>
      <c r="R19" s="134"/>
      <c r="S19" s="135"/>
    </row>
    <row r="20" spans="1:19" ht="37.5" customHeight="1">
      <c r="A20" s="9">
        <v>11</v>
      </c>
      <c r="B20" s="9">
        <v>2</v>
      </c>
      <c r="C20" s="44" t="s">
        <v>21</v>
      </c>
      <c r="D20" s="11" t="s">
        <v>24</v>
      </c>
      <c r="E20" s="9">
        <v>40</v>
      </c>
      <c r="F20" s="38">
        <v>90</v>
      </c>
      <c r="G20" s="38" t="s">
        <v>19</v>
      </c>
      <c r="H20" s="57">
        <v>1080</v>
      </c>
      <c r="I20" s="187"/>
      <c r="J20" s="154">
        <v>0.08</v>
      </c>
      <c r="K20" s="189">
        <f t="shared" si="0"/>
        <v>0</v>
      </c>
      <c r="L20" s="189">
        <f t="shared" si="1"/>
        <v>0</v>
      </c>
      <c r="M20" s="189">
        <f t="shared" si="2"/>
        <v>0</v>
      </c>
      <c r="N20" s="189">
        <f t="shared" si="3"/>
        <v>0</v>
      </c>
      <c r="O20" s="20"/>
      <c r="P20" s="40"/>
      <c r="Q20" s="161"/>
      <c r="R20" s="134"/>
      <c r="S20" s="135"/>
    </row>
    <row r="21" spans="1:19" ht="57" customHeight="1">
      <c r="A21" s="9">
        <v>12</v>
      </c>
      <c r="B21" s="9">
        <v>2</v>
      </c>
      <c r="C21" s="44" t="s">
        <v>21</v>
      </c>
      <c r="D21" s="11" t="s">
        <v>101</v>
      </c>
      <c r="E21" s="9">
        <v>48</v>
      </c>
      <c r="F21" s="36" t="s">
        <v>52</v>
      </c>
      <c r="G21" s="38" t="s">
        <v>19</v>
      </c>
      <c r="H21" s="57">
        <v>240</v>
      </c>
      <c r="I21" s="187"/>
      <c r="J21" s="154">
        <v>0.08</v>
      </c>
      <c r="K21" s="189">
        <f t="shared" si="0"/>
        <v>0</v>
      </c>
      <c r="L21" s="189">
        <f t="shared" si="1"/>
        <v>0</v>
      </c>
      <c r="M21" s="189">
        <f t="shared" si="2"/>
        <v>0</v>
      </c>
      <c r="N21" s="189">
        <f t="shared" si="3"/>
        <v>0</v>
      </c>
      <c r="O21" s="20"/>
      <c r="P21" s="40"/>
      <c r="Q21" s="161"/>
      <c r="R21" s="134"/>
      <c r="S21" s="135"/>
    </row>
    <row r="22" spans="1:19" ht="58.5" customHeight="1">
      <c r="A22" s="9">
        <v>13</v>
      </c>
      <c r="B22" s="9">
        <v>1</v>
      </c>
      <c r="C22" s="44" t="s">
        <v>21</v>
      </c>
      <c r="D22" s="11" t="s">
        <v>51</v>
      </c>
      <c r="E22" s="9">
        <v>50</v>
      </c>
      <c r="F22" s="38">
        <v>90</v>
      </c>
      <c r="G22" s="38" t="s">
        <v>19</v>
      </c>
      <c r="H22" s="57">
        <v>144</v>
      </c>
      <c r="I22" s="187"/>
      <c r="J22" s="154">
        <v>0.08</v>
      </c>
      <c r="K22" s="189">
        <f t="shared" si="0"/>
        <v>0</v>
      </c>
      <c r="L22" s="189">
        <f t="shared" si="1"/>
        <v>0</v>
      </c>
      <c r="M22" s="189">
        <f t="shared" si="2"/>
        <v>0</v>
      </c>
      <c r="N22" s="189">
        <f t="shared" si="3"/>
        <v>0</v>
      </c>
      <c r="O22" s="20"/>
      <c r="P22" s="40"/>
      <c r="Q22" s="161"/>
      <c r="R22" s="134"/>
      <c r="S22" s="135"/>
    </row>
    <row r="23" spans="1:19" ht="37.5" customHeight="1">
      <c r="A23" s="9">
        <v>14</v>
      </c>
      <c r="B23" s="9">
        <v>1</v>
      </c>
      <c r="C23" s="44" t="s">
        <v>21</v>
      </c>
      <c r="D23" s="11" t="s">
        <v>24</v>
      </c>
      <c r="E23" s="9">
        <v>40</v>
      </c>
      <c r="F23" s="38">
        <v>90</v>
      </c>
      <c r="G23" s="38" t="s">
        <v>19</v>
      </c>
      <c r="H23" s="57">
        <v>768</v>
      </c>
      <c r="I23" s="187"/>
      <c r="J23" s="154">
        <v>0.08</v>
      </c>
      <c r="K23" s="189">
        <f t="shared" si="0"/>
        <v>0</v>
      </c>
      <c r="L23" s="189">
        <f t="shared" si="1"/>
        <v>0</v>
      </c>
      <c r="M23" s="189">
        <f t="shared" si="2"/>
        <v>0</v>
      </c>
      <c r="N23" s="189">
        <f t="shared" si="3"/>
        <v>0</v>
      </c>
      <c r="O23" s="20"/>
      <c r="P23" s="40"/>
      <c r="Q23" s="161"/>
      <c r="R23" s="134"/>
      <c r="S23" s="135"/>
    </row>
    <row r="24" spans="1:19" ht="37.5" customHeight="1">
      <c r="A24" s="9">
        <v>15</v>
      </c>
      <c r="B24" s="9">
        <v>0</v>
      </c>
      <c r="C24" s="44" t="s">
        <v>21</v>
      </c>
      <c r="D24" s="11" t="s">
        <v>24</v>
      </c>
      <c r="E24" s="9">
        <v>40</v>
      </c>
      <c r="F24" s="38">
        <v>90</v>
      </c>
      <c r="G24" s="38" t="s">
        <v>19</v>
      </c>
      <c r="H24" s="57">
        <v>144</v>
      </c>
      <c r="I24" s="187"/>
      <c r="J24" s="154">
        <v>0.08</v>
      </c>
      <c r="K24" s="189">
        <f t="shared" si="0"/>
        <v>0</v>
      </c>
      <c r="L24" s="189">
        <f t="shared" si="1"/>
        <v>0</v>
      </c>
      <c r="M24" s="189">
        <f t="shared" si="2"/>
        <v>0</v>
      </c>
      <c r="N24" s="189">
        <f t="shared" si="3"/>
        <v>0</v>
      </c>
      <c r="O24" s="20"/>
      <c r="P24" s="40"/>
      <c r="Q24" s="161"/>
      <c r="R24" s="134"/>
      <c r="S24" s="135"/>
    </row>
    <row r="25" spans="1:19" ht="58.5" customHeight="1">
      <c r="A25" s="9">
        <v>16</v>
      </c>
      <c r="B25" s="38">
        <v>1</v>
      </c>
      <c r="C25" s="35" t="s">
        <v>21</v>
      </c>
      <c r="D25" s="36" t="s">
        <v>51</v>
      </c>
      <c r="E25" s="38">
        <v>50</v>
      </c>
      <c r="F25" s="36" t="s">
        <v>52</v>
      </c>
      <c r="G25" s="38" t="s">
        <v>19</v>
      </c>
      <c r="H25" s="57">
        <v>264</v>
      </c>
      <c r="I25" s="187"/>
      <c r="J25" s="154">
        <v>0.08</v>
      </c>
      <c r="K25" s="189">
        <f t="shared" si="0"/>
        <v>0</v>
      </c>
      <c r="L25" s="189">
        <f t="shared" si="1"/>
        <v>0</v>
      </c>
      <c r="M25" s="189">
        <f t="shared" si="2"/>
        <v>0</v>
      </c>
      <c r="N25" s="189">
        <f t="shared" si="3"/>
        <v>0</v>
      </c>
      <c r="O25" s="20"/>
      <c r="P25" s="40"/>
      <c r="Q25" s="161"/>
      <c r="R25" s="134"/>
      <c r="S25" s="135"/>
    </row>
    <row r="26" spans="1:19" ht="46.5" customHeight="1">
      <c r="A26" s="9">
        <v>17</v>
      </c>
      <c r="B26" s="9" t="s">
        <v>30</v>
      </c>
      <c r="C26" s="44" t="s">
        <v>21</v>
      </c>
      <c r="D26" s="9" t="s">
        <v>22</v>
      </c>
      <c r="E26" s="9">
        <v>22</v>
      </c>
      <c r="F26" s="38">
        <v>70</v>
      </c>
      <c r="G26" s="38" t="s">
        <v>19</v>
      </c>
      <c r="H26" s="57">
        <v>72</v>
      </c>
      <c r="I26" s="187"/>
      <c r="J26" s="154">
        <v>0.08</v>
      </c>
      <c r="K26" s="189">
        <f t="shared" si="0"/>
        <v>0</v>
      </c>
      <c r="L26" s="189">
        <f t="shared" si="1"/>
        <v>0</v>
      </c>
      <c r="M26" s="189">
        <f t="shared" si="2"/>
        <v>0</v>
      </c>
      <c r="N26" s="189">
        <f t="shared" si="3"/>
        <v>0</v>
      </c>
      <c r="O26" s="20"/>
      <c r="P26" s="40"/>
      <c r="Q26" s="161"/>
      <c r="R26" s="134"/>
      <c r="S26" s="135"/>
    </row>
    <row r="27" spans="1:19" ht="42" customHeight="1">
      <c r="A27" s="9">
        <v>18</v>
      </c>
      <c r="B27" s="9" t="s">
        <v>16</v>
      </c>
      <c r="C27" s="44" t="s">
        <v>21</v>
      </c>
      <c r="D27" s="9" t="s">
        <v>22</v>
      </c>
      <c r="E27" s="9">
        <v>22</v>
      </c>
      <c r="F27" s="38">
        <v>70</v>
      </c>
      <c r="G27" s="38" t="s">
        <v>19</v>
      </c>
      <c r="H27" s="57">
        <v>72</v>
      </c>
      <c r="I27" s="187"/>
      <c r="J27" s="154">
        <v>0.08</v>
      </c>
      <c r="K27" s="189">
        <f t="shared" si="0"/>
        <v>0</v>
      </c>
      <c r="L27" s="189">
        <f t="shared" si="1"/>
        <v>0</v>
      </c>
      <c r="M27" s="189">
        <f t="shared" si="2"/>
        <v>0</v>
      </c>
      <c r="N27" s="189">
        <f t="shared" si="3"/>
        <v>0</v>
      </c>
      <c r="O27" s="20"/>
      <c r="P27" s="40"/>
      <c r="Q27" s="161"/>
      <c r="R27" s="134"/>
      <c r="S27" s="135"/>
    </row>
    <row r="28" spans="1:19" ht="39" customHeight="1">
      <c r="A28" s="9">
        <v>19</v>
      </c>
      <c r="B28" s="9" t="s">
        <v>23</v>
      </c>
      <c r="C28" s="44" t="s">
        <v>21</v>
      </c>
      <c r="D28" s="9" t="s">
        <v>22</v>
      </c>
      <c r="E28" s="9">
        <v>26</v>
      </c>
      <c r="F28" s="38">
        <v>70</v>
      </c>
      <c r="G28" s="38" t="s">
        <v>19</v>
      </c>
      <c r="H28" s="57">
        <v>72</v>
      </c>
      <c r="I28" s="187"/>
      <c r="J28" s="154">
        <v>0.08</v>
      </c>
      <c r="K28" s="189">
        <f t="shared" si="0"/>
        <v>0</v>
      </c>
      <c r="L28" s="189">
        <f t="shared" si="1"/>
        <v>0</v>
      </c>
      <c r="M28" s="189">
        <f t="shared" si="2"/>
        <v>0</v>
      </c>
      <c r="N28" s="189">
        <f t="shared" si="3"/>
        <v>0</v>
      </c>
      <c r="O28" s="20"/>
      <c r="P28" s="40"/>
      <c r="Q28" s="161"/>
      <c r="R28" s="134"/>
      <c r="S28" s="135"/>
    </row>
    <row r="29" spans="1:19" ht="45" customHeight="1">
      <c r="A29" s="9">
        <v>20</v>
      </c>
      <c r="B29" s="58">
        <v>0</v>
      </c>
      <c r="C29" s="59" t="s">
        <v>21</v>
      </c>
      <c r="D29" s="58" t="s">
        <v>22</v>
      </c>
      <c r="E29" s="58">
        <v>30</v>
      </c>
      <c r="F29" s="60">
        <v>70</v>
      </c>
      <c r="G29" s="60" t="s">
        <v>19</v>
      </c>
      <c r="H29" s="61">
        <v>72</v>
      </c>
      <c r="I29" s="188"/>
      <c r="J29" s="154">
        <v>0.08</v>
      </c>
      <c r="K29" s="190">
        <f t="shared" si="0"/>
        <v>0</v>
      </c>
      <c r="L29" s="190">
        <f t="shared" si="1"/>
        <v>0</v>
      </c>
      <c r="M29" s="190">
        <f t="shared" si="2"/>
        <v>0</v>
      </c>
      <c r="N29" s="189">
        <f t="shared" si="3"/>
        <v>0</v>
      </c>
      <c r="O29" s="20"/>
      <c r="P29" s="40"/>
      <c r="Q29" s="161"/>
      <c r="R29" s="134"/>
      <c r="S29" s="135"/>
    </row>
    <row r="30" spans="1:19" ht="32.2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147"/>
      <c r="K30" s="147" t="s">
        <v>79</v>
      </c>
      <c r="L30" s="192">
        <f>SUM(L10:L29)</f>
        <v>0</v>
      </c>
      <c r="M30" s="147" t="s">
        <v>79</v>
      </c>
      <c r="N30" s="191">
        <f>L30*1.08</f>
        <v>0</v>
      </c>
      <c r="O30" s="1"/>
      <c r="P30" s="1"/>
      <c r="Q30" s="1"/>
      <c r="R30" s="1"/>
      <c r="S30" s="1"/>
    </row>
    <row r="31" spans="1:19" ht="21" customHeight="1">
      <c r="A31" s="62"/>
      <c r="B31" s="62"/>
      <c r="C31" s="62"/>
      <c r="D31" s="62"/>
      <c r="E31" s="62"/>
      <c r="F31" s="63"/>
      <c r="G31" s="22"/>
      <c r="H31" s="2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23"/>
      <c r="B32" s="24"/>
      <c r="C32" s="24"/>
      <c r="D32" s="24"/>
      <c r="E32" s="206"/>
      <c r="F32" s="206"/>
      <c r="G32" s="206"/>
      <c r="H32" s="206"/>
      <c r="I32" s="203"/>
      <c r="J32" s="203"/>
      <c r="K32" s="203"/>
      <c r="L32" s="203"/>
      <c r="M32" s="203"/>
      <c r="N32" s="203"/>
      <c r="O32" s="25"/>
      <c r="P32" s="25"/>
      <c r="Q32" s="25"/>
      <c r="R32" s="25"/>
      <c r="S32" s="25"/>
    </row>
    <row r="33" spans="1:19" ht="40.5" customHeight="1">
      <c r="A33" s="207" t="s">
        <v>53</v>
      </c>
      <c r="B33" s="207"/>
      <c r="C33" s="207"/>
      <c r="D33" s="207"/>
      <c r="E33" s="207"/>
      <c r="F33" s="27"/>
      <c r="G33" s="27"/>
      <c r="H33" s="27"/>
      <c r="N33" s="26"/>
      <c r="O33" s="25"/>
      <c r="P33" s="25"/>
      <c r="Q33" s="25"/>
      <c r="R33" s="25"/>
      <c r="S33" s="25"/>
    </row>
    <row r="34" spans="1:19" ht="98.25" customHeight="1">
      <c r="A34" s="207" t="s">
        <v>129</v>
      </c>
      <c r="B34" s="207"/>
      <c r="C34" s="207"/>
      <c r="D34" s="207"/>
      <c r="E34" s="207"/>
      <c r="F34" s="207"/>
      <c r="G34" s="207"/>
      <c r="H34" s="207"/>
      <c r="I34" s="207"/>
      <c r="J34" s="123"/>
      <c r="K34" s="123"/>
      <c r="L34" s="123"/>
      <c r="M34" s="123"/>
      <c r="N34" s="26"/>
      <c r="O34" s="25"/>
      <c r="P34" s="25"/>
      <c r="Q34" s="25"/>
      <c r="R34" s="25"/>
      <c r="S34" s="25"/>
    </row>
    <row r="35" spans="1:19" ht="120" customHeight="1">
      <c r="A35" s="207" t="s">
        <v>102</v>
      </c>
      <c r="B35" s="207"/>
      <c r="C35" s="207"/>
      <c r="D35" s="207"/>
      <c r="E35" s="207"/>
      <c r="F35" s="207"/>
      <c r="G35" s="207"/>
      <c r="H35" s="207"/>
      <c r="I35" s="207"/>
      <c r="J35" s="123"/>
      <c r="K35" s="123"/>
      <c r="L35" s="123"/>
      <c r="M35" s="123"/>
      <c r="N35" s="26"/>
      <c r="O35" s="25"/>
      <c r="P35" s="25"/>
      <c r="Q35" s="25"/>
      <c r="R35" s="25"/>
      <c r="S35" s="25"/>
    </row>
    <row r="36" spans="1:19" ht="77.25" customHeight="1">
      <c r="A36" s="207" t="s">
        <v>103</v>
      </c>
      <c r="B36" s="207"/>
      <c r="C36" s="207"/>
      <c r="D36" s="207"/>
      <c r="E36" s="207"/>
      <c r="F36" s="207"/>
      <c r="G36" s="207"/>
      <c r="H36" s="207"/>
      <c r="I36" s="207"/>
      <c r="J36" s="123"/>
      <c r="K36" s="123"/>
      <c r="L36" s="123"/>
      <c r="M36" s="123"/>
      <c r="N36" s="26"/>
      <c r="O36" s="25"/>
      <c r="P36" s="25"/>
      <c r="Q36" s="25"/>
      <c r="R36" s="25"/>
      <c r="S36" s="25"/>
    </row>
    <row r="37" spans="1:19" ht="36" customHeight="1">
      <c r="A37" s="23"/>
      <c r="B37" s="24"/>
      <c r="C37" s="24"/>
      <c r="H37" s="225" t="s">
        <v>44</v>
      </c>
      <c r="I37" s="225"/>
      <c r="J37" s="225"/>
      <c r="K37" s="225"/>
      <c r="L37" s="225"/>
      <c r="M37" s="225"/>
      <c r="N37" s="225"/>
      <c r="O37" s="225"/>
      <c r="P37" s="25"/>
      <c r="Q37" s="25"/>
      <c r="R37" s="25"/>
      <c r="S37" s="25"/>
    </row>
    <row r="38" spans="1:19" ht="33" customHeight="1">
      <c r="A38" s="23"/>
      <c r="B38" s="24"/>
      <c r="C38" s="205" t="s">
        <v>43</v>
      </c>
      <c r="D38" s="205"/>
      <c r="E38" s="205"/>
      <c r="H38" s="226" t="s">
        <v>35</v>
      </c>
      <c r="I38" s="226"/>
      <c r="J38" s="226"/>
      <c r="K38" s="226"/>
      <c r="L38" s="226"/>
      <c r="M38" s="226"/>
      <c r="N38" s="226"/>
      <c r="O38" s="226"/>
      <c r="P38" s="25"/>
      <c r="Q38" s="25"/>
      <c r="R38" s="25"/>
      <c r="S38" s="25"/>
    </row>
    <row r="39" spans="1:19" ht="18">
      <c r="A39" s="1"/>
      <c r="B39" s="1"/>
      <c r="C39" s="1"/>
      <c r="D39" s="1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3" spans="4:5" ht="14.25">
      <c r="D43" s="203"/>
      <c r="E43" s="203"/>
    </row>
  </sheetData>
  <sheetProtection/>
  <mergeCells count="34">
    <mergeCell ref="A3:G3"/>
    <mergeCell ref="A1:N1"/>
    <mergeCell ref="A4:N4"/>
    <mergeCell ref="A5:A7"/>
    <mergeCell ref="B5:E5"/>
    <mergeCell ref="F5:F7"/>
    <mergeCell ref="N5:N7"/>
    <mergeCell ref="A30:I30"/>
    <mergeCell ref="E32:H32"/>
    <mergeCell ref="I32:N32"/>
    <mergeCell ref="M5:M7"/>
    <mergeCell ref="J5:J7"/>
    <mergeCell ref="K5:K7"/>
    <mergeCell ref="L5:L7"/>
    <mergeCell ref="B6:B7"/>
    <mergeCell ref="C6:C7"/>
    <mergeCell ref="D6:D7"/>
    <mergeCell ref="E6:E7"/>
    <mergeCell ref="O7:P7"/>
    <mergeCell ref="A9:N9"/>
    <mergeCell ref="O9:S9"/>
    <mergeCell ref="G5:G7"/>
    <mergeCell ref="H5:H7"/>
    <mergeCell ref="I5:I7"/>
    <mergeCell ref="B2:Q2"/>
    <mergeCell ref="D43:E43"/>
    <mergeCell ref="A34:I34"/>
    <mergeCell ref="A35:I35"/>
    <mergeCell ref="A36:I36"/>
    <mergeCell ref="H37:O37"/>
    <mergeCell ref="C38:E38"/>
    <mergeCell ref="H38:O38"/>
    <mergeCell ref="A33:E33"/>
    <mergeCell ref="O5:S6"/>
  </mergeCells>
  <printOptions/>
  <pageMargins left="0.27992125984252003" right="0.17992125984252005" top="0.8838582677165361" bottom="0.35984251968503905" header="0.4901574803149611" footer="0.35984251968503905"/>
  <pageSetup fitToHeight="1" fitToWidth="1" horizontalDpi="600" verticalDpi="600" orientation="landscape" paperSize="9" scale="29" r:id="rId1"/>
  <headerFooter alignWithMargins="0">
    <oddFooter>&amp;C&amp;"Arial CE2,Regular"&amp;10Strona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80" zoomScaleNormal="80" zoomScalePageLayoutView="0" workbookViewId="0" topLeftCell="A1">
      <selection activeCell="I12" sqref="I12"/>
    </sheetView>
  </sheetViews>
  <sheetFormatPr defaultColWidth="5.3984375" defaultRowHeight="14.25"/>
  <cols>
    <col min="1" max="1" width="3.8984375" style="0" customWidth="1"/>
    <col min="2" max="2" width="7.3984375" style="0" customWidth="1"/>
    <col min="3" max="3" width="9.09765625" style="0" customWidth="1"/>
    <col min="4" max="4" width="12.5" style="100" customWidth="1"/>
    <col min="5" max="5" width="8.09765625" style="0" customWidth="1"/>
    <col min="6" max="6" width="10.09765625" style="0" customWidth="1"/>
    <col min="7" max="7" width="9.09765625" style="0" customWidth="1"/>
    <col min="8" max="8" width="5.3984375" style="0" customWidth="1"/>
    <col min="9" max="9" width="11.3984375" style="0" customWidth="1"/>
    <col min="10" max="10" width="7.5" style="0" customWidth="1"/>
    <col min="11" max="12" width="11.3984375" style="0" customWidth="1"/>
    <col min="13" max="13" width="9" style="0" customWidth="1"/>
    <col min="14" max="14" width="11.59765625" style="0" bestFit="1" customWidth="1"/>
    <col min="15" max="15" width="9.3984375" style="0" customWidth="1"/>
    <col min="16" max="16" width="6.5" style="0" customWidth="1"/>
    <col min="17" max="17" width="18.09765625" style="0" customWidth="1"/>
    <col min="18" max="18" width="13.69921875" style="0" customWidth="1"/>
    <col min="19" max="19" width="10.3984375" style="0" customWidth="1"/>
    <col min="20" max="20" width="7.8984375" style="0" customWidth="1"/>
  </cols>
  <sheetData>
    <row r="1" spans="1:19" ht="25.5" customHeight="1">
      <c r="A1" s="239" t="s">
        <v>133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64"/>
      <c r="P1" s="64"/>
      <c r="Q1" s="64"/>
      <c r="R1" s="64"/>
      <c r="S1" s="64"/>
    </row>
    <row r="2" spans="1:19" ht="49.5" customHeight="1">
      <c r="A2" s="201"/>
      <c r="B2" s="238" t="s">
        <v>132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64"/>
    </row>
    <row r="3" spans="1:8" ht="35.25" customHeight="1">
      <c r="A3" s="232" t="s">
        <v>106</v>
      </c>
      <c r="B3" s="232"/>
      <c r="C3" s="232"/>
      <c r="D3" s="232"/>
      <c r="E3" s="232"/>
      <c r="F3" s="232"/>
      <c r="G3" s="232"/>
      <c r="H3" s="232"/>
    </row>
    <row r="4" spans="1:19" ht="18.75" customHeight="1">
      <c r="A4" s="65" t="s">
        <v>1</v>
      </c>
      <c r="B4" s="66"/>
      <c r="C4" s="67"/>
      <c r="D4" s="67"/>
      <c r="E4" s="68"/>
      <c r="F4" s="68"/>
      <c r="G4" s="68"/>
      <c r="H4" s="68"/>
      <c r="I4" s="67"/>
      <c r="J4" s="67"/>
      <c r="K4" s="67"/>
      <c r="L4" s="67"/>
      <c r="M4" s="67"/>
      <c r="N4" s="67"/>
      <c r="O4" s="64"/>
      <c r="P4" s="64"/>
      <c r="Q4" s="64"/>
      <c r="R4" s="64"/>
      <c r="S4" s="64"/>
    </row>
    <row r="5" spans="1:19" ht="14.25" customHeight="1">
      <c r="A5" s="233" t="s">
        <v>2</v>
      </c>
      <c r="B5" s="233" t="s">
        <v>3</v>
      </c>
      <c r="C5" s="233"/>
      <c r="D5" s="233"/>
      <c r="E5" s="233"/>
      <c r="F5" s="233" t="s">
        <v>4</v>
      </c>
      <c r="G5" s="233" t="s">
        <v>5</v>
      </c>
      <c r="H5" s="233" t="s">
        <v>6</v>
      </c>
      <c r="I5" s="233" t="s">
        <v>82</v>
      </c>
      <c r="J5" s="235" t="s">
        <v>83</v>
      </c>
      <c r="K5" s="233" t="s">
        <v>84</v>
      </c>
      <c r="L5" s="233" t="s">
        <v>137</v>
      </c>
      <c r="M5" s="233" t="s">
        <v>85</v>
      </c>
      <c r="N5" s="233" t="s">
        <v>86</v>
      </c>
      <c r="O5" s="233" t="s">
        <v>7</v>
      </c>
      <c r="P5" s="233"/>
      <c r="Q5" s="233"/>
      <c r="R5" s="233"/>
      <c r="S5" s="233"/>
    </row>
    <row r="6" spans="1:19" ht="13.5" customHeight="1">
      <c r="A6" s="233"/>
      <c r="B6" s="233" t="s">
        <v>8</v>
      </c>
      <c r="C6" s="233" t="s">
        <v>9</v>
      </c>
      <c r="D6" s="233" t="s">
        <v>10</v>
      </c>
      <c r="E6" s="234" t="s">
        <v>54</v>
      </c>
      <c r="F6" s="233"/>
      <c r="G6" s="233"/>
      <c r="H6" s="233"/>
      <c r="I6" s="233"/>
      <c r="J6" s="236"/>
      <c r="K6" s="233"/>
      <c r="L6" s="233"/>
      <c r="M6" s="233"/>
      <c r="N6" s="233"/>
      <c r="O6" s="233"/>
      <c r="P6" s="233"/>
      <c r="Q6" s="233"/>
      <c r="R6" s="233"/>
      <c r="S6" s="233"/>
    </row>
    <row r="7" spans="1:19" ht="77.25" customHeight="1">
      <c r="A7" s="233"/>
      <c r="B7" s="233"/>
      <c r="C7" s="233"/>
      <c r="D7" s="233"/>
      <c r="E7" s="234"/>
      <c r="F7" s="233"/>
      <c r="G7" s="233"/>
      <c r="H7" s="233"/>
      <c r="I7" s="233"/>
      <c r="J7" s="237"/>
      <c r="K7" s="233"/>
      <c r="L7" s="233"/>
      <c r="M7" s="233"/>
      <c r="N7" s="233"/>
      <c r="O7" s="233" t="s">
        <v>12</v>
      </c>
      <c r="P7" s="233"/>
      <c r="Q7" s="69" t="s">
        <v>47</v>
      </c>
      <c r="R7" s="69" t="s">
        <v>14</v>
      </c>
      <c r="S7" s="69" t="s">
        <v>15</v>
      </c>
    </row>
    <row r="8" spans="1:19" ht="14.2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</row>
    <row r="9" spans="1:19" ht="14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</row>
    <row r="10" spans="1:25" ht="48.75" customHeight="1">
      <c r="A10" s="71">
        <v>1</v>
      </c>
      <c r="B10" s="72" t="s">
        <v>96</v>
      </c>
      <c r="C10" s="73" t="s">
        <v>105</v>
      </c>
      <c r="D10" s="74" t="s">
        <v>99</v>
      </c>
      <c r="E10" s="75">
        <v>16</v>
      </c>
      <c r="F10" s="75">
        <v>23</v>
      </c>
      <c r="G10" s="75" t="s">
        <v>19</v>
      </c>
      <c r="H10" s="76">
        <v>288</v>
      </c>
      <c r="I10" s="178"/>
      <c r="J10" s="165">
        <v>0.08</v>
      </c>
      <c r="K10" s="178">
        <f aca="true" t="shared" si="0" ref="K10:K23">I10*1.08</f>
        <v>0</v>
      </c>
      <c r="L10" s="178">
        <f aca="true" t="shared" si="1" ref="L10:L23">H10*I10</f>
        <v>0</v>
      </c>
      <c r="M10" s="178">
        <f aca="true" t="shared" si="2" ref="M10:M23">N10-L10</f>
        <v>0</v>
      </c>
      <c r="N10" s="178">
        <f aca="true" t="shared" si="3" ref="N10:N24">L10*1.08</f>
        <v>0</v>
      </c>
      <c r="O10" s="77"/>
      <c r="P10" s="166"/>
      <c r="Q10" s="167"/>
      <c r="R10" s="136"/>
      <c r="S10" s="138"/>
      <c r="T10" s="7"/>
      <c r="U10" s="7"/>
      <c r="V10" s="7"/>
      <c r="W10" s="7"/>
      <c r="X10" s="7"/>
      <c r="Y10" s="7"/>
    </row>
    <row r="11" spans="1:25" ht="31.5" customHeight="1">
      <c r="A11" s="71">
        <v>2</v>
      </c>
      <c r="B11" s="72" t="s">
        <v>55</v>
      </c>
      <c r="C11" s="73" t="s">
        <v>17</v>
      </c>
      <c r="D11" s="74" t="s">
        <v>56</v>
      </c>
      <c r="E11" s="75" t="s">
        <v>57</v>
      </c>
      <c r="F11" s="75">
        <v>15</v>
      </c>
      <c r="G11" s="75" t="s">
        <v>19</v>
      </c>
      <c r="H11" s="76">
        <v>36</v>
      </c>
      <c r="I11" s="178"/>
      <c r="J11" s="165">
        <v>0.08</v>
      </c>
      <c r="K11" s="178">
        <f t="shared" si="0"/>
        <v>0</v>
      </c>
      <c r="L11" s="178">
        <f t="shared" si="1"/>
        <v>0</v>
      </c>
      <c r="M11" s="178">
        <f t="shared" si="2"/>
        <v>0</v>
      </c>
      <c r="N11" s="178">
        <f t="shared" si="3"/>
        <v>0</v>
      </c>
      <c r="O11" s="77"/>
      <c r="P11" s="166"/>
      <c r="Q11" s="167"/>
      <c r="R11" s="136"/>
      <c r="S11" s="138"/>
      <c r="T11" s="122"/>
      <c r="U11" s="122"/>
      <c r="V11" s="122"/>
      <c r="W11" s="122"/>
      <c r="X11" s="122"/>
      <c r="Y11" s="122"/>
    </row>
    <row r="12" spans="1:25" ht="31.5" customHeight="1">
      <c r="A12" s="71">
        <v>3</v>
      </c>
      <c r="B12" s="72" t="s">
        <v>58</v>
      </c>
      <c r="C12" s="79" t="s">
        <v>17</v>
      </c>
      <c r="D12" s="80" t="s">
        <v>59</v>
      </c>
      <c r="E12" s="75" t="s">
        <v>60</v>
      </c>
      <c r="F12" s="75">
        <v>75</v>
      </c>
      <c r="G12" s="75" t="s">
        <v>19</v>
      </c>
      <c r="H12" s="76">
        <v>36</v>
      </c>
      <c r="I12" s="178"/>
      <c r="J12" s="165">
        <v>0.08</v>
      </c>
      <c r="K12" s="178">
        <f t="shared" si="0"/>
        <v>0</v>
      </c>
      <c r="L12" s="178">
        <f t="shared" si="1"/>
        <v>0</v>
      </c>
      <c r="M12" s="178">
        <f t="shared" si="2"/>
        <v>0</v>
      </c>
      <c r="N12" s="178">
        <f t="shared" si="3"/>
        <v>0</v>
      </c>
      <c r="O12" s="77"/>
      <c r="P12" s="166"/>
      <c r="Q12" s="167"/>
      <c r="R12" s="136"/>
      <c r="S12" s="138"/>
      <c r="T12" s="7"/>
      <c r="U12" s="7"/>
      <c r="V12" s="7"/>
      <c r="W12" s="7"/>
      <c r="X12" s="7"/>
      <c r="Y12" s="7"/>
    </row>
    <row r="13" spans="1:25" ht="93" customHeight="1">
      <c r="A13" s="71">
        <v>4</v>
      </c>
      <c r="B13" s="72" t="s">
        <v>61</v>
      </c>
      <c r="C13" s="79" t="s">
        <v>17</v>
      </c>
      <c r="D13" s="80" t="s">
        <v>62</v>
      </c>
      <c r="E13" s="75" t="s">
        <v>63</v>
      </c>
      <c r="F13" s="75">
        <v>75</v>
      </c>
      <c r="G13" s="75" t="s">
        <v>19</v>
      </c>
      <c r="H13" s="76">
        <v>36</v>
      </c>
      <c r="I13" s="178"/>
      <c r="J13" s="165">
        <v>0.08</v>
      </c>
      <c r="K13" s="178">
        <f t="shared" si="0"/>
        <v>0</v>
      </c>
      <c r="L13" s="178">
        <f t="shared" si="1"/>
        <v>0</v>
      </c>
      <c r="M13" s="178">
        <f t="shared" si="2"/>
        <v>0</v>
      </c>
      <c r="N13" s="178">
        <f t="shared" si="3"/>
        <v>0</v>
      </c>
      <c r="O13" s="77"/>
      <c r="P13" s="166"/>
      <c r="Q13" s="167"/>
      <c r="R13" s="136"/>
      <c r="S13" s="138"/>
      <c r="T13" s="7"/>
      <c r="U13" s="7"/>
      <c r="V13" s="7"/>
      <c r="W13" s="7"/>
      <c r="X13" s="7"/>
      <c r="Y13" s="7"/>
    </row>
    <row r="14" spans="1:25" ht="111" customHeight="1">
      <c r="A14" s="71">
        <v>5</v>
      </c>
      <c r="B14" s="72" t="s">
        <v>61</v>
      </c>
      <c r="C14" s="79" t="s">
        <v>17</v>
      </c>
      <c r="D14" s="80" t="s">
        <v>131</v>
      </c>
      <c r="E14" s="75" t="s">
        <v>63</v>
      </c>
      <c r="F14" s="75">
        <v>60</v>
      </c>
      <c r="G14" s="75" t="s">
        <v>19</v>
      </c>
      <c r="H14" s="76">
        <v>36</v>
      </c>
      <c r="I14" s="178"/>
      <c r="J14" s="165">
        <v>0.08</v>
      </c>
      <c r="K14" s="178">
        <f t="shared" si="0"/>
        <v>0</v>
      </c>
      <c r="L14" s="178">
        <f t="shared" si="1"/>
        <v>0</v>
      </c>
      <c r="M14" s="178">
        <f t="shared" si="2"/>
        <v>0</v>
      </c>
      <c r="N14" s="178">
        <f t="shared" si="3"/>
        <v>0</v>
      </c>
      <c r="O14" s="77"/>
      <c r="P14" s="166"/>
      <c r="Q14" s="167"/>
      <c r="R14" s="136"/>
      <c r="S14" s="138"/>
      <c r="T14" s="7"/>
      <c r="U14" s="7"/>
      <c r="V14" s="7"/>
      <c r="W14" s="7"/>
      <c r="X14" s="7"/>
      <c r="Y14" s="7"/>
    </row>
    <row r="15" spans="1:19" ht="75" customHeight="1">
      <c r="A15" s="71">
        <v>6</v>
      </c>
      <c r="B15" s="81" t="s">
        <v>48</v>
      </c>
      <c r="C15" s="82" t="s">
        <v>17</v>
      </c>
      <c r="D15" s="83" t="s">
        <v>130</v>
      </c>
      <c r="E15" s="71">
        <v>13</v>
      </c>
      <c r="F15" s="75">
        <v>75</v>
      </c>
      <c r="G15" s="75" t="s">
        <v>19</v>
      </c>
      <c r="H15" s="76">
        <v>72</v>
      </c>
      <c r="I15" s="178"/>
      <c r="J15" s="165">
        <v>0.08</v>
      </c>
      <c r="K15" s="178">
        <f t="shared" si="0"/>
        <v>0</v>
      </c>
      <c r="L15" s="178">
        <f t="shared" si="1"/>
        <v>0</v>
      </c>
      <c r="M15" s="178">
        <f t="shared" si="2"/>
        <v>0</v>
      </c>
      <c r="N15" s="178">
        <f t="shared" si="3"/>
        <v>0</v>
      </c>
      <c r="O15" s="77"/>
      <c r="P15" s="166"/>
      <c r="Q15" s="168"/>
      <c r="R15" s="136"/>
      <c r="S15" s="138"/>
    </row>
    <row r="16" spans="1:19" ht="69.75" customHeight="1">
      <c r="A16" s="71">
        <v>7</v>
      </c>
      <c r="B16" s="84" t="s">
        <v>37</v>
      </c>
      <c r="C16" s="85" t="s">
        <v>21</v>
      </c>
      <c r="D16" s="86" t="s">
        <v>64</v>
      </c>
      <c r="E16" s="78">
        <v>17</v>
      </c>
      <c r="F16" s="87">
        <v>90</v>
      </c>
      <c r="G16" s="87" t="s">
        <v>19</v>
      </c>
      <c r="H16" s="88">
        <v>72</v>
      </c>
      <c r="I16" s="179"/>
      <c r="J16" s="165">
        <v>0.08</v>
      </c>
      <c r="K16" s="178">
        <f t="shared" si="0"/>
        <v>0</v>
      </c>
      <c r="L16" s="178">
        <f t="shared" si="1"/>
        <v>0</v>
      </c>
      <c r="M16" s="178">
        <f t="shared" si="2"/>
        <v>0</v>
      </c>
      <c r="N16" s="178">
        <f t="shared" si="3"/>
        <v>0</v>
      </c>
      <c r="O16" s="77"/>
      <c r="P16" s="166"/>
      <c r="Q16" s="168"/>
      <c r="R16" s="136"/>
      <c r="S16" s="138"/>
    </row>
    <row r="17" spans="1:19" ht="72.75" customHeight="1">
      <c r="A17" s="71">
        <v>8</v>
      </c>
      <c r="B17" s="84" t="s">
        <v>30</v>
      </c>
      <c r="C17" s="85" t="s">
        <v>21</v>
      </c>
      <c r="D17" s="86" t="s">
        <v>64</v>
      </c>
      <c r="E17" s="78">
        <v>17</v>
      </c>
      <c r="F17" s="87">
        <v>90</v>
      </c>
      <c r="G17" s="87" t="s">
        <v>19</v>
      </c>
      <c r="H17" s="88">
        <v>72</v>
      </c>
      <c r="I17" s="179"/>
      <c r="J17" s="165">
        <v>0.08</v>
      </c>
      <c r="K17" s="178">
        <f t="shared" si="0"/>
        <v>0</v>
      </c>
      <c r="L17" s="178">
        <f t="shared" si="1"/>
        <v>0</v>
      </c>
      <c r="M17" s="178">
        <f t="shared" si="2"/>
        <v>0</v>
      </c>
      <c r="N17" s="178">
        <f t="shared" si="3"/>
        <v>0</v>
      </c>
      <c r="O17" s="77"/>
      <c r="P17" s="166"/>
      <c r="Q17" s="168"/>
      <c r="R17" s="136"/>
      <c r="S17" s="138"/>
    </row>
    <row r="18" spans="1:19" ht="77.25" customHeight="1">
      <c r="A18" s="71">
        <v>9</v>
      </c>
      <c r="B18" s="84" t="s">
        <v>30</v>
      </c>
      <c r="C18" s="85" t="s">
        <v>21</v>
      </c>
      <c r="D18" s="86" t="s">
        <v>65</v>
      </c>
      <c r="E18" s="78">
        <v>22</v>
      </c>
      <c r="F18" s="87">
        <v>90</v>
      </c>
      <c r="G18" s="87" t="s">
        <v>19</v>
      </c>
      <c r="H18" s="88">
        <v>72</v>
      </c>
      <c r="I18" s="179"/>
      <c r="J18" s="165">
        <v>0.08</v>
      </c>
      <c r="K18" s="178">
        <f t="shared" si="0"/>
        <v>0</v>
      </c>
      <c r="L18" s="178">
        <f t="shared" si="1"/>
        <v>0</v>
      </c>
      <c r="M18" s="178">
        <f t="shared" si="2"/>
        <v>0</v>
      </c>
      <c r="N18" s="178">
        <f t="shared" si="3"/>
        <v>0</v>
      </c>
      <c r="O18" s="77"/>
      <c r="P18" s="166"/>
      <c r="Q18" s="168"/>
      <c r="R18" s="136"/>
      <c r="S18" s="138"/>
    </row>
    <row r="19" spans="1:19" ht="24" customHeight="1">
      <c r="A19" s="71">
        <v>10</v>
      </c>
      <c r="B19" s="84" t="s">
        <v>16</v>
      </c>
      <c r="C19" s="85" t="s">
        <v>21</v>
      </c>
      <c r="D19" s="86" t="s">
        <v>66</v>
      </c>
      <c r="E19" s="78">
        <v>30</v>
      </c>
      <c r="F19" s="87">
        <v>75</v>
      </c>
      <c r="G19" s="87" t="s">
        <v>19</v>
      </c>
      <c r="H19" s="88">
        <v>72</v>
      </c>
      <c r="I19" s="179"/>
      <c r="J19" s="165">
        <v>0.08</v>
      </c>
      <c r="K19" s="178">
        <f t="shared" si="0"/>
        <v>0</v>
      </c>
      <c r="L19" s="178">
        <f t="shared" si="1"/>
        <v>0</v>
      </c>
      <c r="M19" s="178">
        <f t="shared" si="2"/>
        <v>0</v>
      </c>
      <c r="N19" s="178">
        <f t="shared" si="3"/>
        <v>0</v>
      </c>
      <c r="O19" s="77"/>
      <c r="P19" s="166"/>
      <c r="Q19" s="168"/>
      <c r="R19" s="136"/>
      <c r="S19" s="138"/>
    </row>
    <row r="20" spans="1:19" ht="90" customHeight="1">
      <c r="A20" s="71">
        <v>11</v>
      </c>
      <c r="B20" s="84" t="s">
        <v>16</v>
      </c>
      <c r="C20" s="85" t="s">
        <v>21</v>
      </c>
      <c r="D20" s="86" t="s">
        <v>64</v>
      </c>
      <c r="E20" s="78">
        <v>22</v>
      </c>
      <c r="F20" s="87">
        <v>90</v>
      </c>
      <c r="G20" s="87" t="s">
        <v>19</v>
      </c>
      <c r="H20" s="88">
        <v>72</v>
      </c>
      <c r="I20" s="179"/>
      <c r="J20" s="165">
        <v>0.08</v>
      </c>
      <c r="K20" s="178">
        <f t="shared" si="0"/>
        <v>0</v>
      </c>
      <c r="L20" s="178">
        <f t="shared" si="1"/>
        <v>0</v>
      </c>
      <c r="M20" s="178">
        <f t="shared" si="2"/>
        <v>0</v>
      </c>
      <c r="N20" s="178">
        <f t="shared" si="3"/>
        <v>0</v>
      </c>
      <c r="O20" s="77"/>
      <c r="P20" s="166"/>
      <c r="Q20" s="168"/>
      <c r="R20" s="136"/>
      <c r="S20" s="138"/>
    </row>
    <row r="21" spans="1:19" ht="78.75" customHeight="1">
      <c r="A21" s="71">
        <v>12</v>
      </c>
      <c r="B21" s="84" t="s">
        <v>23</v>
      </c>
      <c r="C21" s="85" t="s">
        <v>21</v>
      </c>
      <c r="D21" s="86" t="s">
        <v>64</v>
      </c>
      <c r="E21" s="78">
        <v>26</v>
      </c>
      <c r="F21" s="78">
        <v>90</v>
      </c>
      <c r="G21" s="87" t="s">
        <v>19</v>
      </c>
      <c r="H21" s="88">
        <v>72</v>
      </c>
      <c r="I21" s="179"/>
      <c r="J21" s="165">
        <v>0.08</v>
      </c>
      <c r="K21" s="181">
        <f t="shared" si="0"/>
        <v>0</v>
      </c>
      <c r="L21" s="181">
        <f t="shared" si="1"/>
        <v>0</v>
      </c>
      <c r="M21" s="181">
        <f t="shared" si="2"/>
        <v>0</v>
      </c>
      <c r="N21" s="178">
        <f t="shared" si="3"/>
        <v>0</v>
      </c>
      <c r="O21" s="77"/>
      <c r="P21" s="166"/>
      <c r="Q21" s="168"/>
      <c r="R21" s="136"/>
      <c r="S21" s="138"/>
    </row>
    <row r="22" spans="1:19" ht="78.75" customHeight="1">
      <c r="A22" s="71">
        <v>13</v>
      </c>
      <c r="B22" s="89" t="s">
        <v>23</v>
      </c>
      <c r="C22" s="90" t="s">
        <v>21</v>
      </c>
      <c r="D22" s="91" t="s">
        <v>67</v>
      </c>
      <c r="E22" s="92">
        <v>26</v>
      </c>
      <c r="F22" s="92">
        <v>75</v>
      </c>
      <c r="G22" s="92" t="s">
        <v>19</v>
      </c>
      <c r="H22" s="93">
        <v>504</v>
      </c>
      <c r="I22" s="180"/>
      <c r="J22" s="165">
        <v>0.08</v>
      </c>
      <c r="K22" s="182">
        <f t="shared" si="0"/>
        <v>0</v>
      </c>
      <c r="L22" s="182">
        <f t="shared" si="1"/>
        <v>0</v>
      </c>
      <c r="M22" s="182">
        <f t="shared" si="2"/>
        <v>0</v>
      </c>
      <c r="N22" s="183">
        <f t="shared" si="3"/>
        <v>0</v>
      </c>
      <c r="O22" s="77"/>
      <c r="P22" s="166"/>
      <c r="Q22" s="168"/>
      <c r="R22" s="136"/>
      <c r="S22" s="138"/>
    </row>
    <row r="23" spans="1:19" ht="38.25" customHeight="1">
      <c r="A23" s="71">
        <v>14</v>
      </c>
      <c r="B23" s="89">
        <v>1</v>
      </c>
      <c r="C23" s="94" t="s">
        <v>21</v>
      </c>
      <c r="D23" s="91" t="s">
        <v>66</v>
      </c>
      <c r="E23" s="92">
        <v>37</v>
      </c>
      <c r="F23" s="92">
        <v>75</v>
      </c>
      <c r="G23" s="92" t="s">
        <v>19</v>
      </c>
      <c r="H23" s="93">
        <v>144</v>
      </c>
      <c r="I23" s="180"/>
      <c r="J23" s="165">
        <v>0.08</v>
      </c>
      <c r="K23" s="182">
        <f t="shared" si="0"/>
        <v>0</v>
      </c>
      <c r="L23" s="182">
        <f t="shared" si="1"/>
        <v>0</v>
      </c>
      <c r="M23" s="184">
        <f t="shared" si="2"/>
        <v>0</v>
      </c>
      <c r="N23" s="178">
        <f t="shared" si="3"/>
        <v>0</v>
      </c>
      <c r="O23" s="77"/>
      <c r="P23" s="166"/>
      <c r="Q23" s="168"/>
      <c r="R23" s="136"/>
      <c r="S23" s="138"/>
    </row>
    <row r="24" spans="1:19" ht="13.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153"/>
      <c r="K24" s="153" t="s">
        <v>79</v>
      </c>
      <c r="L24" s="185">
        <f>SUM(L10:L23)</f>
        <v>0</v>
      </c>
      <c r="M24" s="148" t="s">
        <v>79</v>
      </c>
      <c r="N24" s="175">
        <f t="shared" si="3"/>
        <v>0</v>
      </c>
      <c r="O24" s="64"/>
      <c r="P24" s="64"/>
      <c r="Q24" s="64"/>
      <c r="R24" s="64"/>
      <c r="S24" s="64"/>
    </row>
    <row r="25" spans="1:19" ht="14.25">
      <c r="A25" s="64"/>
      <c r="B25" s="64"/>
      <c r="C25" s="64"/>
      <c r="D25" s="64"/>
      <c r="E25" s="95"/>
      <c r="F25" s="95"/>
      <c r="G25" s="95"/>
      <c r="H25" s="9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4.25">
      <c r="A26" s="96"/>
      <c r="B26" s="230" t="s">
        <v>43</v>
      </c>
      <c r="C26" s="230"/>
      <c r="D26" s="230"/>
      <c r="E26" s="95"/>
      <c r="F26" s="95"/>
      <c r="G26" s="95"/>
      <c r="H26" s="95"/>
      <c r="I26" s="231" t="s">
        <v>44</v>
      </c>
      <c r="J26" s="231"/>
      <c r="K26" s="231"/>
      <c r="L26" s="231"/>
      <c r="M26" s="231"/>
      <c r="N26" s="231"/>
      <c r="O26" s="97"/>
      <c r="P26" s="97"/>
      <c r="Q26" s="97"/>
      <c r="R26" s="97"/>
      <c r="S26" s="97"/>
    </row>
    <row r="27" spans="1:19" ht="14.25">
      <c r="A27" s="96"/>
      <c r="B27" s="98"/>
      <c r="C27" s="98"/>
      <c r="D27" s="99"/>
      <c r="E27" s="95"/>
      <c r="F27" s="95"/>
      <c r="G27" s="95"/>
      <c r="H27" s="95"/>
      <c r="I27" s="231" t="s">
        <v>35</v>
      </c>
      <c r="J27" s="231"/>
      <c r="K27" s="231"/>
      <c r="L27" s="231"/>
      <c r="M27" s="231"/>
      <c r="N27" s="231"/>
      <c r="O27" s="97"/>
      <c r="P27" s="97"/>
      <c r="Q27" s="97"/>
      <c r="R27" s="97"/>
      <c r="S27" s="97"/>
    </row>
    <row r="28" spans="1:19" ht="14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14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14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14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4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</row>
    <row r="33" spans="1:19" ht="14.25">
      <c r="A33" s="95"/>
      <c r="B33" s="95"/>
      <c r="C33" s="95"/>
      <c r="D33" s="203"/>
      <c r="E33" s="203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1:19" ht="14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</sheetData>
  <sheetProtection/>
  <mergeCells count="27">
    <mergeCell ref="B2:R2"/>
    <mergeCell ref="A1:N1"/>
    <mergeCell ref="A5:A7"/>
    <mergeCell ref="B5:E5"/>
    <mergeCell ref="F5:F7"/>
    <mergeCell ref="G5:G7"/>
    <mergeCell ref="H5:H7"/>
    <mergeCell ref="I5:I7"/>
    <mergeCell ref="N5:N7"/>
    <mergeCell ref="C6:C7"/>
    <mergeCell ref="A3:H3"/>
    <mergeCell ref="B6:B7"/>
    <mergeCell ref="D6:D7"/>
    <mergeCell ref="E6:E7"/>
    <mergeCell ref="O7:P7"/>
    <mergeCell ref="M5:M7"/>
    <mergeCell ref="J5:J7"/>
    <mergeCell ref="K5:K7"/>
    <mergeCell ref="L5:L7"/>
    <mergeCell ref="O5:S6"/>
    <mergeCell ref="D33:E33"/>
    <mergeCell ref="A9:N9"/>
    <mergeCell ref="O9:S9"/>
    <mergeCell ref="A24:I24"/>
    <mergeCell ref="B26:D26"/>
    <mergeCell ref="I26:N26"/>
    <mergeCell ref="I27:N27"/>
  </mergeCells>
  <printOptions/>
  <pageMargins left="0.4901574803149611" right="0.17992125984252005" top="1.393700787401575" bottom="1.361023622047244" header="1" footer="0.5"/>
  <pageSetup fitToHeight="0" fitToWidth="1" horizontalDpi="600" verticalDpi="600" orientation="landscape" paperSize="9" scale="69" r:id="rId1"/>
  <headerFooter alignWithMargins="0">
    <oddFooter>&amp;C&amp;"Arial CE2,Regular"&amp;10Strona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F14" sqref="F14"/>
    </sheetView>
  </sheetViews>
  <sheetFormatPr defaultColWidth="4.09765625" defaultRowHeight="14.25"/>
  <cols>
    <col min="1" max="1" width="4.09765625" style="102" customWidth="1"/>
    <col min="2" max="2" width="7.3984375" style="102" customWidth="1"/>
    <col min="3" max="3" width="15.3984375" style="102" customWidth="1"/>
    <col min="4" max="4" width="10.5" style="102" customWidth="1"/>
    <col min="5" max="5" width="6.8984375" style="102" customWidth="1"/>
    <col min="6" max="6" width="9" style="102" customWidth="1"/>
    <col min="7" max="7" width="9.09765625" style="102" customWidth="1"/>
    <col min="8" max="8" width="4.59765625" style="102" customWidth="1"/>
    <col min="9" max="9" width="10.09765625" style="102" customWidth="1"/>
    <col min="10" max="10" width="7.09765625" style="102" customWidth="1"/>
    <col min="11" max="11" width="10.09765625" style="102" customWidth="1"/>
    <col min="12" max="12" width="11" style="102" bestFit="1" customWidth="1"/>
    <col min="13" max="13" width="6.59765625" style="102" customWidth="1"/>
    <col min="14" max="14" width="11.59765625" style="102" bestFit="1" customWidth="1"/>
    <col min="15" max="15" width="13.09765625" style="102" customWidth="1"/>
    <col min="16" max="16" width="12.8984375" style="102" customWidth="1"/>
    <col min="17" max="17" width="21.5" style="102" customWidth="1"/>
    <col min="18" max="18" width="15.8984375" style="102" customWidth="1"/>
    <col min="19" max="19" width="14" style="102" customWidth="1"/>
    <col min="20" max="16384" width="4.09765625" style="102" customWidth="1"/>
  </cols>
  <sheetData>
    <row r="1" spans="1:19" ht="11.25">
      <c r="A1" s="230" t="s">
        <v>133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101"/>
      <c r="P1" s="101"/>
      <c r="Q1" s="101"/>
      <c r="R1" s="101"/>
      <c r="S1" s="101"/>
    </row>
    <row r="2" spans="1:19" ht="11.25">
      <c r="A2" s="103"/>
      <c r="B2" s="101"/>
      <c r="C2" s="101"/>
      <c r="D2" s="101"/>
      <c r="E2" s="101"/>
      <c r="F2" s="101"/>
      <c r="G2" s="101"/>
      <c r="H2" s="104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19" ht="78.75" customHeight="1">
      <c r="B3" s="248" t="s">
        <v>132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3" ht="18" customHeight="1">
      <c r="A4" s="246" t="s">
        <v>68</v>
      </c>
      <c r="B4" s="246"/>
      <c r="C4" s="246"/>
      <c r="D4" s="246"/>
      <c r="E4" s="246"/>
      <c r="F4" s="246"/>
      <c r="G4" s="246"/>
      <c r="H4" s="246"/>
      <c r="I4" s="246"/>
      <c r="J4" s="130"/>
      <c r="K4" s="130"/>
      <c r="L4" s="130"/>
      <c r="M4" s="130"/>
    </row>
    <row r="5" spans="1:13" ht="28.5" customHeight="1">
      <c r="A5" s="247" t="s">
        <v>1</v>
      </c>
      <c r="B5" s="247"/>
      <c r="C5" s="247"/>
      <c r="D5" s="105"/>
      <c r="E5" s="105"/>
      <c r="F5" s="106"/>
      <c r="G5" s="106"/>
      <c r="H5" s="106"/>
      <c r="I5" s="106"/>
      <c r="J5" s="106"/>
      <c r="K5" s="106"/>
      <c r="L5" s="106"/>
      <c r="M5" s="106"/>
    </row>
    <row r="6" spans="1:19" ht="14.25" customHeight="1">
      <c r="A6" s="233" t="s">
        <v>2</v>
      </c>
      <c r="B6" s="233" t="s">
        <v>3</v>
      </c>
      <c r="C6" s="233"/>
      <c r="D6" s="233"/>
      <c r="E6" s="233"/>
      <c r="F6" s="233" t="s">
        <v>4</v>
      </c>
      <c r="G6" s="233" t="s">
        <v>5</v>
      </c>
      <c r="H6" s="233" t="s">
        <v>6</v>
      </c>
      <c r="I6" s="233" t="s">
        <v>82</v>
      </c>
      <c r="J6" s="235" t="s">
        <v>83</v>
      </c>
      <c r="K6" s="233" t="s">
        <v>84</v>
      </c>
      <c r="L6" s="233" t="s">
        <v>137</v>
      </c>
      <c r="M6" s="233" t="s">
        <v>85</v>
      </c>
      <c r="N6" s="233" t="s">
        <v>86</v>
      </c>
      <c r="O6" s="233" t="s">
        <v>7</v>
      </c>
      <c r="P6" s="233"/>
      <c r="Q6" s="233"/>
      <c r="R6" s="233"/>
      <c r="S6" s="233"/>
    </row>
    <row r="7" spans="1:19" ht="9.75" customHeight="1">
      <c r="A7" s="233"/>
      <c r="B7" s="233" t="s">
        <v>8</v>
      </c>
      <c r="C7" s="233" t="s">
        <v>9</v>
      </c>
      <c r="D7" s="233" t="s">
        <v>10</v>
      </c>
      <c r="E7" s="234" t="s">
        <v>69</v>
      </c>
      <c r="F7" s="233"/>
      <c r="G7" s="233"/>
      <c r="H7" s="233"/>
      <c r="I7" s="233"/>
      <c r="J7" s="236"/>
      <c r="K7" s="233"/>
      <c r="L7" s="233"/>
      <c r="M7" s="233"/>
      <c r="N7" s="233"/>
      <c r="O7" s="233"/>
      <c r="P7" s="233"/>
      <c r="Q7" s="233"/>
      <c r="R7" s="233"/>
      <c r="S7" s="233"/>
    </row>
    <row r="8" spans="1:19" ht="68.25" customHeight="1">
      <c r="A8" s="233"/>
      <c r="B8" s="233"/>
      <c r="C8" s="233"/>
      <c r="D8" s="233"/>
      <c r="E8" s="234"/>
      <c r="F8" s="233"/>
      <c r="G8" s="233"/>
      <c r="H8" s="233"/>
      <c r="I8" s="233"/>
      <c r="J8" s="237"/>
      <c r="K8" s="233"/>
      <c r="L8" s="233"/>
      <c r="M8" s="233"/>
      <c r="N8" s="233"/>
      <c r="O8" s="233" t="s">
        <v>12</v>
      </c>
      <c r="P8" s="233"/>
      <c r="Q8" s="69" t="s">
        <v>47</v>
      </c>
      <c r="R8" s="69" t="s">
        <v>14</v>
      </c>
      <c r="S8" s="69" t="s">
        <v>15</v>
      </c>
    </row>
    <row r="9" spans="1:19" ht="11.2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  <c r="Q9" s="70">
        <v>17</v>
      </c>
      <c r="R9" s="70">
        <v>18</v>
      </c>
      <c r="S9" s="70">
        <v>19</v>
      </c>
    </row>
    <row r="10" spans="1:19" ht="15" thickBo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</row>
    <row r="11" spans="1:19" ht="53.25" customHeight="1">
      <c r="A11" s="108">
        <v>1</v>
      </c>
      <c r="B11" s="108">
        <v>5</v>
      </c>
      <c r="C11" s="109" t="s">
        <v>21</v>
      </c>
      <c r="D11" s="108" t="s">
        <v>70</v>
      </c>
      <c r="E11" s="108">
        <v>48</v>
      </c>
      <c r="F11" s="108">
        <v>75</v>
      </c>
      <c r="G11" s="108" t="s">
        <v>19</v>
      </c>
      <c r="H11" s="110">
        <v>24</v>
      </c>
      <c r="I11" s="176"/>
      <c r="J11" s="169">
        <v>0.08</v>
      </c>
      <c r="K11" s="177">
        <f aca="true" t="shared" si="0" ref="K11:K26">I11*1.08</f>
        <v>0</v>
      </c>
      <c r="L11" s="177">
        <f>H11*I11</f>
        <v>0</v>
      </c>
      <c r="M11" s="177">
        <f aca="true" t="shared" si="1" ref="M11:M26">N11-L11</f>
        <v>0</v>
      </c>
      <c r="N11" s="177">
        <f aca="true" t="shared" si="2" ref="N11:N27">L11*1.08</f>
        <v>0</v>
      </c>
      <c r="O11" s="80"/>
      <c r="P11" s="170"/>
      <c r="Q11" s="171"/>
      <c r="R11" s="136"/>
      <c r="S11" s="137"/>
    </row>
    <row r="12" spans="1:19" ht="53.25" customHeight="1">
      <c r="A12" s="108">
        <v>2</v>
      </c>
      <c r="B12" s="111" t="s">
        <v>91</v>
      </c>
      <c r="C12" s="112" t="s">
        <v>107</v>
      </c>
      <c r="D12" s="111" t="s">
        <v>110</v>
      </c>
      <c r="E12" s="111" t="s">
        <v>108</v>
      </c>
      <c r="F12" s="111" t="s">
        <v>109</v>
      </c>
      <c r="G12" s="111" t="s">
        <v>19</v>
      </c>
      <c r="H12" s="113">
        <v>288</v>
      </c>
      <c r="I12" s="176"/>
      <c r="J12" s="169">
        <v>0.08</v>
      </c>
      <c r="K12" s="177">
        <f t="shared" si="0"/>
        <v>0</v>
      </c>
      <c r="L12" s="177">
        <f aca="true" t="shared" si="3" ref="L12:L26">H12*I12</f>
        <v>0</v>
      </c>
      <c r="M12" s="177">
        <f t="shared" si="1"/>
        <v>0</v>
      </c>
      <c r="N12" s="177">
        <f t="shared" si="2"/>
        <v>0</v>
      </c>
      <c r="O12" s="74"/>
      <c r="P12" s="172"/>
      <c r="Q12" s="171"/>
      <c r="R12" s="136"/>
      <c r="S12" s="137"/>
    </row>
    <row r="13" spans="1:19" ht="53.25" customHeight="1">
      <c r="A13" s="108">
        <v>3</v>
      </c>
      <c r="B13" s="111">
        <v>0</v>
      </c>
      <c r="C13" s="112" t="s">
        <v>21</v>
      </c>
      <c r="D13" s="111" t="s">
        <v>24</v>
      </c>
      <c r="E13" s="111">
        <v>37</v>
      </c>
      <c r="F13" s="111">
        <v>75</v>
      </c>
      <c r="G13" s="111" t="s">
        <v>19</v>
      </c>
      <c r="H13" s="113">
        <v>360</v>
      </c>
      <c r="I13" s="176"/>
      <c r="J13" s="169">
        <v>0.08</v>
      </c>
      <c r="K13" s="177">
        <f t="shared" si="0"/>
        <v>0</v>
      </c>
      <c r="L13" s="177">
        <f t="shared" si="3"/>
        <v>0</v>
      </c>
      <c r="M13" s="177">
        <f t="shared" si="1"/>
        <v>0</v>
      </c>
      <c r="N13" s="177">
        <f t="shared" si="2"/>
        <v>0</v>
      </c>
      <c r="O13" s="74"/>
      <c r="P13" s="172"/>
      <c r="Q13" s="171"/>
      <c r="R13" s="136"/>
      <c r="S13" s="137"/>
    </row>
    <row r="14" spans="1:19" ht="53.25" customHeight="1">
      <c r="A14" s="108">
        <v>4</v>
      </c>
      <c r="B14" s="111">
        <v>2</v>
      </c>
      <c r="C14" s="112" t="s">
        <v>21</v>
      </c>
      <c r="D14" s="111" t="s">
        <v>71</v>
      </c>
      <c r="E14" s="111">
        <v>37</v>
      </c>
      <c r="F14" s="111">
        <v>75</v>
      </c>
      <c r="G14" s="111" t="s">
        <v>19</v>
      </c>
      <c r="H14" s="113">
        <v>360</v>
      </c>
      <c r="I14" s="176"/>
      <c r="J14" s="169">
        <v>0.08</v>
      </c>
      <c r="K14" s="177">
        <f t="shared" si="0"/>
        <v>0</v>
      </c>
      <c r="L14" s="177">
        <f t="shared" si="3"/>
        <v>0</v>
      </c>
      <c r="M14" s="177">
        <f t="shared" si="1"/>
        <v>0</v>
      </c>
      <c r="N14" s="177">
        <f t="shared" si="2"/>
        <v>0</v>
      </c>
      <c r="O14" s="74"/>
      <c r="P14" s="172"/>
      <c r="Q14" s="171"/>
      <c r="R14" s="136"/>
      <c r="S14" s="137"/>
    </row>
    <row r="15" spans="1:19" ht="53.25" customHeight="1">
      <c r="A15" s="108">
        <v>5</v>
      </c>
      <c r="B15" s="111">
        <v>1</v>
      </c>
      <c r="C15" s="112" t="s">
        <v>21</v>
      </c>
      <c r="D15" s="111" t="s">
        <v>22</v>
      </c>
      <c r="E15" s="111">
        <v>37</v>
      </c>
      <c r="F15" s="111">
        <v>75</v>
      </c>
      <c r="G15" s="111" t="s">
        <v>19</v>
      </c>
      <c r="H15" s="113">
        <v>36</v>
      </c>
      <c r="I15" s="176"/>
      <c r="J15" s="169">
        <v>0.08</v>
      </c>
      <c r="K15" s="177">
        <f t="shared" si="0"/>
        <v>0</v>
      </c>
      <c r="L15" s="177">
        <f t="shared" si="3"/>
        <v>0</v>
      </c>
      <c r="M15" s="177">
        <f t="shared" si="1"/>
        <v>0</v>
      </c>
      <c r="N15" s="177">
        <f t="shared" si="2"/>
        <v>0</v>
      </c>
      <c r="O15" s="74"/>
      <c r="P15" s="172"/>
      <c r="Q15" s="171"/>
      <c r="R15" s="136"/>
      <c r="S15" s="137"/>
    </row>
    <row r="16" spans="1:19" ht="53.25" customHeight="1">
      <c r="A16" s="108">
        <v>6</v>
      </c>
      <c r="B16" s="111">
        <v>0</v>
      </c>
      <c r="C16" s="112" t="s">
        <v>28</v>
      </c>
      <c r="D16" s="111" t="s">
        <v>28</v>
      </c>
      <c r="E16" s="111" t="s">
        <v>28</v>
      </c>
      <c r="F16" s="111" t="s">
        <v>72</v>
      </c>
      <c r="G16" s="111" t="s">
        <v>19</v>
      </c>
      <c r="H16" s="113">
        <v>36</v>
      </c>
      <c r="I16" s="176"/>
      <c r="J16" s="169">
        <v>0.08</v>
      </c>
      <c r="K16" s="177">
        <f t="shared" si="0"/>
        <v>0</v>
      </c>
      <c r="L16" s="177">
        <f t="shared" si="3"/>
        <v>0</v>
      </c>
      <c r="M16" s="177">
        <f t="shared" si="1"/>
        <v>0</v>
      </c>
      <c r="N16" s="177">
        <f t="shared" si="2"/>
        <v>0</v>
      </c>
      <c r="O16" s="74"/>
      <c r="P16" s="172"/>
      <c r="Q16" s="171"/>
      <c r="R16" s="136"/>
      <c r="S16" s="137"/>
    </row>
    <row r="17" spans="1:19" ht="11.25">
      <c r="A17" s="108">
        <v>7</v>
      </c>
      <c r="B17" s="108" t="s">
        <v>23</v>
      </c>
      <c r="C17" s="109" t="s">
        <v>28</v>
      </c>
      <c r="D17" s="108" t="s">
        <v>28</v>
      </c>
      <c r="E17" s="108" t="s">
        <v>28</v>
      </c>
      <c r="F17" s="108" t="s">
        <v>72</v>
      </c>
      <c r="G17" s="108" t="s">
        <v>19</v>
      </c>
      <c r="H17" s="110">
        <v>36</v>
      </c>
      <c r="I17" s="176"/>
      <c r="J17" s="169">
        <v>0.08</v>
      </c>
      <c r="K17" s="177">
        <f t="shared" si="0"/>
        <v>0</v>
      </c>
      <c r="L17" s="177">
        <f t="shared" si="3"/>
        <v>0</v>
      </c>
      <c r="M17" s="177">
        <f t="shared" si="1"/>
        <v>0</v>
      </c>
      <c r="N17" s="177">
        <f t="shared" si="2"/>
        <v>0</v>
      </c>
      <c r="O17" s="80"/>
      <c r="P17" s="172"/>
      <c r="Q17" s="171"/>
      <c r="R17" s="136"/>
      <c r="S17" s="137"/>
    </row>
    <row r="18" spans="1:19" ht="11.25">
      <c r="A18" s="108">
        <v>8</v>
      </c>
      <c r="B18" s="144" t="s">
        <v>111</v>
      </c>
      <c r="C18" s="144" t="s">
        <v>112</v>
      </c>
      <c r="D18" s="145" t="s">
        <v>22</v>
      </c>
      <c r="E18" s="144">
        <v>22</v>
      </c>
      <c r="F18" s="144">
        <v>90</v>
      </c>
      <c r="G18" s="108" t="s">
        <v>19</v>
      </c>
      <c r="H18" s="110">
        <v>288</v>
      </c>
      <c r="I18" s="176"/>
      <c r="J18" s="169">
        <v>0.08</v>
      </c>
      <c r="K18" s="177">
        <f t="shared" si="0"/>
        <v>0</v>
      </c>
      <c r="L18" s="177">
        <f t="shared" si="3"/>
        <v>0</v>
      </c>
      <c r="M18" s="177">
        <f t="shared" si="1"/>
        <v>0</v>
      </c>
      <c r="N18" s="177">
        <f t="shared" si="2"/>
        <v>0</v>
      </c>
      <c r="O18" s="77"/>
      <c r="P18" s="77"/>
      <c r="Q18" s="77"/>
      <c r="R18" s="86"/>
      <c r="S18" s="143"/>
    </row>
    <row r="19" spans="1:19" ht="63">
      <c r="A19" s="108">
        <v>9</v>
      </c>
      <c r="B19" s="144" t="s">
        <v>113</v>
      </c>
      <c r="C19" s="144" t="s">
        <v>87</v>
      </c>
      <c r="D19" s="145" t="s">
        <v>119</v>
      </c>
      <c r="E19" s="144">
        <v>7</v>
      </c>
      <c r="F19" s="144">
        <v>45</v>
      </c>
      <c r="G19" s="108" t="s">
        <v>19</v>
      </c>
      <c r="H19" s="110">
        <v>288</v>
      </c>
      <c r="I19" s="176"/>
      <c r="J19" s="169">
        <v>0.08</v>
      </c>
      <c r="K19" s="177">
        <f t="shared" si="0"/>
        <v>0</v>
      </c>
      <c r="L19" s="177">
        <f t="shared" si="3"/>
        <v>0</v>
      </c>
      <c r="M19" s="177">
        <f t="shared" si="1"/>
        <v>0</v>
      </c>
      <c r="N19" s="177">
        <f t="shared" si="2"/>
        <v>0</v>
      </c>
      <c r="O19" s="77"/>
      <c r="P19" s="77"/>
      <c r="Q19" s="77"/>
      <c r="R19" s="86"/>
      <c r="S19" s="143"/>
    </row>
    <row r="20" spans="1:19" ht="52.5">
      <c r="A20" s="108">
        <v>10</v>
      </c>
      <c r="B20" s="144" t="s">
        <v>114</v>
      </c>
      <c r="C20" s="144" t="s">
        <v>87</v>
      </c>
      <c r="D20" s="145" t="s">
        <v>39</v>
      </c>
      <c r="E20" s="144">
        <v>16</v>
      </c>
      <c r="F20" s="144">
        <v>45</v>
      </c>
      <c r="G20" s="108" t="s">
        <v>19</v>
      </c>
      <c r="H20" s="110">
        <v>288</v>
      </c>
      <c r="I20" s="176"/>
      <c r="J20" s="169">
        <v>0.08</v>
      </c>
      <c r="K20" s="177">
        <f t="shared" si="0"/>
        <v>0</v>
      </c>
      <c r="L20" s="177">
        <f t="shared" si="3"/>
        <v>0</v>
      </c>
      <c r="M20" s="177">
        <f t="shared" si="1"/>
        <v>0</v>
      </c>
      <c r="N20" s="177">
        <f t="shared" si="2"/>
        <v>0</v>
      </c>
      <c r="O20" s="77"/>
      <c r="P20" s="77"/>
      <c r="Q20" s="77"/>
      <c r="R20" s="86"/>
      <c r="S20" s="143"/>
    </row>
    <row r="21" spans="1:19" ht="11.25">
      <c r="A21" s="108">
        <v>11</v>
      </c>
      <c r="B21" s="245" t="s">
        <v>73</v>
      </c>
      <c r="C21" s="245"/>
      <c r="D21" s="245"/>
      <c r="E21" s="245"/>
      <c r="F21" s="108">
        <v>75</v>
      </c>
      <c r="G21" s="108" t="s">
        <v>19</v>
      </c>
      <c r="H21" s="110">
        <v>48</v>
      </c>
      <c r="I21" s="176"/>
      <c r="J21" s="169">
        <v>0.08</v>
      </c>
      <c r="K21" s="177">
        <f t="shared" si="0"/>
        <v>0</v>
      </c>
      <c r="L21" s="177">
        <f t="shared" si="3"/>
        <v>0</v>
      </c>
      <c r="M21" s="177">
        <f t="shared" si="1"/>
        <v>0</v>
      </c>
      <c r="N21" s="177">
        <f t="shared" si="2"/>
        <v>0</v>
      </c>
      <c r="O21" s="80"/>
      <c r="P21" s="173"/>
      <c r="Q21" s="171"/>
      <c r="R21" s="136"/>
      <c r="S21" s="137"/>
    </row>
    <row r="22" spans="1:19" ht="11.25">
      <c r="A22" s="108">
        <v>12</v>
      </c>
      <c r="B22" s="245" t="s">
        <v>74</v>
      </c>
      <c r="C22" s="245"/>
      <c r="D22" s="245"/>
      <c r="E22" s="245"/>
      <c r="F22" s="245"/>
      <c r="G22" s="108" t="s">
        <v>19</v>
      </c>
      <c r="H22" s="110">
        <v>48</v>
      </c>
      <c r="I22" s="176"/>
      <c r="J22" s="169">
        <v>0.08</v>
      </c>
      <c r="K22" s="177">
        <f t="shared" si="0"/>
        <v>0</v>
      </c>
      <c r="L22" s="177">
        <f t="shared" si="3"/>
        <v>0</v>
      </c>
      <c r="M22" s="177">
        <f t="shared" si="1"/>
        <v>0</v>
      </c>
      <c r="N22" s="177">
        <f t="shared" si="2"/>
        <v>0</v>
      </c>
      <c r="O22" s="80"/>
      <c r="P22" s="173"/>
      <c r="Q22" s="171"/>
      <c r="R22" s="136"/>
      <c r="S22" s="137"/>
    </row>
    <row r="23" spans="1:20" ht="87.75" customHeight="1">
      <c r="A23" s="108">
        <v>13</v>
      </c>
      <c r="B23" s="245" t="s">
        <v>75</v>
      </c>
      <c r="C23" s="245"/>
      <c r="D23" s="245"/>
      <c r="E23" s="245"/>
      <c r="F23" s="245"/>
      <c r="G23" s="108" t="s">
        <v>31</v>
      </c>
      <c r="H23" s="110">
        <v>160</v>
      </c>
      <c r="I23" s="176"/>
      <c r="J23" s="169">
        <v>0.08</v>
      </c>
      <c r="K23" s="177">
        <f t="shared" si="0"/>
        <v>0</v>
      </c>
      <c r="L23" s="177">
        <f t="shared" si="3"/>
        <v>0</v>
      </c>
      <c r="M23" s="177">
        <f t="shared" si="1"/>
        <v>0</v>
      </c>
      <c r="N23" s="177">
        <f t="shared" si="2"/>
        <v>0</v>
      </c>
      <c r="O23" s="80"/>
      <c r="P23" s="173"/>
      <c r="Q23" s="171"/>
      <c r="R23" s="136"/>
      <c r="S23" s="137"/>
      <c r="T23" s="114"/>
    </row>
    <row r="24" spans="1:20" ht="72" customHeight="1">
      <c r="A24" s="108">
        <v>14</v>
      </c>
      <c r="B24" s="245" t="s">
        <v>76</v>
      </c>
      <c r="C24" s="245"/>
      <c r="D24" s="245"/>
      <c r="E24" s="245"/>
      <c r="F24" s="245"/>
      <c r="G24" s="108" t="s">
        <v>31</v>
      </c>
      <c r="H24" s="115">
        <v>10</v>
      </c>
      <c r="I24" s="176"/>
      <c r="J24" s="169">
        <v>0.08</v>
      </c>
      <c r="K24" s="177">
        <f t="shared" si="0"/>
        <v>0</v>
      </c>
      <c r="L24" s="177">
        <f t="shared" si="3"/>
        <v>0</v>
      </c>
      <c r="M24" s="177">
        <f t="shared" si="1"/>
        <v>0</v>
      </c>
      <c r="N24" s="177">
        <f t="shared" si="2"/>
        <v>0</v>
      </c>
      <c r="O24" s="80"/>
      <c r="P24" s="173"/>
      <c r="Q24" s="171"/>
      <c r="R24" s="136"/>
      <c r="S24" s="137"/>
      <c r="T24" s="114"/>
    </row>
    <row r="25" spans="1:20" ht="70.5" customHeight="1">
      <c r="A25" s="108">
        <v>15</v>
      </c>
      <c r="B25" s="245" t="s">
        <v>77</v>
      </c>
      <c r="C25" s="245"/>
      <c r="D25" s="245"/>
      <c r="E25" s="245"/>
      <c r="F25" s="245"/>
      <c r="G25" s="108" t="s">
        <v>31</v>
      </c>
      <c r="H25" s="115">
        <v>20</v>
      </c>
      <c r="I25" s="176"/>
      <c r="J25" s="169">
        <v>0.08</v>
      </c>
      <c r="K25" s="177">
        <f t="shared" si="0"/>
        <v>0</v>
      </c>
      <c r="L25" s="177">
        <f t="shared" si="3"/>
        <v>0</v>
      </c>
      <c r="M25" s="177">
        <f t="shared" si="1"/>
        <v>0</v>
      </c>
      <c r="N25" s="177">
        <f t="shared" si="2"/>
        <v>0</v>
      </c>
      <c r="O25" s="80"/>
      <c r="P25" s="173"/>
      <c r="Q25" s="171"/>
      <c r="R25" s="136"/>
      <c r="S25" s="137"/>
      <c r="T25" s="114"/>
    </row>
    <row r="26" spans="1:20" ht="69.75" customHeight="1">
      <c r="A26" s="108">
        <v>16</v>
      </c>
      <c r="B26" s="245" t="s">
        <v>78</v>
      </c>
      <c r="C26" s="245"/>
      <c r="D26" s="245"/>
      <c r="E26" s="245"/>
      <c r="F26" s="245"/>
      <c r="G26" s="108" t="s">
        <v>31</v>
      </c>
      <c r="H26" s="115">
        <v>180</v>
      </c>
      <c r="I26" s="176"/>
      <c r="J26" s="169">
        <v>0.08</v>
      </c>
      <c r="K26" s="177">
        <f t="shared" si="0"/>
        <v>0</v>
      </c>
      <c r="L26" s="177">
        <f t="shared" si="3"/>
        <v>0</v>
      </c>
      <c r="M26" s="177">
        <f t="shared" si="1"/>
        <v>0</v>
      </c>
      <c r="N26" s="177">
        <f t="shared" si="2"/>
        <v>0</v>
      </c>
      <c r="O26" s="80"/>
      <c r="P26" s="173"/>
      <c r="Q26" s="171"/>
      <c r="R26" s="136"/>
      <c r="S26" s="137"/>
      <c r="T26" s="114"/>
    </row>
    <row r="27" spans="1:14" ht="9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148"/>
      <c r="K27" s="148" t="s">
        <v>79</v>
      </c>
      <c r="L27" s="174">
        <f>SUM(L11:L26)</f>
        <v>0</v>
      </c>
      <c r="M27" s="148" t="s">
        <v>79</v>
      </c>
      <c r="N27" s="175">
        <f t="shared" si="2"/>
        <v>0</v>
      </c>
    </row>
    <row r="28" spans="1:15" ht="11.25">
      <c r="A28" s="116"/>
      <c r="B28" s="116"/>
      <c r="C28" s="116"/>
      <c r="D28" s="116"/>
      <c r="E28" s="117"/>
      <c r="F28" s="117"/>
      <c r="G28" s="117"/>
      <c r="H28" s="118"/>
      <c r="I28" s="118"/>
      <c r="J28" s="118"/>
      <c r="K28" s="118"/>
      <c r="L28" s="118"/>
      <c r="M28" s="118"/>
      <c r="N28" s="116"/>
      <c r="O28" s="116"/>
    </row>
    <row r="29" spans="4:13" ht="11.25">
      <c r="D29" s="116"/>
      <c r="I29" s="119"/>
      <c r="J29" s="119"/>
      <c r="K29" s="119"/>
      <c r="L29" s="119"/>
      <c r="M29" s="119"/>
    </row>
    <row r="30" spans="1:5" s="120" customFormat="1" ht="19.5" customHeight="1">
      <c r="A30" s="240" t="s">
        <v>80</v>
      </c>
      <c r="B30" s="240"/>
      <c r="C30" s="240"/>
      <c r="D30" s="240"/>
      <c r="E30" s="240"/>
    </row>
    <row r="31" spans="1:13" s="120" customFormat="1" ht="36" customHeight="1">
      <c r="A31" s="240" t="s">
        <v>81</v>
      </c>
      <c r="B31" s="240"/>
      <c r="C31" s="240"/>
      <c r="D31" s="240"/>
      <c r="E31" s="240"/>
      <c r="F31" s="240"/>
      <c r="G31" s="240"/>
      <c r="H31" s="240"/>
      <c r="I31" s="240"/>
      <c r="J31" s="129"/>
      <c r="K31" s="129"/>
      <c r="L31" s="129"/>
      <c r="M31" s="129"/>
    </row>
    <row r="32" spans="1:13" s="120" customFormat="1" ht="24.75" customHeight="1">
      <c r="A32" s="240" t="s">
        <v>115</v>
      </c>
      <c r="B32" s="240"/>
      <c r="C32" s="240"/>
      <c r="D32" s="240"/>
      <c r="E32" s="240"/>
      <c r="F32" s="240"/>
      <c r="G32" s="240"/>
      <c r="H32" s="240"/>
      <c r="I32" s="240"/>
      <c r="J32" s="129"/>
      <c r="K32" s="129"/>
      <c r="L32" s="129"/>
      <c r="M32" s="129"/>
    </row>
    <row r="33" spans="1:13" s="120" customFormat="1" ht="27" customHeight="1">
      <c r="A33" s="240" t="s">
        <v>116</v>
      </c>
      <c r="B33" s="240"/>
      <c r="C33" s="240"/>
      <c r="D33" s="240"/>
      <c r="E33" s="240"/>
      <c r="F33" s="240"/>
      <c r="G33" s="240"/>
      <c r="H33" s="240"/>
      <c r="I33" s="240"/>
      <c r="J33" s="129"/>
      <c r="K33" s="129"/>
      <c r="L33" s="129"/>
      <c r="M33" s="129"/>
    </row>
    <row r="34" spans="1:13" s="120" customFormat="1" ht="27" customHeight="1">
      <c r="A34" s="240" t="s">
        <v>117</v>
      </c>
      <c r="B34" s="240"/>
      <c r="C34" s="240"/>
      <c r="D34" s="240"/>
      <c r="E34" s="240"/>
      <c r="F34" s="240"/>
      <c r="G34" s="240"/>
      <c r="H34" s="240"/>
      <c r="I34" s="240"/>
      <c r="J34" s="129"/>
      <c r="K34" s="129"/>
      <c r="L34" s="129"/>
      <c r="M34" s="129"/>
    </row>
    <row r="35" spans="1:13" s="120" customFormat="1" ht="53.25" customHeight="1">
      <c r="A35" s="240" t="s">
        <v>118</v>
      </c>
      <c r="B35" s="240"/>
      <c r="C35" s="240"/>
      <c r="D35" s="240"/>
      <c r="E35" s="240"/>
      <c r="F35" s="240"/>
      <c r="G35" s="240"/>
      <c r="H35" s="240"/>
      <c r="I35" s="240"/>
      <c r="J35" s="129"/>
      <c r="K35" s="129"/>
      <c r="L35" s="129"/>
      <c r="M35" s="129"/>
    </row>
    <row r="36" spans="1:13" s="120" customFormat="1" ht="28.5" customHeight="1">
      <c r="A36" s="241" t="s">
        <v>120</v>
      </c>
      <c r="B36" s="241"/>
      <c r="C36" s="241"/>
      <c r="D36" s="241"/>
      <c r="E36" s="241"/>
      <c r="F36" s="241"/>
      <c r="G36" s="241"/>
      <c r="H36" s="241"/>
      <c r="I36" s="241"/>
      <c r="J36" s="146"/>
      <c r="K36" s="146"/>
      <c r="L36" s="146"/>
      <c r="M36" s="146"/>
    </row>
    <row r="37" spans="1:13" s="120" customFormat="1" ht="10.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120" customFormat="1" ht="10.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3:15" ht="11.25">
      <c r="C39" s="242" t="s">
        <v>43</v>
      </c>
      <c r="D39" s="242"/>
      <c r="E39" s="242"/>
      <c r="I39" s="243" t="s">
        <v>44</v>
      </c>
      <c r="J39" s="243"/>
      <c r="K39" s="243"/>
      <c r="L39" s="243"/>
      <c r="M39" s="243"/>
      <c r="N39" s="243"/>
      <c r="O39" s="120"/>
    </row>
    <row r="40" spans="9:14" ht="11.25">
      <c r="I40" s="244" t="s">
        <v>35</v>
      </c>
      <c r="J40" s="244"/>
      <c r="K40" s="244"/>
      <c r="L40" s="244"/>
      <c r="M40" s="244"/>
      <c r="N40" s="244"/>
    </row>
    <row r="44" spans="4:5" ht="14.25">
      <c r="D44" s="203"/>
      <c r="E44" s="203"/>
    </row>
  </sheetData>
  <sheetProtection/>
  <mergeCells count="41">
    <mergeCell ref="B3:S3"/>
    <mergeCell ref="O8:P8"/>
    <mergeCell ref="M6:M8"/>
    <mergeCell ref="J6:J8"/>
    <mergeCell ref="K6:K8"/>
    <mergeCell ref="L6:L8"/>
    <mergeCell ref="A1:N1"/>
    <mergeCell ref="A4:I4"/>
    <mergeCell ref="A5:C5"/>
    <mergeCell ref="A6:A8"/>
    <mergeCell ref="B6:E6"/>
    <mergeCell ref="F6:F8"/>
    <mergeCell ref="G6:G8"/>
    <mergeCell ref="H6:H8"/>
    <mergeCell ref="I6:I8"/>
    <mergeCell ref="N6:N8"/>
    <mergeCell ref="O10:S10"/>
    <mergeCell ref="B21:E21"/>
    <mergeCell ref="B22:F22"/>
    <mergeCell ref="B23:F23"/>
    <mergeCell ref="B24:F24"/>
    <mergeCell ref="O6:S7"/>
    <mergeCell ref="B7:B8"/>
    <mergeCell ref="C7:C8"/>
    <mergeCell ref="D7:D8"/>
    <mergeCell ref="E7:E8"/>
    <mergeCell ref="B26:F26"/>
    <mergeCell ref="A27:I27"/>
    <mergeCell ref="A30:E30"/>
    <mergeCell ref="A31:I31"/>
    <mergeCell ref="A32:I32"/>
    <mergeCell ref="A10:N10"/>
    <mergeCell ref="B25:F25"/>
    <mergeCell ref="D44:E44"/>
    <mergeCell ref="A33:I33"/>
    <mergeCell ref="A35:I35"/>
    <mergeCell ref="A36:I36"/>
    <mergeCell ref="C39:E39"/>
    <mergeCell ref="I39:N39"/>
    <mergeCell ref="I40:N40"/>
    <mergeCell ref="A34:I34"/>
  </mergeCells>
  <printOptions/>
  <pageMargins left="0.17992125984252005" right="0.17992125984252005" top="1.0437007874015751" bottom="0.27007874015748007" header="0.6500000000000001" footer="0.27007874015748007"/>
  <pageSetup fitToHeight="1" fitToWidth="1" horizontalDpi="600" verticalDpi="600" orientation="landscape" paperSize="9" scale="38" r:id="rId1"/>
  <headerFooter alignWithMargins="0">
    <oddFooter>&amp;C&amp;"Arial CE2,Regular"&amp;10Strona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Kamila Romaniuk</cp:lastModifiedBy>
  <cp:lastPrinted>2022-10-13T07:17:11Z</cp:lastPrinted>
  <dcterms:created xsi:type="dcterms:W3CDTF">2003-11-13T12:11:08Z</dcterms:created>
  <dcterms:modified xsi:type="dcterms:W3CDTF">2022-10-13T07:17:47Z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ZOZ MSWiA w Szczecinie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a8de25a8-ef47-40a7-b7ec-c38f3edc2acf_Enabled">
    <vt:lpwstr>true</vt:lpwstr>
  </property>
  <property fmtid="{D5CDD505-2E9C-101B-9397-08002B2CF9AE}" pid="10" name="MSIP_Label_a8de25a8-ef47-40a7-b7ec-c38f3edc2acf_SetDate">
    <vt:lpwstr>2022-07-25T05:56:08Z</vt:lpwstr>
  </property>
  <property fmtid="{D5CDD505-2E9C-101B-9397-08002B2CF9AE}" pid="11" name="MSIP_Label_a8de25a8-ef47-40a7-b7ec-c38f3edc2acf_Method">
    <vt:lpwstr>Privileged</vt:lpwstr>
  </property>
  <property fmtid="{D5CDD505-2E9C-101B-9397-08002B2CF9AE}" pid="12" name="MSIP_Label_a8de25a8-ef47-40a7-b7ec-c38f3edc2acf_Name">
    <vt:lpwstr>a8de25a8-ef47-40a7-b7ec-c38f3edc2acf</vt:lpwstr>
  </property>
  <property fmtid="{D5CDD505-2E9C-101B-9397-08002B2CF9AE}" pid="13" name="MSIP_Label_a8de25a8-ef47-40a7-b7ec-c38f3edc2acf_SiteId">
    <vt:lpwstr>15d1bef2-0a6a-46f9-be4c-023279325e51</vt:lpwstr>
  </property>
  <property fmtid="{D5CDD505-2E9C-101B-9397-08002B2CF9AE}" pid="14" name="MSIP_Label_a8de25a8-ef47-40a7-b7ec-c38f3edc2acf_ActionId">
    <vt:lpwstr>e724fb38-a2a3-4a20-a835-6a416a0198e1</vt:lpwstr>
  </property>
  <property fmtid="{D5CDD505-2E9C-101B-9397-08002B2CF9AE}" pid="15" name="MSIP_Label_a8de25a8-ef47-40a7-b7ec-c38f3edc2acf_ContentBits">
    <vt:lpwstr>0</vt:lpwstr>
  </property>
</Properties>
</file>