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ROGI\2019-B5\Zamówienia poniżej 30 000 euro - 2019\Wprowadzenie organizacji ruchu na terenie Miasta i Gminy Wronki\"/>
    </mc:Choice>
  </mc:AlternateContent>
  <xr:revisionPtr revIDLastSave="0" documentId="13_ncr:1_{9D6B4E76-0688-46E4-A5EA-4FFBE6A3DE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6" i="2" l="1"/>
  <c r="X33" i="2"/>
  <c r="X28" i="2"/>
  <c r="X29" i="2"/>
  <c r="X30" i="2"/>
  <c r="X31" i="2"/>
  <c r="X32" i="2"/>
  <c r="X27" i="2"/>
  <c r="X24" i="2"/>
  <c r="X23" i="2"/>
  <c r="X20" i="2"/>
  <c r="X17" i="2"/>
  <c r="X18" i="2"/>
  <c r="X19" i="2"/>
  <c r="X16" i="2"/>
  <c r="X13" i="2"/>
  <c r="X10" i="2"/>
  <c r="X11" i="2"/>
  <c r="X12" i="2"/>
  <c r="X9" i="2"/>
  <c r="W32" i="2"/>
  <c r="V32" i="2"/>
  <c r="U32" i="2"/>
  <c r="T32" i="2"/>
  <c r="S32" i="2"/>
  <c r="R32" i="2"/>
  <c r="Q32" i="2"/>
  <c r="W31" i="2"/>
  <c r="V31" i="2"/>
  <c r="U31" i="2"/>
  <c r="T31" i="2"/>
  <c r="S31" i="2"/>
  <c r="R31" i="2"/>
  <c r="Q31" i="2"/>
  <c r="V30" i="2"/>
  <c r="U30" i="2"/>
  <c r="T30" i="2"/>
  <c r="S30" i="2"/>
  <c r="R30" i="2"/>
  <c r="Q30" i="2"/>
  <c r="W30" i="2"/>
  <c r="V29" i="2"/>
  <c r="U29" i="2"/>
  <c r="T29" i="2"/>
  <c r="S29" i="2"/>
  <c r="R29" i="2"/>
  <c r="Q29" i="2"/>
  <c r="W29" i="2"/>
  <c r="W28" i="2"/>
  <c r="V28" i="2"/>
  <c r="U28" i="2"/>
  <c r="T28" i="2"/>
  <c r="S28" i="2"/>
  <c r="R28" i="2"/>
  <c r="Q28" i="2"/>
  <c r="W27" i="2"/>
  <c r="V27" i="2"/>
  <c r="U27" i="2"/>
  <c r="T27" i="2"/>
  <c r="S27" i="2"/>
  <c r="S33" i="2" s="1"/>
  <c r="R27" i="2"/>
  <c r="Q27" i="2"/>
  <c r="U24" i="2"/>
  <c r="V23" i="2"/>
  <c r="V24" i="2" s="1"/>
  <c r="U23" i="2"/>
  <c r="T23" i="2"/>
  <c r="T24" i="2" s="1"/>
  <c r="S23" i="2"/>
  <c r="S24" i="2" s="1"/>
  <c r="R23" i="2"/>
  <c r="R24" i="2" s="1"/>
  <c r="Q23" i="2"/>
  <c r="Q24" i="2" s="1"/>
  <c r="W23" i="2"/>
  <c r="V19" i="2"/>
  <c r="U19" i="2"/>
  <c r="T19" i="2"/>
  <c r="S19" i="2"/>
  <c r="R19" i="2"/>
  <c r="Q19" i="2"/>
  <c r="W19" i="2"/>
  <c r="V18" i="2"/>
  <c r="U18" i="2"/>
  <c r="T18" i="2"/>
  <c r="S18" i="2"/>
  <c r="R18" i="2"/>
  <c r="Q18" i="2"/>
  <c r="W18" i="2"/>
  <c r="V17" i="2"/>
  <c r="U17" i="2"/>
  <c r="T17" i="2"/>
  <c r="S17" i="2"/>
  <c r="R17" i="2"/>
  <c r="Q17" i="2"/>
  <c r="W17" i="2"/>
  <c r="W16" i="2"/>
  <c r="V16" i="2"/>
  <c r="U16" i="2"/>
  <c r="T16" i="2"/>
  <c r="S16" i="2"/>
  <c r="S20" i="2" s="1"/>
  <c r="R16" i="2"/>
  <c r="Q16" i="2"/>
  <c r="V12" i="2"/>
  <c r="U12" i="2"/>
  <c r="T12" i="2"/>
  <c r="S12" i="2"/>
  <c r="R12" i="2"/>
  <c r="Q12" i="2"/>
  <c r="W12" i="2"/>
  <c r="W11" i="2"/>
  <c r="V11" i="2"/>
  <c r="U11" i="2"/>
  <c r="T11" i="2"/>
  <c r="S11" i="2"/>
  <c r="R11" i="2"/>
  <c r="Q11" i="2"/>
  <c r="W10" i="2"/>
  <c r="V10" i="2"/>
  <c r="U10" i="2"/>
  <c r="T10" i="2"/>
  <c r="S10" i="2"/>
  <c r="R10" i="2"/>
  <c r="Q10" i="2"/>
  <c r="V9" i="2"/>
  <c r="V13" i="2" s="1"/>
  <c r="U9" i="2"/>
  <c r="U13" i="2" s="1"/>
  <c r="T9" i="2"/>
  <c r="T13" i="2" s="1"/>
  <c r="S9" i="2"/>
  <c r="R9" i="2"/>
  <c r="R13" i="2" s="1"/>
  <c r="Q9" i="2"/>
  <c r="Q13" i="2" s="1"/>
  <c r="W9" i="2"/>
  <c r="W33" i="2" l="1"/>
  <c r="T20" i="2"/>
  <c r="T33" i="2"/>
  <c r="S13" i="2"/>
  <c r="U20" i="2"/>
  <c r="U33" i="2"/>
  <c r="Q33" i="2"/>
  <c r="Q20" i="2"/>
  <c r="Q36" i="2" s="1"/>
  <c r="V20" i="2"/>
  <c r="R20" i="2"/>
  <c r="V33" i="2"/>
  <c r="R33" i="2"/>
  <c r="W13" i="2"/>
  <c r="W24" i="2"/>
  <c r="V36" i="2"/>
  <c r="U36" i="2"/>
  <c r="T36" i="2"/>
  <c r="S36" i="2"/>
  <c r="W20" i="2"/>
  <c r="R36" i="2"/>
  <c r="W36" i="2" l="1"/>
</calcChain>
</file>

<file path=xl/sharedStrings.xml><?xml version="1.0" encoding="utf-8"?>
<sst xmlns="http://schemas.openxmlformats.org/spreadsheetml/2006/main" count="98" uniqueCount="68">
  <si>
    <t>WYKONANIE PROGU ZWALNIAJĄCEGO NA UL. ROLNEJ WE WRONKACH</t>
  </si>
  <si>
    <t>Nazwa</t>
  </si>
  <si>
    <t>R</t>
  </si>
  <si>
    <t>M</t>
  </si>
  <si>
    <t>T</t>
  </si>
  <si>
    <t>S</t>
  </si>
  <si>
    <t>K</t>
  </si>
  <si>
    <t>Z</t>
  </si>
  <si>
    <t>ROBOTY PRZYGOTOWAWCZE</t>
  </si>
  <si>
    <t/>
  </si>
  <si>
    <t>PODBUDOWY</t>
  </si>
  <si>
    <t>NAWIERZCHNIE</t>
  </si>
  <si>
    <t>OZNAKOWANIE</t>
  </si>
  <si>
    <t>Poz</t>
  </si>
  <si>
    <t>Symbol</t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</si>
  <si>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</si>
  <si>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</si>
  <si>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</si>
  <si>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</si>
  <si>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</si>
  <si>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</si>
  <si>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</si>
  <si>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</si>
  <si>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</si>
  <si>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</si>
  <si>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</si>
  <si>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</si>
  <si>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</si>
  <si>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</si>
  <si>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 201-01-19-03-00</t>
  </si>
  <si>
    <t>Roboty pomiarowe - trasa dróg w terenie równinnym</t>
  </si>
  <si>
    <t>km</t>
  </si>
  <si>
    <t>CEN  231-08-07-03-00</t>
  </si>
  <si>
    <t>Rozebranie nawierzchni z kostki na podsypce cementowo-piaskowej z wypełnieniem spoin zaprawą</t>
  </si>
  <si>
    <t>m2</t>
  </si>
  <si>
    <t>CEN  231-08-04-03-00</t>
  </si>
  <si>
    <t>Mechaniczne rozebranie nawierzchni z tłucznia kamiennego grub 15 cm z wywozem</t>
  </si>
  <si>
    <t>CEN  231-08-04-04-00</t>
  </si>
  <si>
    <t>Mechaniczne rozebranie nawierzchni z tłucznia - dodatek za 5 cm</t>
  </si>
  <si>
    <t>Razem:</t>
  </si>
  <si>
    <t>DZIAŁ  2</t>
  </si>
  <si>
    <t>KNR  231-01-03-02-00</t>
  </si>
  <si>
    <t>Ręczne profilowanie i zagęszczenie podłoża kat 3/4</t>
  </si>
  <si>
    <t>KNR  231-01-13-01-00</t>
  </si>
  <si>
    <t>Podbudowa z chudego betonu gr. 15cm</t>
  </si>
  <si>
    <t>CEN  231-01-13-05-00</t>
  </si>
  <si>
    <t>Dodatek za każdy 1 cm podbudowy ponad 15 cm (+5cm)</t>
  </si>
  <si>
    <t>KNR  231-04-02-03-00</t>
  </si>
  <si>
    <t>Ława pod krawężnik betonowa zwykła</t>
  </si>
  <si>
    <t>m3</t>
  </si>
  <si>
    <t>DZIAŁ  3</t>
  </si>
  <si>
    <t>KNR  231-05-11-03-01</t>
  </si>
  <si>
    <t>Nawierzchnie z kostki betonowej kolorowej grub 8 cm na podsypce cementowo-piaskowej</t>
  </si>
  <si>
    <t>DZIAŁ  4</t>
  </si>
  <si>
    <t>KNR  231-07-06-05-00</t>
  </si>
  <si>
    <t>Malowanie farbą chlorokauczukową pasów ręcznie</t>
  </si>
  <si>
    <t>KNR  231-07-02-01-00</t>
  </si>
  <si>
    <t>Słupek do znaku drogowego z rur stalowych fi 50</t>
  </si>
  <si>
    <t>szt</t>
  </si>
  <si>
    <t>KNR  231-07-03-01-00</t>
  </si>
  <si>
    <t>Przymocowanie znaku drogowego o powierzchni do 0,3 m2</t>
  </si>
  <si>
    <t>CEN  231-07-03-01-00</t>
  </si>
  <si>
    <t>Przymocowanie znaku drogowego o powierzchni do 0,3 m2 znak T-1</t>
  </si>
  <si>
    <t>CEN  231-07-03-03-00</t>
  </si>
  <si>
    <t>Zdjęcie znaku drogowego</t>
  </si>
  <si>
    <t>Demontaż słupka znaku drogowego</t>
  </si>
  <si>
    <t>OGÓŁEM KOSZTORYS: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</si>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</sst>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rgb="FF000000"/>
      <name val="Calibri"/>
      <family val="2"/>
    </font>
    <font>
      <b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/>
    <xf numFmtId="2" fontId="0" fillId="0" borderId="1" xfId="0" applyNumberFormat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tabSelected="1" workbookViewId="0">
      <selection activeCell="AH13" sqref="AH13"/>
    </sheetView>
  </sheetViews>
  <sheetFormatPr defaultRowHeight="12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x14ac:dyDescent="0.2">
      <c r="A1" s="5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spans="1:28" x14ac:dyDescent="0.2">
      <c r="A3" s="3" t="s">
        <v>0</v>
      </c>
      <c r="B3" s="3"/>
      <c r="C3" s="3"/>
      <c r="D3" s="3"/>
      <c r="E3" s="3"/>
    </row>
    <row r="6" spans="1:28" x14ac:dyDescent="0.2">
      <c r="A6" s="1" t="s">
        <v>13</v>
      </c>
      <c r="B6" s="1" t="s">
        <v>14</v>
      </c>
      <c r="C6" s="1" t="s">
        <v>9</v>
      </c>
      <c r="D6" s="1" t="s">
        <v>1</v>
      </c>
      <c r="E6" s="1"/>
      <c r="F6" s="1" t="s">
        <v>15</v>
      </c>
      <c r="G6" s="1" t="s">
        <v>16</v>
      </c>
      <c r="H6" s="1"/>
      <c r="I6" s="1" t="s">
        <v>17</v>
      </c>
      <c r="J6" s="1" t="s">
        <v>18</v>
      </c>
      <c r="K6" s="1" t="s">
        <v>19</v>
      </c>
      <c r="L6" s="1" t="s">
        <v>20</v>
      </c>
      <c r="M6" s="1" t="s">
        <v>21</v>
      </c>
      <c r="N6" s="1" t="s">
        <v>22</v>
      </c>
      <c r="O6" s="1" t="s">
        <v>23</v>
      </c>
      <c r="P6" s="1"/>
      <c r="Q6" s="1" t="s">
        <v>2</v>
      </c>
      <c r="R6" s="1" t="s">
        <v>3</v>
      </c>
      <c r="S6" s="1" t="s">
        <v>4</v>
      </c>
      <c r="T6" s="1" t="s">
        <v>5</v>
      </c>
      <c r="U6" s="1" t="s">
        <v>6</v>
      </c>
      <c r="V6" s="1" t="s">
        <v>7</v>
      </c>
      <c r="W6" s="1" t="s">
        <v>24</v>
      </c>
      <c r="X6" s="1" t="s">
        <v>25</v>
      </c>
      <c r="AA6" t="s">
        <v>26</v>
      </c>
      <c r="AB6" t="s">
        <v>27</v>
      </c>
    </row>
    <row r="7" spans="1:2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8" x14ac:dyDescent="0.2">
      <c r="A8" s="4" t="s">
        <v>28</v>
      </c>
      <c r="B8" s="4"/>
      <c r="C8" s="4" t="s">
        <v>8</v>
      </c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</row>
    <row r="9" spans="1:28" x14ac:dyDescent="0.2">
      <c r="A9" s="1">
        <v>1</v>
      </c>
      <c r="B9" s="1" t="s">
        <v>29</v>
      </c>
      <c r="C9" s="1" t="s">
        <v>9</v>
      </c>
      <c r="D9" s="1" t="s">
        <v>30</v>
      </c>
      <c r="E9" s="1"/>
      <c r="F9" s="6" t="s">
        <v>31</v>
      </c>
      <c r="G9" s="6">
        <v>0.05</v>
      </c>
      <c r="H9" s="6"/>
      <c r="I9" s="6">
        <v>2066.6879538059202</v>
      </c>
      <c r="J9" s="6">
        <v>20.453679999999999</v>
      </c>
      <c r="K9" s="6">
        <v>0</v>
      </c>
      <c r="L9" s="6">
        <v>430.5</v>
      </c>
      <c r="M9" s="6">
        <v>1673.11597072629</v>
      </c>
      <c r="N9" s="6">
        <v>583.84255192020498</v>
      </c>
      <c r="O9" s="7">
        <v>0</v>
      </c>
      <c r="P9" s="6"/>
      <c r="Q9" s="6">
        <f>G9*I9</f>
        <v>103.33439769029602</v>
      </c>
      <c r="R9" s="6">
        <f>G9*J9</f>
        <v>1.0226839999999999</v>
      </c>
      <c r="S9" s="6">
        <f>G9*K9</f>
        <v>0</v>
      </c>
      <c r="T9" s="6">
        <f>G9*L9</f>
        <v>21.525000000000002</v>
      </c>
      <c r="U9" s="6">
        <f>G9*M9</f>
        <v>83.655798536314506</v>
      </c>
      <c r="V9" s="6">
        <f>G9*N9</f>
        <v>29.192127596010252</v>
      </c>
      <c r="W9" s="6">
        <f>G9*O9</f>
        <v>0</v>
      </c>
      <c r="X9" s="6">
        <f>O9*G9</f>
        <v>0</v>
      </c>
      <c r="AA9">
        <v>4774.6001564524204</v>
      </c>
      <c r="AB9">
        <v>238.73</v>
      </c>
    </row>
    <row r="10" spans="1:28" x14ac:dyDescent="0.2">
      <c r="A10" s="1">
        <v>2</v>
      </c>
      <c r="B10" s="1" t="s">
        <v>32</v>
      </c>
      <c r="C10" s="1" t="s">
        <v>9</v>
      </c>
      <c r="D10" s="1" t="s">
        <v>33</v>
      </c>
      <c r="E10" s="1"/>
      <c r="F10" s="6" t="s">
        <v>34</v>
      </c>
      <c r="G10" s="6">
        <v>7.5</v>
      </c>
      <c r="H10" s="6"/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7">
        <v>0</v>
      </c>
      <c r="P10" s="6"/>
      <c r="Q10" s="6">
        <f>G10*I10</f>
        <v>0</v>
      </c>
      <c r="R10" s="6">
        <f>G10*J10</f>
        <v>0</v>
      </c>
      <c r="S10" s="6">
        <f>G10*K10</f>
        <v>0</v>
      </c>
      <c r="T10" s="6">
        <f>G10*L10</f>
        <v>0</v>
      </c>
      <c r="U10" s="6">
        <f>G10*M10</f>
        <v>0</v>
      </c>
      <c r="V10" s="6">
        <f>G10*N10</f>
        <v>0</v>
      </c>
      <c r="W10" s="6">
        <f>G10*O10</f>
        <v>0</v>
      </c>
      <c r="X10" s="6">
        <f t="shared" ref="X10:X12" si="0">O10*G10</f>
        <v>0</v>
      </c>
      <c r="AA10">
        <v>68</v>
      </c>
      <c r="AB10">
        <v>510</v>
      </c>
    </row>
    <row r="11" spans="1:28" x14ac:dyDescent="0.2">
      <c r="A11" s="1">
        <v>3</v>
      </c>
      <c r="B11" s="1" t="s">
        <v>35</v>
      </c>
      <c r="C11" s="1" t="s">
        <v>9</v>
      </c>
      <c r="D11" s="1" t="s">
        <v>36</v>
      </c>
      <c r="E11" s="1"/>
      <c r="F11" s="6" t="s">
        <v>34</v>
      </c>
      <c r="G11" s="6">
        <v>7.5</v>
      </c>
      <c r="H11" s="6"/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7">
        <v>0</v>
      </c>
      <c r="P11" s="6"/>
      <c r="Q11" s="6">
        <f>G11*I11</f>
        <v>0</v>
      </c>
      <c r="R11" s="6">
        <f>G11*J11</f>
        <v>0</v>
      </c>
      <c r="S11" s="6">
        <f>G11*K11</f>
        <v>0</v>
      </c>
      <c r="T11" s="6">
        <f>G11*L11</f>
        <v>0</v>
      </c>
      <c r="U11" s="6">
        <f>G11*M11</f>
        <v>0</v>
      </c>
      <c r="V11" s="6">
        <f>G11*N11</f>
        <v>0</v>
      </c>
      <c r="W11" s="6">
        <f>G11*O11</f>
        <v>0</v>
      </c>
      <c r="X11" s="6">
        <f t="shared" si="0"/>
        <v>0</v>
      </c>
      <c r="AA11">
        <v>40.700000000000003</v>
      </c>
      <c r="AB11">
        <v>305.25</v>
      </c>
    </row>
    <row r="12" spans="1:28" x14ac:dyDescent="0.2">
      <c r="A12" s="1">
        <v>4</v>
      </c>
      <c r="B12" s="1" t="s">
        <v>37</v>
      </c>
      <c r="C12" s="1" t="s">
        <v>9</v>
      </c>
      <c r="D12" s="1" t="s">
        <v>38</v>
      </c>
      <c r="E12" s="1"/>
      <c r="F12" s="6" t="s">
        <v>34</v>
      </c>
      <c r="G12" s="6">
        <v>7.5</v>
      </c>
      <c r="H12" s="6"/>
      <c r="I12" s="6">
        <v>0.28151999999999999</v>
      </c>
      <c r="J12" s="6">
        <v>0</v>
      </c>
      <c r="K12" s="6">
        <v>0</v>
      </c>
      <c r="L12" s="6">
        <v>5.1255000000000002E-2</v>
      </c>
      <c r="M12" s="6">
        <v>0.22295925555378199</v>
      </c>
      <c r="N12" s="6">
        <v>7.7802796108772901E-2</v>
      </c>
      <c r="O12" s="7">
        <v>0</v>
      </c>
      <c r="P12" s="6"/>
      <c r="Q12" s="6">
        <f>G12*I12</f>
        <v>2.1113999999999997</v>
      </c>
      <c r="R12" s="6">
        <f>G12*J12</f>
        <v>0</v>
      </c>
      <c r="S12" s="6">
        <f>G12*K12</f>
        <v>0</v>
      </c>
      <c r="T12" s="6">
        <f>G12*L12</f>
        <v>0.38441249999999999</v>
      </c>
      <c r="U12" s="6">
        <f>G12*M12</f>
        <v>1.6721944166533649</v>
      </c>
      <c r="V12" s="6">
        <f>G12*N12</f>
        <v>0.58352097081579679</v>
      </c>
      <c r="W12" s="6">
        <f>G12*O12</f>
        <v>0</v>
      </c>
      <c r="X12" s="6">
        <f t="shared" si="0"/>
        <v>0</v>
      </c>
      <c r="AA12">
        <v>0.63353705166255503</v>
      </c>
      <c r="AB12">
        <v>4.75</v>
      </c>
    </row>
    <row r="13" spans="1:28" x14ac:dyDescent="0.2">
      <c r="A13" s="1"/>
      <c r="B13" s="1"/>
      <c r="C13" s="1"/>
      <c r="D13" s="1"/>
      <c r="E13" s="1"/>
      <c r="F13" s="8" t="s">
        <v>39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6">
        <f t="shared" ref="Q13:W13" si="1">SUM(Q9:Q12)</f>
        <v>105.44579769029602</v>
      </c>
      <c r="R13" s="6">
        <f t="shared" si="1"/>
        <v>1.0226839999999999</v>
      </c>
      <c r="S13" s="6">
        <f t="shared" si="1"/>
        <v>0</v>
      </c>
      <c r="T13" s="6">
        <f t="shared" si="1"/>
        <v>21.909412500000002</v>
      </c>
      <c r="U13" s="6">
        <f t="shared" si="1"/>
        <v>85.327992952967875</v>
      </c>
      <c r="V13" s="6">
        <f t="shared" si="1"/>
        <v>29.77564856682605</v>
      </c>
      <c r="W13" s="6">
        <f t="shared" si="1"/>
        <v>0</v>
      </c>
      <c r="X13" s="6">
        <f>SUM(X9:X12)</f>
        <v>0</v>
      </c>
      <c r="AB13">
        <v>1058.73</v>
      </c>
    </row>
    <row r="14" spans="1:28" x14ac:dyDescent="0.2">
      <c r="A14" s="1"/>
      <c r="B14" s="1"/>
      <c r="C14" s="1"/>
      <c r="D14" s="1"/>
      <c r="E14" s="1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8" x14ac:dyDescent="0.2">
      <c r="A15" s="4" t="s">
        <v>40</v>
      </c>
      <c r="B15" s="4"/>
      <c r="C15" s="4" t="s">
        <v>10</v>
      </c>
      <c r="D15" s="4"/>
      <c r="E15" s="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8" x14ac:dyDescent="0.2">
      <c r="A16" s="1">
        <v>1</v>
      </c>
      <c r="B16" s="1" t="s">
        <v>41</v>
      </c>
      <c r="C16" s="1" t="s">
        <v>9</v>
      </c>
      <c r="D16" s="1" t="s">
        <v>42</v>
      </c>
      <c r="E16" s="1"/>
      <c r="F16" s="6" t="s">
        <v>34</v>
      </c>
      <c r="G16" s="6">
        <v>7.5</v>
      </c>
      <c r="H16" s="6"/>
      <c r="I16" s="6">
        <v>3.43344</v>
      </c>
      <c r="J16" s="6">
        <v>1.371825E-2</v>
      </c>
      <c r="K16" s="6">
        <v>0</v>
      </c>
      <c r="L16" s="6">
        <v>0</v>
      </c>
      <c r="M16" s="6">
        <v>2.30040485730171</v>
      </c>
      <c r="N16" s="6">
        <v>0.80273828343987796</v>
      </c>
      <c r="O16" s="7">
        <v>0</v>
      </c>
      <c r="P16" s="6"/>
      <c r="Q16" s="6">
        <f>G16*I16</f>
        <v>25.750800000000002</v>
      </c>
      <c r="R16" s="6">
        <f>G16*J16</f>
        <v>0.102886875</v>
      </c>
      <c r="S16" s="6">
        <f>G16*K16</f>
        <v>0</v>
      </c>
      <c r="T16" s="6">
        <f>G16*L16</f>
        <v>0</v>
      </c>
      <c r="U16" s="6">
        <f>G16*M16</f>
        <v>17.253036429762826</v>
      </c>
      <c r="V16" s="6">
        <f>G16*N16</f>
        <v>6.020537125799085</v>
      </c>
      <c r="W16" s="6">
        <f>G16*O16</f>
        <v>0</v>
      </c>
      <c r="X16" s="6">
        <f>O16*G16</f>
        <v>0</v>
      </c>
      <c r="AA16">
        <v>6.5503013907415903</v>
      </c>
      <c r="AB16">
        <v>49.13</v>
      </c>
    </row>
    <row r="17" spans="1:28" x14ac:dyDescent="0.2">
      <c r="A17" s="1">
        <v>2</v>
      </c>
      <c r="B17" s="1" t="s">
        <v>43</v>
      </c>
      <c r="C17" s="1" t="s">
        <v>9</v>
      </c>
      <c r="D17" s="1" t="s">
        <v>44</v>
      </c>
      <c r="E17" s="1"/>
      <c r="F17" s="6" t="s">
        <v>34</v>
      </c>
      <c r="G17" s="6">
        <v>7</v>
      </c>
      <c r="H17" s="6"/>
      <c r="I17" s="6">
        <v>15.172639999999999</v>
      </c>
      <c r="J17" s="6">
        <v>11.380303827000001</v>
      </c>
      <c r="K17" s="6">
        <v>0</v>
      </c>
      <c r="L17" s="6">
        <v>0</v>
      </c>
      <c r="M17" s="6">
        <v>10.1656690532207</v>
      </c>
      <c r="N17" s="6">
        <v>3.54736328255371</v>
      </c>
      <c r="O17" s="7">
        <v>0</v>
      </c>
      <c r="P17" s="6"/>
      <c r="Q17" s="6">
        <f>G17*I17</f>
        <v>106.20847999999999</v>
      </c>
      <c r="R17" s="6">
        <f>G17*J17</f>
        <v>79.662126788999998</v>
      </c>
      <c r="S17" s="6">
        <f>G17*K17</f>
        <v>0</v>
      </c>
      <c r="T17" s="6">
        <f>G17*L17</f>
        <v>0</v>
      </c>
      <c r="U17" s="6">
        <f>G17*M17</f>
        <v>71.159683372544905</v>
      </c>
      <c r="V17" s="6">
        <f>G17*N17</f>
        <v>24.831542977875969</v>
      </c>
      <c r="W17" s="6">
        <f>G17*O17</f>
        <v>0</v>
      </c>
      <c r="X17" s="6">
        <f t="shared" ref="X17:X19" si="2">O17*G17</f>
        <v>0</v>
      </c>
      <c r="AA17">
        <v>40.2659761627745</v>
      </c>
      <c r="AB17">
        <v>281.86</v>
      </c>
    </row>
    <row r="18" spans="1:28" x14ac:dyDescent="0.2">
      <c r="A18" s="1">
        <v>3</v>
      </c>
      <c r="B18" s="1" t="s">
        <v>45</v>
      </c>
      <c r="C18" s="1" t="s">
        <v>9</v>
      </c>
      <c r="D18" s="1" t="s">
        <v>46</v>
      </c>
      <c r="E18" s="1"/>
      <c r="F18" s="6" t="s">
        <v>34</v>
      </c>
      <c r="G18" s="6">
        <v>7.5</v>
      </c>
      <c r="H18" s="6"/>
      <c r="I18" s="6">
        <v>0.84640000000000004</v>
      </c>
      <c r="J18" s="6">
        <v>4.3898399999999999E-3</v>
      </c>
      <c r="K18" s="6">
        <v>0</v>
      </c>
      <c r="L18" s="6">
        <v>0</v>
      </c>
      <c r="M18" s="6">
        <v>0.56708801412582399</v>
      </c>
      <c r="N18" s="6">
        <v>0.19788832282012001</v>
      </c>
      <c r="O18" s="7">
        <v>0</v>
      </c>
      <c r="P18" s="6"/>
      <c r="Q18" s="6">
        <f>G18*I18</f>
        <v>6.3480000000000008</v>
      </c>
      <c r="R18" s="6">
        <f>G18*J18</f>
        <v>3.2923799999999996E-2</v>
      </c>
      <c r="S18" s="6">
        <f>G18*K18</f>
        <v>0</v>
      </c>
      <c r="T18" s="6">
        <f>G18*L18</f>
        <v>0</v>
      </c>
      <c r="U18" s="6">
        <f>G18*M18</f>
        <v>4.2531601059436799</v>
      </c>
      <c r="V18" s="6">
        <f>G18*N18</f>
        <v>1.4841624211509001</v>
      </c>
      <c r="W18" s="6">
        <f>G18*O18</f>
        <v>0</v>
      </c>
      <c r="X18" s="6">
        <f t="shared" si="2"/>
        <v>0</v>
      </c>
      <c r="AA18">
        <v>1.6157661769459399</v>
      </c>
      <c r="AB18">
        <v>12.12</v>
      </c>
    </row>
    <row r="19" spans="1:28" x14ac:dyDescent="0.2">
      <c r="A19" s="1">
        <v>4</v>
      </c>
      <c r="B19" s="1" t="s">
        <v>47</v>
      </c>
      <c r="C19" s="1" t="s">
        <v>9</v>
      </c>
      <c r="D19" s="1" t="s">
        <v>48</v>
      </c>
      <c r="E19" s="1"/>
      <c r="F19" s="6" t="s">
        <v>49</v>
      </c>
      <c r="G19" s="6">
        <v>0.5</v>
      </c>
      <c r="H19" s="6"/>
      <c r="I19" s="6">
        <v>181.792</v>
      </c>
      <c r="J19" s="6">
        <v>336.62686050000002</v>
      </c>
      <c r="K19" s="6">
        <v>0</v>
      </c>
      <c r="L19" s="6">
        <v>0</v>
      </c>
      <c r="M19" s="6">
        <v>121.800643033981</v>
      </c>
      <c r="N19" s="6">
        <v>42.5029702057127</v>
      </c>
      <c r="O19" s="7">
        <v>0</v>
      </c>
      <c r="P19" s="6"/>
      <c r="Q19" s="6">
        <f>G19*I19</f>
        <v>90.896000000000001</v>
      </c>
      <c r="R19" s="6">
        <f>G19*J19</f>
        <v>168.31343025000001</v>
      </c>
      <c r="S19" s="6">
        <f>G19*K19</f>
        <v>0</v>
      </c>
      <c r="T19" s="6">
        <f>G19*L19</f>
        <v>0</v>
      </c>
      <c r="U19" s="6">
        <f>G19*M19</f>
        <v>60.900321516990502</v>
      </c>
      <c r="V19" s="6">
        <f>G19*N19</f>
        <v>21.25148510285635</v>
      </c>
      <c r="W19" s="6">
        <f>G19*O19</f>
        <v>0</v>
      </c>
      <c r="X19" s="6">
        <f t="shared" si="2"/>
        <v>0</v>
      </c>
      <c r="AA19">
        <v>682.72247373969401</v>
      </c>
      <c r="AB19">
        <v>341.36</v>
      </c>
    </row>
    <row r="20" spans="1:28" x14ac:dyDescent="0.2">
      <c r="A20" s="1"/>
      <c r="B20" s="1"/>
      <c r="C20" s="1"/>
      <c r="D20" s="1"/>
      <c r="E20" s="1"/>
      <c r="F20" s="8" t="s">
        <v>39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6">
        <f t="shared" ref="Q20:W20" si="3">SUM(Q16:Q19)</f>
        <v>229.20328000000001</v>
      </c>
      <c r="R20" s="6">
        <f t="shared" si="3"/>
        <v>248.11136771400001</v>
      </c>
      <c r="S20" s="6">
        <f t="shared" si="3"/>
        <v>0</v>
      </c>
      <c r="T20" s="6">
        <f t="shared" si="3"/>
        <v>0</v>
      </c>
      <c r="U20" s="6">
        <f t="shared" si="3"/>
        <v>153.5662014252419</v>
      </c>
      <c r="V20" s="6">
        <f t="shared" si="3"/>
        <v>53.587727627682305</v>
      </c>
      <c r="W20" s="6">
        <f t="shared" si="3"/>
        <v>0</v>
      </c>
      <c r="X20" s="6">
        <f>SUM(X16:X19)</f>
        <v>0</v>
      </c>
      <c r="AB20">
        <v>684.47</v>
      </c>
    </row>
    <row r="21" spans="1:28" x14ac:dyDescent="0.2">
      <c r="A21" s="1"/>
      <c r="B21" s="1"/>
      <c r="C21" s="1"/>
      <c r="D21" s="1"/>
      <c r="E21" s="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8" x14ac:dyDescent="0.2">
      <c r="A22" s="4" t="s">
        <v>50</v>
      </c>
      <c r="B22" s="4"/>
      <c r="C22" s="4" t="s">
        <v>11</v>
      </c>
      <c r="D22" s="4"/>
      <c r="E22" s="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8" x14ac:dyDescent="0.2">
      <c r="A23" s="1">
        <v>1</v>
      </c>
      <c r="B23" s="1" t="s">
        <v>51</v>
      </c>
      <c r="C23" s="1" t="s">
        <v>9</v>
      </c>
      <c r="D23" s="1" t="s">
        <v>52</v>
      </c>
      <c r="E23" s="1"/>
      <c r="F23" s="6" t="s">
        <v>34</v>
      </c>
      <c r="G23" s="6">
        <v>7.5</v>
      </c>
      <c r="H23" s="6"/>
      <c r="I23" s="6">
        <v>23.97888</v>
      </c>
      <c r="J23" s="6">
        <v>76.409353034999995</v>
      </c>
      <c r="K23" s="6">
        <v>0</v>
      </c>
      <c r="L23" s="6">
        <v>1.0775999999999999</v>
      </c>
      <c r="M23" s="6">
        <v>16.787842018175098</v>
      </c>
      <c r="N23" s="6">
        <v>5.8582051074856798</v>
      </c>
      <c r="O23" s="7">
        <v>0</v>
      </c>
      <c r="P23" s="6"/>
      <c r="Q23" s="6">
        <f>G23*I23</f>
        <v>179.8416</v>
      </c>
      <c r="R23" s="6">
        <f>G23*J23</f>
        <v>573.07014776249991</v>
      </c>
      <c r="S23" s="6">
        <f>G23*K23</f>
        <v>0</v>
      </c>
      <c r="T23" s="6">
        <f>G23*L23</f>
        <v>8.081999999999999</v>
      </c>
      <c r="U23" s="6">
        <f>G23*M23</f>
        <v>125.90881513631324</v>
      </c>
      <c r="V23" s="6">
        <f>G23*N23</f>
        <v>43.936538306142602</v>
      </c>
      <c r="W23" s="6">
        <f>G23*O23</f>
        <v>0</v>
      </c>
      <c r="X23" s="6">
        <f>O23*G23</f>
        <v>0</v>
      </c>
      <c r="AA23">
        <v>124.111880160661</v>
      </c>
      <c r="AB23">
        <v>930.84</v>
      </c>
    </row>
    <row r="24" spans="1:28" x14ac:dyDescent="0.2">
      <c r="A24" s="1"/>
      <c r="B24" s="1"/>
      <c r="C24" s="1"/>
      <c r="D24" s="1"/>
      <c r="E24" s="1"/>
      <c r="F24" s="8" t="s">
        <v>39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6">
        <f t="shared" ref="Q24:W24" si="4">SUM(Q23)</f>
        <v>179.8416</v>
      </c>
      <c r="R24" s="6">
        <f t="shared" si="4"/>
        <v>573.07014776249991</v>
      </c>
      <c r="S24" s="6">
        <f t="shared" si="4"/>
        <v>0</v>
      </c>
      <c r="T24" s="6">
        <f t="shared" si="4"/>
        <v>8.081999999999999</v>
      </c>
      <c r="U24" s="6">
        <f t="shared" si="4"/>
        <v>125.90881513631324</v>
      </c>
      <c r="V24" s="6">
        <f t="shared" si="4"/>
        <v>43.936538306142602</v>
      </c>
      <c r="W24" s="6">
        <f t="shared" si="4"/>
        <v>0</v>
      </c>
      <c r="X24" s="6">
        <f>X23</f>
        <v>0</v>
      </c>
      <c r="AB24">
        <v>930.84</v>
      </c>
    </row>
    <row r="25" spans="1:28" x14ac:dyDescent="0.2">
      <c r="A25" s="1"/>
      <c r="B25" s="1"/>
      <c r="C25" s="1"/>
      <c r="D25" s="1"/>
      <c r="E25" s="1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8" x14ac:dyDescent="0.2">
      <c r="A26" s="4" t="s">
        <v>53</v>
      </c>
      <c r="B26" s="4"/>
      <c r="C26" s="4" t="s">
        <v>12</v>
      </c>
      <c r="D26" s="4"/>
      <c r="E26" s="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8" x14ac:dyDescent="0.2">
      <c r="A27" s="1">
        <v>1</v>
      </c>
      <c r="B27" s="1" t="s">
        <v>54</v>
      </c>
      <c r="C27" s="1" t="s">
        <v>9</v>
      </c>
      <c r="D27" s="1" t="s">
        <v>55</v>
      </c>
      <c r="E27" s="1"/>
      <c r="F27" s="6" t="s">
        <v>34</v>
      </c>
      <c r="G27" s="6">
        <v>4</v>
      </c>
      <c r="H27" s="6"/>
      <c r="I27" s="6">
        <v>9.2736000000000001</v>
      </c>
      <c r="J27" s="6">
        <v>13.667070375</v>
      </c>
      <c r="K27" s="6">
        <v>0</v>
      </c>
      <c r="L27" s="6">
        <v>0</v>
      </c>
      <c r="M27" s="6">
        <v>6.2133121547699002</v>
      </c>
      <c r="N27" s="6">
        <v>2.1681677108986999</v>
      </c>
      <c r="O27" s="7">
        <v>0</v>
      </c>
      <c r="P27" s="6"/>
      <c r="Q27" s="6">
        <f t="shared" ref="Q27:Q32" si="5">G27*I27</f>
        <v>37.0944</v>
      </c>
      <c r="R27" s="6">
        <f t="shared" ref="R27:R32" si="6">G27*J27</f>
        <v>54.668281499999999</v>
      </c>
      <c r="S27" s="6">
        <f t="shared" ref="S27:S32" si="7">G27*K27</f>
        <v>0</v>
      </c>
      <c r="T27" s="6">
        <f t="shared" ref="T27:T32" si="8">G27*L27</f>
        <v>0</v>
      </c>
      <c r="U27" s="6">
        <f t="shared" ref="U27:U32" si="9">G27*M27</f>
        <v>24.853248619079601</v>
      </c>
      <c r="V27" s="6">
        <f t="shared" ref="V27:V32" si="10">G27*N27</f>
        <v>8.6726708435947995</v>
      </c>
      <c r="W27" s="6">
        <f t="shared" ref="W27:W32" si="11">G27*O27</f>
        <v>0</v>
      </c>
      <c r="X27" s="6">
        <f>O27*G27</f>
        <v>0</v>
      </c>
      <c r="AA27">
        <v>31.322150240668599</v>
      </c>
      <c r="AB27">
        <v>125.29</v>
      </c>
    </row>
    <row r="28" spans="1:28" x14ac:dyDescent="0.2">
      <c r="A28" s="1">
        <v>2</v>
      </c>
      <c r="B28" s="1" t="s">
        <v>56</v>
      </c>
      <c r="C28" s="1" t="s">
        <v>9</v>
      </c>
      <c r="D28" s="1" t="s">
        <v>57</v>
      </c>
      <c r="E28" s="1"/>
      <c r="F28" s="6" t="s">
        <v>58</v>
      </c>
      <c r="G28" s="6">
        <v>2</v>
      </c>
      <c r="H28" s="6"/>
      <c r="I28" s="6">
        <v>13.706160000000001</v>
      </c>
      <c r="J28" s="6">
        <v>128.529651</v>
      </c>
      <c r="K28" s="6">
        <v>0</v>
      </c>
      <c r="L28" s="6">
        <v>0</v>
      </c>
      <c r="M28" s="6">
        <v>9.1831274287462197</v>
      </c>
      <c r="N28" s="6">
        <v>3.20450025366755</v>
      </c>
      <c r="O28" s="7">
        <v>0</v>
      </c>
      <c r="P28" s="6"/>
      <c r="Q28" s="6">
        <f t="shared" si="5"/>
        <v>27.412320000000001</v>
      </c>
      <c r="R28" s="6">
        <f t="shared" si="6"/>
        <v>257.059302</v>
      </c>
      <c r="S28" s="6">
        <f t="shared" si="7"/>
        <v>0</v>
      </c>
      <c r="T28" s="6">
        <f t="shared" si="8"/>
        <v>0</v>
      </c>
      <c r="U28" s="6">
        <f t="shared" si="9"/>
        <v>18.366254857492439</v>
      </c>
      <c r="V28" s="6">
        <f t="shared" si="10"/>
        <v>6.4090005073351</v>
      </c>
      <c r="W28" s="6">
        <f t="shared" si="11"/>
        <v>0</v>
      </c>
      <c r="X28" s="6">
        <f t="shared" ref="X28:X32" si="12">O28*G28</f>
        <v>0</v>
      </c>
      <c r="AA28">
        <v>154.62343868241399</v>
      </c>
      <c r="AB28">
        <v>309.25</v>
      </c>
    </row>
    <row r="29" spans="1:28" x14ac:dyDescent="0.2">
      <c r="A29" s="1">
        <v>4</v>
      </c>
      <c r="B29" s="1" t="s">
        <v>59</v>
      </c>
      <c r="C29" s="1" t="s">
        <v>9</v>
      </c>
      <c r="D29" s="1" t="s">
        <v>60</v>
      </c>
      <c r="E29" s="1"/>
      <c r="F29" s="6" t="s">
        <v>58</v>
      </c>
      <c r="G29" s="6">
        <v>4</v>
      </c>
      <c r="H29" s="6"/>
      <c r="I29" s="6">
        <v>15.16344</v>
      </c>
      <c r="J29" s="6">
        <v>140.98140000000001</v>
      </c>
      <c r="K29" s="6">
        <v>0</v>
      </c>
      <c r="L29" s="6">
        <v>0</v>
      </c>
      <c r="M29" s="6">
        <v>10.1595050530672</v>
      </c>
      <c r="N29" s="6">
        <v>3.5452123225230601</v>
      </c>
      <c r="O29" s="7">
        <v>0</v>
      </c>
      <c r="P29" s="6"/>
      <c r="Q29" s="6">
        <f t="shared" si="5"/>
        <v>60.653759999999998</v>
      </c>
      <c r="R29" s="6">
        <f t="shared" si="6"/>
        <v>563.92560000000003</v>
      </c>
      <c r="S29" s="6">
        <f t="shared" si="7"/>
        <v>0</v>
      </c>
      <c r="T29" s="6">
        <f t="shared" si="8"/>
        <v>0</v>
      </c>
      <c r="U29" s="6">
        <f t="shared" si="9"/>
        <v>40.638020212268799</v>
      </c>
      <c r="V29" s="6">
        <f t="shared" si="10"/>
        <v>14.18084929009224</v>
      </c>
      <c r="W29" s="6">
        <f t="shared" si="11"/>
        <v>0</v>
      </c>
      <c r="X29" s="6">
        <f t="shared" si="12"/>
        <v>0</v>
      </c>
      <c r="AA29">
        <v>169.84955737559</v>
      </c>
      <c r="AB29">
        <v>679.4</v>
      </c>
    </row>
    <row r="30" spans="1:28" x14ac:dyDescent="0.2">
      <c r="A30" s="1">
        <v>5</v>
      </c>
      <c r="B30" s="1" t="s">
        <v>61</v>
      </c>
      <c r="C30" s="1" t="s">
        <v>9</v>
      </c>
      <c r="D30" s="1" t="s">
        <v>62</v>
      </c>
      <c r="E30" s="1"/>
      <c r="F30" s="6" t="s">
        <v>58</v>
      </c>
      <c r="G30" s="6">
        <v>2</v>
      </c>
      <c r="H30" s="6"/>
      <c r="I30" s="6">
        <v>15.16344</v>
      </c>
      <c r="J30" s="6">
        <v>140.98140000000001</v>
      </c>
      <c r="K30" s="6">
        <v>0</v>
      </c>
      <c r="L30" s="6">
        <v>0</v>
      </c>
      <c r="M30" s="6">
        <v>10.1595050530672</v>
      </c>
      <c r="N30" s="6">
        <v>3.5452123225230601</v>
      </c>
      <c r="O30" s="7">
        <v>0</v>
      </c>
      <c r="P30" s="6"/>
      <c r="Q30" s="6">
        <f t="shared" si="5"/>
        <v>30.326879999999999</v>
      </c>
      <c r="R30" s="6">
        <f t="shared" si="6"/>
        <v>281.96280000000002</v>
      </c>
      <c r="S30" s="6">
        <f t="shared" si="7"/>
        <v>0</v>
      </c>
      <c r="T30" s="6">
        <f t="shared" si="8"/>
        <v>0</v>
      </c>
      <c r="U30" s="6">
        <f t="shared" si="9"/>
        <v>20.3190101061344</v>
      </c>
      <c r="V30" s="6">
        <f t="shared" si="10"/>
        <v>7.0904246450461201</v>
      </c>
      <c r="W30" s="6">
        <f t="shared" si="11"/>
        <v>0</v>
      </c>
      <c r="X30" s="6">
        <f t="shared" si="12"/>
        <v>0</v>
      </c>
      <c r="AA30">
        <v>169.84955737559</v>
      </c>
      <c r="AB30">
        <v>339.7</v>
      </c>
    </row>
    <row r="31" spans="1:28" x14ac:dyDescent="0.2">
      <c r="A31" s="1">
        <v>6</v>
      </c>
      <c r="B31" s="1" t="s">
        <v>63</v>
      </c>
      <c r="C31" s="1" t="s">
        <v>9</v>
      </c>
      <c r="D31" s="1" t="s">
        <v>64</v>
      </c>
      <c r="E31" s="1"/>
      <c r="F31" s="6" t="s">
        <v>58</v>
      </c>
      <c r="G31" s="6">
        <v>1</v>
      </c>
      <c r="H31" s="6"/>
      <c r="I31" s="6">
        <v>14.204800000000001</v>
      </c>
      <c r="J31" s="6">
        <v>0</v>
      </c>
      <c r="K31" s="6">
        <v>0</v>
      </c>
      <c r="L31" s="6">
        <v>0</v>
      </c>
      <c r="M31" s="6">
        <v>9.5172162370681797</v>
      </c>
      <c r="N31" s="6">
        <v>3.32108228732897</v>
      </c>
      <c r="O31" s="7">
        <v>0</v>
      </c>
      <c r="P31" s="6"/>
      <c r="Q31" s="6">
        <f t="shared" si="5"/>
        <v>14.204800000000001</v>
      </c>
      <c r="R31" s="6">
        <f t="shared" si="6"/>
        <v>0</v>
      </c>
      <c r="S31" s="6">
        <f t="shared" si="7"/>
        <v>0</v>
      </c>
      <c r="T31" s="6">
        <f t="shared" si="8"/>
        <v>0</v>
      </c>
      <c r="U31" s="6">
        <f t="shared" si="9"/>
        <v>9.5172162370681797</v>
      </c>
      <c r="V31" s="6">
        <f t="shared" si="10"/>
        <v>3.32108228732897</v>
      </c>
      <c r="W31" s="6">
        <f t="shared" si="11"/>
        <v>0</v>
      </c>
      <c r="X31" s="6">
        <f t="shared" si="12"/>
        <v>0</v>
      </c>
      <c r="AA31">
        <v>27.043098524397099</v>
      </c>
      <c r="AB31">
        <v>27.04</v>
      </c>
    </row>
    <row r="32" spans="1:28" x14ac:dyDescent="0.2">
      <c r="A32" s="1">
        <v>7</v>
      </c>
      <c r="B32" s="1" t="s">
        <v>63</v>
      </c>
      <c r="C32" s="1" t="s">
        <v>9</v>
      </c>
      <c r="D32" s="1" t="s">
        <v>65</v>
      </c>
      <c r="E32" s="1"/>
      <c r="F32" s="6" t="s">
        <v>58</v>
      </c>
      <c r="G32" s="6">
        <v>1</v>
      </c>
      <c r="H32" s="6"/>
      <c r="I32" s="6">
        <v>14.204800000000001</v>
      </c>
      <c r="J32" s="6">
        <v>0</v>
      </c>
      <c r="K32" s="6">
        <v>0</v>
      </c>
      <c r="L32" s="6">
        <v>0</v>
      </c>
      <c r="M32" s="6">
        <v>9.5172162370681797</v>
      </c>
      <c r="N32" s="6">
        <v>3.32108228732897</v>
      </c>
      <c r="O32" s="7">
        <v>0</v>
      </c>
      <c r="P32" s="6"/>
      <c r="Q32" s="6">
        <f t="shared" si="5"/>
        <v>14.204800000000001</v>
      </c>
      <c r="R32" s="6">
        <f t="shared" si="6"/>
        <v>0</v>
      </c>
      <c r="S32" s="6">
        <f t="shared" si="7"/>
        <v>0</v>
      </c>
      <c r="T32" s="6">
        <f t="shared" si="8"/>
        <v>0</v>
      </c>
      <c r="U32" s="6">
        <f t="shared" si="9"/>
        <v>9.5172162370681797</v>
      </c>
      <c r="V32" s="6">
        <f t="shared" si="10"/>
        <v>3.32108228732897</v>
      </c>
      <c r="W32" s="6">
        <f t="shared" si="11"/>
        <v>0</v>
      </c>
      <c r="X32" s="6">
        <f t="shared" si="12"/>
        <v>0</v>
      </c>
      <c r="AA32">
        <v>27.043098524397099</v>
      </c>
      <c r="AB32">
        <v>27.04</v>
      </c>
    </row>
    <row r="33" spans="1:28" x14ac:dyDescent="0.2">
      <c r="A33" s="1"/>
      <c r="B33" s="1"/>
      <c r="C33" s="1"/>
      <c r="D33" s="1"/>
      <c r="E33" s="1"/>
      <c r="F33" s="8" t="s">
        <v>39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6">
        <f t="shared" ref="Q33:W33" si="13">SUM(Q27:Q32)</f>
        <v>183.89696000000001</v>
      </c>
      <c r="R33" s="6">
        <f t="shared" si="13"/>
        <v>1157.6159835000001</v>
      </c>
      <c r="S33" s="6">
        <f t="shared" si="13"/>
        <v>0</v>
      </c>
      <c r="T33" s="6">
        <f t="shared" si="13"/>
        <v>0</v>
      </c>
      <c r="U33" s="6">
        <f t="shared" si="13"/>
        <v>123.21096626911161</v>
      </c>
      <c r="V33" s="6">
        <f t="shared" si="13"/>
        <v>42.995109860726203</v>
      </c>
      <c r="W33" s="6">
        <f t="shared" si="13"/>
        <v>0</v>
      </c>
      <c r="X33" s="6">
        <f>SUM(X27:X32)</f>
        <v>0</v>
      </c>
      <c r="AB33">
        <v>1507.72</v>
      </c>
    </row>
    <row r="36" spans="1:28" x14ac:dyDescent="0.2">
      <c r="F36" s="3" t="s">
        <v>66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>
        <f t="shared" ref="Q36:W36" si="14">SUM(Q13,Q20,Q24,Q33)</f>
        <v>698.38763769029606</v>
      </c>
      <c r="R36">
        <f t="shared" si="14"/>
        <v>1979.8201829765001</v>
      </c>
      <c r="S36">
        <f t="shared" si="14"/>
        <v>0</v>
      </c>
      <c r="T36">
        <f t="shared" si="14"/>
        <v>29.991412500000003</v>
      </c>
      <c r="U36">
        <f t="shared" si="14"/>
        <v>488.01397578363463</v>
      </c>
      <c r="V36">
        <f t="shared" si="14"/>
        <v>170.29502436137716</v>
      </c>
      <c r="W36">
        <f t="shared" si="14"/>
        <v>0</v>
      </c>
      <c r="X36" s="9">
        <f>SUM(X33,X24,X20,X13)</f>
        <v>0</v>
      </c>
      <c r="AB36">
        <v>4181.76</v>
      </c>
    </row>
  </sheetData>
  <mergeCells count="15">
    <mergeCell ref="F24:P24"/>
    <mergeCell ref="A26:B26"/>
    <mergeCell ref="C26:E26"/>
    <mergeCell ref="F33:P33"/>
    <mergeCell ref="F36:P36"/>
    <mergeCell ref="A15:B15"/>
    <mergeCell ref="C15:E15"/>
    <mergeCell ref="F20:P20"/>
    <mergeCell ref="A22:B22"/>
    <mergeCell ref="C22:E22"/>
    <mergeCell ref="A3:E3"/>
    <mergeCell ref="A8:B8"/>
    <mergeCell ref="C8:E8"/>
    <mergeCell ref="F13:P13"/>
    <mergeCell ref="A1:X1"/>
  </mergeCells>
  <pageMargins left="0.25" right="0.25" top="0.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Bartosz Kalitka</cp:lastModifiedBy>
  <dcterms:created xsi:type="dcterms:W3CDTF">2019-10-04T13:16:29Z</dcterms:created>
  <dcterms:modified xsi:type="dcterms:W3CDTF">2019-10-07T13:13:29Z</dcterms:modified>
</cp:coreProperties>
</file>