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na.raszczepkin\Desktop\Przetarg na energię\SWZ\SWZ\"/>
    </mc:Choice>
  </mc:AlternateContent>
  <bookViews>
    <workbookView xWindow="0" yWindow="0" windowWidth="20535" windowHeight="10395"/>
  </bookViews>
  <sheets>
    <sheet name="Wyliczenia" sheetId="1" r:id="rId1"/>
  </sheets>
  <definedNames>
    <definedName name="_xlnm.Print_Area" localSheetId="0">Wyliczenia!$A$2:$V$30</definedName>
  </definedNames>
  <calcPr calcId="162913"/>
</workbook>
</file>

<file path=xl/calcChain.xml><?xml version="1.0" encoding="utf-8"?>
<calcChain xmlns="http://schemas.openxmlformats.org/spreadsheetml/2006/main">
  <c r="E19" i="1" l="1"/>
  <c r="E18" i="1"/>
  <c r="E17" i="1"/>
  <c r="E16" i="1"/>
  <c r="E15" i="1"/>
  <c r="E14" i="1"/>
  <c r="E20" i="1" l="1"/>
  <c r="R19" i="1"/>
  <c r="I16" i="1"/>
  <c r="I15" i="1"/>
  <c r="I17" i="1"/>
  <c r="R17" i="1"/>
  <c r="R14" i="1" l="1"/>
  <c r="I19" i="1"/>
  <c r="S19" i="1" s="1"/>
  <c r="T19" i="1" s="1"/>
  <c r="U19" i="1" s="1"/>
  <c r="I18" i="1"/>
  <c r="R18" i="1"/>
  <c r="F20" i="1"/>
  <c r="R16" i="1"/>
  <c r="S16" i="1" s="1"/>
  <c r="R15" i="1"/>
  <c r="S15" i="1" s="1"/>
  <c r="T15" i="1" s="1"/>
  <c r="U15" i="1" s="1"/>
  <c r="I14" i="1"/>
  <c r="S17" i="1"/>
  <c r="S14" i="1" l="1"/>
  <c r="S18" i="1"/>
  <c r="T18" i="1" s="1"/>
  <c r="U18" i="1" s="1"/>
  <c r="T17" i="1"/>
  <c r="U17" i="1" s="1"/>
  <c r="T16" i="1"/>
  <c r="U16" i="1" s="1"/>
  <c r="S20" i="1" l="1"/>
  <c r="T20" i="1" s="1"/>
  <c r="U20" i="1" s="1"/>
  <c r="T14" i="1"/>
  <c r="U14" i="1" s="1"/>
</calcChain>
</file>

<file path=xl/sharedStrings.xml><?xml version="1.0" encoding="utf-8"?>
<sst xmlns="http://schemas.openxmlformats.org/spreadsheetml/2006/main" count="35" uniqueCount="29">
  <si>
    <t>Grupa taryfowa</t>
  </si>
  <si>
    <t xml:space="preserve"> (kWh)  </t>
  </si>
  <si>
    <t>Ceny jednostkowe</t>
  </si>
  <si>
    <t>Stawka opłaty przejściowej (zł/kW/m-c)</t>
  </si>
  <si>
    <t xml:space="preserve"> </t>
  </si>
  <si>
    <t>Cena ze energię elektryczną* (netto)</t>
  </si>
  <si>
    <t>Cena za usługi dystrybucyjne*  (netto)</t>
  </si>
  <si>
    <t xml:space="preserve">Stawka jakościowa (zł/kWh) </t>
  </si>
  <si>
    <t>Punkt poboru</t>
  </si>
  <si>
    <t>RAZEM</t>
  </si>
  <si>
    <t>Moc umowna (kW)</t>
  </si>
  <si>
    <t>L.P</t>
  </si>
  <si>
    <t xml:space="preserve">Cena jednostkowa za energię elektryczna czynną  (zł/kWh) </t>
  </si>
  <si>
    <t>Cena handlowa/abonamentowa         (zł/m-c)</t>
  </si>
  <si>
    <t>Składnik zmienny stawki sieciowej (zł/kWh)</t>
  </si>
  <si>
    <t>Składnik stały stawki sieciowej (zł/kW/m-c)</t>
  </si>
  <si>
    <t xml:space="preserve">FORMULARZ CENOWY </t>
  </si>
  <si>
    <t>Opłata kogeneracyjna (zł/kWh)</t>
  </si>
  <si>
    <t>C21</t>
  </si>
  <si>
    <t>Łącznie (kol.3 x kol.4 + kol.5 x 24 m-cy)</t>
  </si>
  <si>
    <t>Ilość energii elektrrycznej w okresie              24 miesięcy podlegającej opłacie mocowej (kWh)</t>
  </si>
  <si>
    <t>Przewidywana całkowita ilość zużycia energii elektrrycznej            w okresie                24 miesięcy (kWh)</t>
  </si>
  <si>
    <t>Stawka opłaty OZE (zł/kWh)</t>
  </si>
  <si>
    <t>Cena za  opłatę abonamentową (netto)  (zł/m-c)</t>
  </si>
  <si>
    <t>Stawka opłaty mocowej (zł/KWh)</t>
  </si>
  <si>
    <t>Łącznie (kol.7+kol.9+kol.11+kol.14) x kol.3 +((kol.8+kol.10)x kol.1 x 24 m-cy) + (kol.12 x 24m-cy) + (kol.13 x kol.2)                                    (zł netto)</t>
  </si>
  <si>
    <t>Łączna cena oferty (netto) (kol.6 + kol.15)                               (zł netto)</t>
  </si>
  <si>
    <t>Kwota podatku VAT (kol.16 x stawka należnego podatku)                   (zł)</t>
  </si>
  <si>
    <t>Łączna cena oferty (brutto) (kol.16 + kol.17)                    (zł brutto)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</si>
</sst>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0"/>
    <numFmt numFmtId="165" formatCode="#,##0.00000"/>
  </numFmts>
  <fonts count="47">
    <font>
      <sz val="11"/>
      <name val="Arial"/>
      <charset val="238"/>
    </font>
    <font>
      <sz val="8"/>
      <name val="Arial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1"/>
      <color indexed="52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name val="Arial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8"/>
      <name val="Arial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b/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37"/>
      <name val="Calibri"/>
      <family val="2"/>
    </font>
    <font>
      <b/>
      <sz val="11"/>
      <color indexed="17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sz val="11"/>
      <color indexed="14"/>
      <name val="Calibri"/>
      <family val="2"/>
    </font>
    <font>
      <sz val="8"/>
      <color indexed="62"/>
      <name val="Arial"/>
      <family val="2"/>
    </font>
    <font>
      <sz val="10"/>
      <name val="Arial"/>
      <family val="2"/>
      <charset val="238"/>
    </font>
    <font>
      <b/>
      <u/>
      <sz val="10"/>
      <name val="Arial"/>
      <family val="2"/>
      <charset val="238"/>
    </font>
    <font>
      <sz val="10"/>
      <name val="HK Grotesk"/>
      <charset val="238"/>
    </font>
    <font>
      <sz val="10"/>
      <name val="Calibri"/>
      <family val="2"/>
      <charset val="238"/>
    </font>
    <font>
      <i/>
      <sz val="10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58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62"/>
      </patternFill>
    </fill>
    <fill>
      <patternFill patternType="solid">
        <fgColor indexed="48"/>
        <bgColor indexed="48"/>
      </patternFill>
    </fill>
    <fill>
      <patternFill patternType="solid">
        <fgColor indexed="10"/>
      </patternFill>
    </fill>
    <fill>
      <patternFill patternType="solid">
        <fgColor indexed="25"/>
        <bgColor indexed="25"/>
      </patternFill>
    </fill>
    <fill>
      <patternFill patternType="solid">
        <fgColor indexed="57"/>
      </patternFill>
    </fill>
    <fill>
      <patternFill patternType="solid">
        <fgColor indexed="57"/>
        <bgColor indexed="57"/>
      </patternFill>
    </fill>
    <fill>
      <patternFill patternType="solid">
        <fgColor indexed="18"/>
        <bgColor indexed="18"/>
      </patternFill>
    </fill>
    <fill>
      <patternFill patternType="solid">
        <fgColor indexed="53"/>
      </patternFill>
    </fill>
    <fill>
      <patternFill patternType="solid">
        <fgColor indexed="53"/>
        <bgColor indexed="53"/>
      </patternFill>
    </fill>
    <fill>
      <patternFill patternType="solid">
        <fgColor indexed="22"/>
      </patternFill>
    </fill>
    <fill>
      <patternFill patternType="solid">
        <fgColor indexed="35"/>
        <bgColor indexed="3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60"/>
      </patternFill>
    </fill>
    <fill>
      <patternFill patternType="solid">
        <fgColor indexed="43"/>
        <bgColor indexed="64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5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3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7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5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06">
    <xf numFmtId="0" fontId="0" fillId="0" borderId="0"/>
    <xf numFmtId="0" fontId="27" fillId="10" borderId="0" applyNumberFormat="0" applyBorder="0" applyAlignment="0" applyProtection="0"/>
    <xf numFmtId="0" fontId="27" fillId="11" borderId="0" applyNumberFormat="0" applyBorder="0" applyAlignment="0" applyProtection="0"/>
    <xf numFmtId="0" fontId="26" fillId="12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7" fillId="13" borderId="0" applyNumberFormat="0" applyBorder="0" applyAlignment="0" applyProtection="0"/>
    <xf numFmtId="0" fontId="27" fillId="19" borderId="0" applyNumberFormat="0" applyBorder="0" applyAlignment="0" applyProtection="0"/>
    <xf numFmtId="0" fontId="26" fillId="14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12" borderId="0" applyNumberFormat="0" applyBorder="0" applyAlignment="0" applyProtection="0"/>
    <xf numFmtId="0" fontId="27" fillId="22" borderId="0" applyNumberFormat="0" applyBorder="0" applyAlignment="0" applyProtection="0"/>
    <xf numFmtId="0" fontId="27" fillId="23" borderId="0" applyNumberFormat="0" applyBorder="0" applyAlignment="0" applyProtection="0"/>
    <xf numFmtId="0" fontId="26" fillId="24" borderId="0" applyNumberFormat="0" applyBorder="0" applyAlignment="0" applyProtection="0"/>
    <xf numFmtId="0" fontId="15" fillId="25" borderId="0" applyNumberFormat="0" applyBorder="0" applyAlignment="0" applyProtection="0"/>
    <xf numFmtId="0" fontId="26" fillId="26" borderId="0" applyNumberFormat="0" applyBorder="0" applyAlignment="0" applyProtection="0"/>
    <xf numFmtId="0" fontId="15" fillId="27" borderId="0" applyNumberFormat="0" applyBorder="0" applyAlignment="0" applyProtection="0"/>
    <xf numFmtId="0" fontId="26" fillId="28" borderId="0" applyNumberFormat="0" applyBorder="0" applyAlignment="0" applyProtection="0"/>
    <xf numFmtId="0" fontId="15" fillId="29" borderId="0" applyNumberFormat="0" applyBorder="0" applyAlignment="0" applyProtection="0"/>
    <xf numFmtId="0" fontId="26" fillId="30" borderId="0" applyNumberFormat="0" applyBorder="0" applyAlignment="0" applyProtection="0"/>
    <xf numFmtId="0" fontId="15" fillId="7" borderId="0" applyNumberFormat="0" applyBorder="0" applyAlignment="0" applyProtection="0"/>
    <xf numFmtId="0" fontId="26" fillId="31" borderId="0" applyNumberFormat="0" applyBorder="0" applyAlignment="0" applyProtection="0"/>
    <xf numFmtId="0" fontId="15" fillId="8" borderId="0" applyNumberFormat="0" applyBorder="0" applyAlignment="0" applyProtection="0"/>
    <xf numFmtId="0" fontId="26" fillId="12" borderId="0" applyNumberFormat="0" applyBorder="0" applyAlignment="0" applyProtection="0"/>
    <xf numFmtId="0" fontId="15" fillId="32" borderId="0" applyNumberFormat="0" applyBorder="0" applyAlignment="0" applyProtection="0"/>
    <xf numFmtId="0" fontId="26" fillId="33" borderId="0" applyNumberFormat="0" applyBorder="0" applyAlignment="0" applyProtection="0"/>
    <xf numFmtId="0" fontId="6" fillId="3" borderId="1" applyNumberFormat="0" applyAlignment="0" applyProtection="0"/>
    <xf numFmtId="0" fontId="35" fillId="23" borderId="2" applyNumberFormat="0" applyAlignment="0" applyProtection="0"/>
    <xf numFmtId="0" fontId="7" fillId="34" borderId="3" applyNumberFormat="0" applyAlignment="0" applyProtection="0"/>
    <xf numFmtId="0" fontId="37" fillId="35" borderId="3" applyNumberFormat="0" applyAlignment="0" applyProtection="0"/>
    <xf numFmtId="0" fontId="27" fillId="17" borderId="0" applyNumberFormat="0" applyBorder="0" applyAlignment="0" applyProtection="0"/>
    <xf numFmtId="0" fontId="31" fillId="36" borderId="0" applyNumberFormat="0" applyBorder="0" applyAlignment="0" applyProtection="0"/>
    <xf numFmtId="0" fontId="31" fillId="37" borderId="0" applyNumberFormat="0" applyBorder="0" applyAlignment="0" applyProtection="0"/>
    <xf numFmtId="0" fontId="31" fillId="38" borderId="0" applyNumberFormat="0" applyBorder="0" applyAlignment="0" applyProtection="0"/>
    <xf numFmtId="0" fontId="9" fillId="0" borderId="4" applyNumberFormat="0" applyFill="0" applyAlignment="0" applyProtection="0"/>
    <xf numFmtId="0" fontId="36" fillId="0" borderId="5" applyNumberFormat="0" applyFill="0" applyAlignment="0" applyProtection="0"/>
    <xf numFmtId="0" fontId="10" fillId="39" borderId="6" applyNumberFormat="0" applyAlignment="0" applyProtection="0"/>
    <xf numFmtId="0" fontId="30" fillId="31" borderId="6" applyNumberFormat="0" applyAlignment="0" applyProtection="0"/>
    <xf numFmtId="0" fontId="3" fillId="0" borderId="7" applyNumberFormat="0" applyFill="0" applyAlignment="0" applyProtection="0"/>
    <xf numFmtId="0" fontId="32" fillId="0" borderId="8" applyNumberFormat="0" applyFill="0" applyAlignment="0" applyProtection="0"/>
    <xf numFmtId="0" fontId="4" fillId="0" borderId="9" applyNumberFormat="0" applyFill="0" applyAlignment="0" applyProtection="0"/>
    <xf numFmtId="0" fontId="33" fillId="0" borderId="10" applyNumberFormat="0" applyFill="0" applyAlignment="0" applyProtection="0"/>
    <xf numFmtId="0" fontId="5" fillId="0" borderId="11" applyNumberFormat="0" applyFill="0" applyAlignment="0" applyProtection="0"/>
    <xf numFmtId="0" fontId="34" fillId="0" borderId="12" applyNumberFormat="0" applyFill="0" applyAlignment="0" applyProtection="0"/>
    <xf numFmtId="0" fontId="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6" fillId="23" borderId="0" applyNumberFormat="0" applyBorder="0" applyAlignment="0" applyProtection="0"/>
    <xf numFmtId="0" fontId="18" fillId="41" borderId="0"/>
    <xf numFmtId="0" fontId="8" fillId="34" borderId="1" applyNumberFormat="0" applyAlignment="0" applyProtection="0"/>
    <xf numFmtId="0" fontId="29" fillId="35" borderId="2" applyNumberFormat="0" applyAlignment="0" applyProtection="0"/>
    <xf numFmtId="4" fontId="19" fillId="40" borderId="2" applyNumberFormat="0" applyProtection="0">
      <alignment vertical="center"/>
    </xf>
    <xf numFmtId="4" fontId="40" fillId="42" borderId="2" applyNumberFormat="0" applyProtection="0">
      <alignment vertical="center"/>
    </xf>
    <xf numFmtId="4" fontId="19" fillId="42" borderId="2" applyNumberFormat="0" applyProtection="0">
      <alignment horizontal="left" vertical="center" indent="1"/>
    </xf>
    <xf numFmtId="0" fontId="23" fillId="40" borderId="13" applyNumberFormat="0" applyProtection="0">
      <alignment horizontal="left" vertical="top" indent="1"/>
    </xf>
    <xf numFmtId="4" fontId="19" fillId="8" borderId="2" applyNumberFormat="0" applyProtection="0">
      <alignment horizontal="left" vertical="center" indent="1"/>
    </xf>
    <xf numFmtId="4" fontId="19" fillId="2" borderId="2" applyNumberFormat="0" applyProtection="0">
      <alignment horizontal="right" vertical="center"/>
    </xf>
    <xf numFmtId="4" fontId="19" fillId="43" borderId="2" applyNumberFormat="0" applyProtection="0">
      <alignment horizontal="right" vertical="center"/>
    </xf>
    <xf numFmtId="4" fontId="19" fillId="27" borderId="14" applyNumberFormat="0" applyProtection="0">
      <alignment horizontal="right" vertical="center"/>
    </xf>
    <xf numFmtId="4" fontId="19" fillId="6" borderId="2" applyNumberFormat="0" applyProtection="0">
      <alignment horizontal="right" vertical="center"/>
    </xf>
    <xf numFmtId="4" fontId="19" fillId="9" borderId="2" applyNumberFormat="0" applyProtection="0">
      <alignment horizontal="right" vertical="center"/>
    </xf>
    <xf numFmtId="4" fontId="19" fillId="32" borderId="2" applyNumberFormat="0" applyProtection="0">
      <alignment horizontal="right" vertical="center"/>
    </xf>
    <xf numFmtId="4" fontId="19" fillId="29" borderId="2" applyNumberFormat="0" applyProtection="0">
      <alignment horizontal="right" vertical="center"/>
    </xf>
    <xf numFmtId="4" fontId="19" fillId="44" borderId="2" applyNumberFormat="0" applyProtection="0">
      <alignment horizontal="right" vertical="center"/>
    </xf>
    <xf numFmtId="4" fontId="19" fillId="5" borderId="2" applyNumberFormat="0" applyProtection="0">
      <alignment horizontal="right" vertical="center"/>
    </xf>
    <xf numFmtId="4" fontId="19" fillId="45" borderId="14" applyNumberFormat="0" applyProtection="0">
      <alignment horizontal="left" vertical="center" indent="1"/>
    </xf>
    <xf numFmtId="4" fontId="22" fillId="46" borderId="14" applyNumberFormat="0" applyProtection="0">
      <alignment horizontal="left" vertical="center" indent="1"/>
    </xf>
    <xf numFmtId="4" fontId="22" fillId="46" borderId="14" applyNumberFormat="0" applyProtection="0">
      <alignment horizontal="left" vertical="center" indent="1"/>
    </xf>
    <xf numFmtId="4" fontId="19" fillId="47" borderId="2" applyNumberFormat="0" applyProtection="0">
      <alignment horizontal="right" vertical="center"/>
    </xf>
    <xf numFmtId="4" fontId="19" fillId="48" borderId="14" applyNumberFormat="0" applyProtection="0">
      <alignment horizontal="left" vertical="center" indent="1"/>
    </xf>
    <xf numFmtId="4" fontId="19" fillId="47" borderId="14" applyNumberFormat="0" applyProtection="0">
      <alignment horizontal="left" vertical="center" indent="1"/>
    </xf>
    <xf numFmtId="0" fontId="19" fillId="34" borderId="2" applyNumberFormat="0" applyProtection="0">
      <alignment horizontal="left" vertical="center" indent="1"/>
    </xf>
    <xf numFmtId="0" fontId="19" fillId="46" borderId="13" applyNumberFormat="0" applyProtection="0">
      <alignment horizontal="left" vertical="top" indent="1"/>
    </xf>
    <xf numFmtId="0" fontId="19" fillId="49" borderId="2" applyNumberFormat="0" applyProtection="0">
      <alignment horizontal="left" vertical="center" indent="1"/>
    </xf>
    <xf numFmtId="0" fontId="19" fillId="47" borderId="13" applyNumberFormat="0" applyProtection="0">
      <alignment horizontal="left" vertical="top" indent="1"/>
    </xf>
    <xf numFmtId="0" fontId="19" fillId="4" borderId="2" applyNumberFormat="0" applyProtection="0">
      <alignment horizontal="left" vertical="center" indent="1"/>
    </xf>
    <xf numFmtId="0" fontId="19" fillId="4" borderId="13" applyNumberFormat="0" applyProtection="0">
      <alignment horizontal="left" vertical="top" indent="1"/>
    </xf>
    <xf numFmtId="0" fontId="19" fillId="48" borderId="2" applyNumberFormat="0" applyProtection="0">
      <alignment horizontal="left" vertical="center" indent="1"/>
    </xf>
    <xf numFmtId="0" fontId="19" fillId="48" borderId="13" applyNumberFormat="0" applyProtection="0">
      <alignment horizontal="left" vertical="top" indent="1"/>
    </xf>
    <xf numFmtId="0" fontId="19" fillId="50" borderId="15" applyNumberFormat="0">
      <protection locked="0"/>
    </xf>
    <xf numFmtId="0" fontId="20" fillId="46" borderId="16" applyBorder="0"/>
    <xf numFmtId="4" fontId="21" fillId="51" borderId="13" applyNumberFormat="0" applyProtection="0">
      <alignment vertical="center"/>
    </xf>
    <xf numFmtId="4" fontId="40" fillId="52" borderId="17" applyNumberFormat="0" applyProtection="0">
      <alignment vertical="center"/>
    </xf>
    <xf numFmtId="4" fontId="21" fillId="34" borderId="13" applyNumberFormat="0" applyProtection="0">
      <alignment horizontal="left" vertical="center" indent="1"/>
    </xf>
    <xf numFmtId="0" fontId="21" fillId="51" borderId="13" applyNumberFormat="0" applyProtection="0">
      <alignment horizontal="left" vertical="top" indent="1"/>
    </xf>
    <xf numFmtId="4" fontId="19" fillId="0" borderId="2" applyNumberFormat="0" applyProtection="0">
      <alignment horizontal="right" vertical="center"/>
    </xf>
    <xf numFmtId="4" fontId="40" fillId="53" borderId="2" applyNumberFormat="0" applyProtection="0">
      <alignment horizontal="right" vertical="center"/>
    </xf>
    <xf numFmtId="4" fontId="19" fillId="8" borderId="2" applyNumberFormat="0" applyProtection="0">
      <alignment horizontal="left" vertical="center" indent="1"/>
    </xf>
    <xf numFmtId="0" fontId="21" fillId="47" borderId="13" applyNumberFormat="0" applyProtection="0">
      <alignment horizontal="left" vertical="top" indent="1"/>
    </xf>
    <xf numFmtId="4" fontId="24" fillId="54" borderId="14" applyNumberFormat="0" applyProtection="0">
      <alignment horizontal="left" vertical="center" indent="1"/>
    </xf>
    <xf numFmtId="0" fontId="19" fillId="55" borderId="17"/>
    <xf numFmtId="4" fontId="25" fillId="50" borderId="2" applyNumberFormat="0" applyProtection="0">
      <alignment horizontal="right" vertical="center"/>
    </xf>
    <xf numFmtId="0" fontId="38" fillId="0" borderId="0" applyNumberFormat="0" applyFill="0" applyBorder="0" applyAlignment="0" applyProtection="0"/>
    <xf numFmtId="0" fontId="14" fillId="0" borderId="18" applyNumberFormat="0" applyFill="0" applyAlignment="0" applyProtection="0"/>
    <xf numFmtId="0" fontId="31" fillId="0" borderId="19" applyNumberFormat="0" applyFill="0" applyAlignment="0" applyProtection="0"/>
    <xf numFmtId="0" fontId="13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2" fillId="51" borderId="20" applyNumberFormat="0" applyFont="0" applyAlignment="0" applyProtection="0"/>
    <xf numFmtId="0" fontId="19" fillId="22" borderId="2" applyNumberFormat="0" applyFont="0" applyAlignment="0" applyProtection="0"/>
    <xf numFmtId="0" fontId="28" fillId="22" borderId="0" applyNumberFormat="0" applyBorder="0" applyAlignment="0" applyProtection="0"/>
  </cellStyleXfs>
  <cellXfs count="58">
    <xf numFmtId="0" fontId="0" fillId="0" borderId="0" xfId="0"/>
    <xf numFmtId="0" fontId="17" fillId="0" borderId="0" xfId="0" applyFont="1" applyAlignment="1">
      <alignment horizontal="center"/>
    </xf>
    <xf numFmtId="0" fontId="41" fillId="0" borderId="0" xfId="0" applyFont="1"/>
    <xf numFmtId="14" fontId="41" fillId="0" borderId="0" xfId="0" applyNumberFormat="1" applyFont="1"/>
    <xf numFmtId="0" fontId="42" fillId="0" borderId="0" xfId="0" applyFont="1"/>
    <xf numFmtId="0" fontId="16" fillId="0" borderId="31" xfId="0" applyFont="1" applyBorder="1" applyAlignment="1">
      <alignment horizontal="center" vertical="top" wrapText="1"/>
    </xf>
    <xf numFmtId="3" fontId="16" fillId="0" borderId="35" xfId="0" applyNumberFormat="1" applyFont="1" applyFill="1" applyBorder="1" applyAlignment="1">
      <alignment horizontal="center" vertical="center" wrapText="1"/>
    </xf>
    <xf numFmtId="0" fontId="16" fillId="0" borderId="35" xfId="0" applyNumberFormat="1" applyFont="1" applyFill="1" applyBorder="1" applyAlignment="1">
      <alignment horizontal="center" vertical="center" wrapText="1"/>
    </xf>
    <xf numFmtId="0" fontId="16" fillId="0" borderId="35" xfId="0" applyNumberFormat="1" applyFont="1" applyBorder="1" applyAlignment="1">
      <alignment horizontal="center" vertical="center"/>
    </xf>
    <xf numFmtId="164" fontId="16" fillId="0" borderId="31" xfId="0" applyNumberFormat="1" applyFont="1" applyBorder="1" applyAlignment="1">
      <alignment horizontal="center" vertical="center" wrapText="1"/>
    </xf>
    <xf numFmtId="4" fontId="16" fillId="0" borderId="31" xfId="0" applyNumberFormat="1" applyFont="1" applyBorder="1" applyAlignment="1">
      <alignment horizontal="center" vertical="center" wrapText="1"/>
    </xf>
    <xf numFmtId="4" fontId="16" fillId="0" borderId="31" xfId="0" applyNumberFormat="1" applyFont="1" applyFill="1" applyBorder="1" applyAlignment="1">
      <alignment horizontal="center" vertical="center" wrapText="1"/>
    </xf>
    <xf numFmtId="165" fontId="16" fillId="0" borderId="31" xfId="0" applyNumberFormat="1" applyFont="1" applyBorder="1" applyAlignment="1">
      <alignment horizontal="center" vertical="center" wrapText="1"/>
    </xf>
    <xf numFmtId="4" fontId="16" fillId="0" borderId="35" xfId="0" applyNumberFormat="1" applyFont="1" applyFill="1" applyBorder="1" applyAlignment="1">
      <alignment horizontal="center" vertical="center"/>
    </xf>
    <xf numFmtId="4" fontId="16" fillId="0" borderId="35" xfId="0" applyNumberFormat="1" applyFont="1" applyFill="1" applyBorder="1" applyAlignment="1">
      <alignment horizontal="center" vertical="center" wrapText="1"/>
    </xf>
    <xf numFmtId="0" fontId="41" fillId="0" borderId="0" xfId="0" applyFont="1" applyFill="1" applyAlignment="1">
      <alignment horizontal="center" vertical="center"/>
    </xf>
    <xf numFmtId="0" fontId="16" fillId="0" borderId="31" xfId="0" applyNumberFormat="1" applyFont="1" applyBorder="1" applyAlignment="1">
      <alignment horizontal="center" vertical="center"/>
    </xf>
    <xf numFmtId="3" fontId="16" fillId="56" borderId="35" xfId="0" applyNumberFormat="1" applyFont="1" applyFill="1" applyBorder="1" applyAlignment="1">
      <alignment horizontal="center" vertical="center" wrapText="1"/>
    </xf>
    <xf numFmtId="3" fontId="16" fillId="56" borderId="35" xfId="0" applyNumberFormat="1" applyFont="1" applyFill="1" applyBorder="1" applyAlignment="1">
      <alignment horizontal="left" vertical="center" wrapText="1"/>
    </xf>
    <xf numFmtId="3" fontId="16" fillId="56" borderId="31" xfId="0" applyNumberFormat="1" applyFont="1" applyFill="1" applyBorder="1" applyAlignment="1">
      <alignment horizontal="center" vertical="center" wrapText="1"/>
    </xf>
    <xf numFmtId="164" fontId="16" fillId="56" borderId="31" xfId="0" applyNumberFormat="1" applyFont="1" applyFill="1" applyBorder="1" applyAlignment="1">
      <alignment horizontal="center" vertical="center" wrapText="1"/>
    </xf>
    <xf numFmtId="4" fontId="16" fillId="56" borderId="31" xfId="0" applyNumberFormat="1" applyFont="1" applyFill="1" applyBorder="1" applyAlignment="1">
      <alignment horizontal="center" vertical="center" wrapText="1"/>
    </xf>
    <xf numFmtId="4" fontId="16" fillId="57" borderId="31" xfId="0" applyNumberFormat="1" applyFont="1" applyFill="1" applyBorder="1" applyAlignment="1">
      <alignment horizontal="center" vertical="center" wrapText="1"/>
    </xf>
    <xf numFmtId="4" fontId="16" fillId="57" borderId="35" xfId="0" applyNumberFormat="1" applyFont="1" applyFill="1" applyBorder="1" applyAlignment="1">
      <alignment horizontal="center" vertical="center" wrapText="1"/>
    </xf>
    <xf numFmtId="0" fontId="41" fillId="0" borderId="0" xfId="0" applyFont="1" applyAlignment="1">
      <alignment horizontal="center" vertical="center"/>
    </xf>
    <xf numFmtId="2" fontId="41" fillId="0" borderId="0" xfId="0" applyNumberFormat="1" applyFont="1"/>
    <xf numFmtId="3" fontId="16" fillId="0" borderId="0" xfId="0" applyNumberFormat="1" applyFont="1" applyBorder="1" applyAlignment="1">
      <alignment horizontal="center" vertical="center" wrapText="1"/>
    </xf>
    <xf numFmtId="4" fontId="16" fillId="0" borderId="0" xfId="0" applyNumberFormat="1" applyFont="1" applyBorder="1" applyAlignment="1">
      <alignment horizontal="center" vertical="center" wrapText="1"/>
    </xf>
    <xf numFmtId="0" fontId="41" fillId="0" borderId="0" xfId="0" applyFont="1" applyAlignment="1">
      <alignment horizontal="left" vertical="top" wrapText="1"/>
    </xf>
    <xf numFmtId="164" fontId="16" fillId="0" borderId="0" xfId="0" applyNumberFormat="1" applyFont="1" applyBorder="1" applyAlignment="1">
      <alignment horizontal="center" vertical="center" wrapText="1"/>
    </xf>
    <xf numFmtId="0" fontId="44" fillId="0" borderId="0" xfId="0" applyFont="1" applyAlignment="1">
      <alignment vertical="center" wrapText="1"/>
    </xf>
    <xf numFmtId="0" fontId="45" fillId="0" borderId="0" xfId="0" applyFont="1" applyAlignment="1">
      <alignment vertical="center" wrapText="1"/>
    </xf>
    <xf numFmtId="3" fontId="41" fillId="0" borderId="0" xfId="0" applyNumberFormat="1" applyFont="1"/>
    <xf numFmtId="0" fontId="16" fillId="0" borderId="21" xfId="0" applyFont="1" applyBorder="1" applyAlignment="1">
      <alignment horizontal="center" vertical="center" wrapText="1"/>
    </xf>
    <xf numFmtId="0" fontId="16" fillId="0" borderId="22" xfId="0" applyFont="1" applyBorder="1" applyAlignment="1">
      <alignment horizontal="center" vertical="center" wrapText="1"/>
    </xf>
    <xf numFmtId="0" fontId="16" fillId="0" borderId="23" xfId="0" applyFont="1" applyBorder="1" applyAlignment="1">
      <alignment horizontal="center" vertical="center" wrapText="1"/>
    </xf>
    <xf numFmtId="0" fontId="16" fillId="0" borderId="32" xfId="0" applyFont="1" applyBorder="1" applyAlignment="1">
      <alignment horizontal="center" wrapText="1"/>
    </xf>
    <xf numFmtId="0" fontId="16" fillId="0" borderId="34" xfId="0" applyFont="1" applyBorder="1" applyAlignment="1">
      <alignment horizontal="center" wrapText="1"/>
    </xf>
    <xf numFmtId="0" fontId="16" fillId="0" borderId="33" xfId="0" applyFont="1" applyBorder="1" applyAlignment="1">
      <alignment horizontal="center" wrapText="1"/>
    </xf>
    <xf numFmtId="0" fontId="46" fillId="0" borderId="22" xfId="0" applyFont="1" applyBorder="1" applyAlignment="1">
      <alignment horizontal="center" vertical="center" wrapText="1"/>
    </xf>
    <xf numFmtId="0" fontId="46" fillId="0" borderId="23" xfId="0" applyFont="1" applyBorder="1" applyAlignment="1">
      <alignment horizontal="center" vertical="center" wrapText="1"/>
    </xf>
    <xf numFmtId="0" fontId="43" fillId="0" borderId="0" xfId="0" applyFont="1" applyAlignment="1">
      <alignment horizontal="left"/>
    </xf>
    <xf numFmtId="0" fontId="16" fillId="0" borderId="0" xfId="0" applyFont="1" applyAlignment="1">
      <alignment horizontal="center"/>
    </xf>
    <xf numFmtId="0" fontId="44" fillId="0" borderId="0" xfId="0" applyFont="1" applyAlignment="1">
      <alignment vertical="center" wrapText="1"/>
    </xf>
    <xf numFmtId="0" fontId="41" fillId="0" borderId="0" xfId="0" applyFont="1" applyAlignment="1"/>
    <xf numFmtId="0" fontId="45" fillId="0" borderId="0" xfId="0" applyFont="1" applyAlignment="1">
      <alignment vertical="center" wrapText="1"/>
    </xf>
    <xf numFmtId="0" fontId="16" fillId="0" borderId="24" xfId="0" applyFont="1" applyBorder="1" applyAlignment="1">
      <alignment horizontal="center" vertical="distributed" wrapText="1"/>
    </xf>
    <xf numFmtId="0" fontId="16" fillId="0" borderId="25" xfId="0" applyFont="1" applyBorder="1" applyAlignment="1">
      <alignment horizontal="center" vertical="distributed" wrapText="1"/>
    </xf>
    <xf numFmtId="0" fontId="16" fillId="0" borderId="26" xfId="0" applyFont="1" applyBorder="1" applyAlignment="1">
      <alignment horizontal="center" vertical="distributed" wrapText="1"/>
    </xf>
    <xf numFmtId="0" fontId="16" fillId="0" borderId="27" xfId="0" applyFont="1" applyBorder="1" applyAlignment="1">
      <alignment horizontal="center" vertical="distributed" wrapText="1"/>
    </xf>
    <xf numFmtId="0" fontId="16" fillId="0" borderId="0" xfId="0" applyFont="1" applyBorder="1" applyAlignment="1">
      <alignment horizontal="center" vertical="distributed" wrapText="1"/>
    </xf>
    <xf numFmtId="0" fontId="16" fillId="0" borderId="28" xfId="0" applyFont="1" applyBorder="1" applyAlignment="1">
      <alignment horizontal="center" vertical="distributed" wrapText="1"/>
    </xf>
    <xf numFmtId="0" fontId="16" fillId="0" borderId="29" xfId="0" applyFont="1" applyBorder="1" applyAlignment="1">
      <alignment horizontal="center" vertical="distributed" wrapText="1"/>
    </xf>
    <xf numFmtId="0" fontId="16" fillId="0" borderId="30" xfId="0" applyFont="1" applyBorder="1" applyAlignment="1">
      <alignment horizontal="center" vertical="distributed" wrapText="1"/>
    </xf>
    <xf numFmtId="0" fontId="16" fillId="0" borderId="31" xfId="0" applyFont="1" applyBorder="1" applyAlignment="1">
      <alignment horizontal="center" vertical="distributed" wrapText="1"/>
    </xf>
    <xf numFmtId="2" fontId="16" fillId="0" borderId="21" xfId="0" applyNumberFormat="1" applyFont="1" applyBorder="1" applyAlignment="1">
      <alignment horizontal="center" vertical="center" wrapText="1"/>
    </xf>
    <xf numFmtId="2" fontId="41" fillId="0" borderId="22" xfId="0" applyNumberFormat="1" applyFont="1" applyBorder="1" applyAlignment="1">
      <alignment horizontal="center" vertical="center" wrapText="1"/>
    </xf>
    <xf numFmtId="2" fontId="41" fillId="0" borderId="23" xfId="0" applyNumberFormat="1" applyFont="1" applyBorder="1" applyAlignment="1">
      <alignment horizontal="center" vertical="center" wrapText="1"/>
    </xf>
  </cellXfs>
  <cellStyles count="106">
    <cellStyle name="Accent1 - 20%" xfId="1"/>
    <cellStyle name="Accent1 - 40%" xfId="2"/>
    <cellStyle name="Accent1 - 60%" xfId="3"/>
    <cellStyle name="Accent2 - 20%" xfId="4"/>
    <cellStyle name="Accent2 - 40%" xfId="5"/>
    <cellStyle name="Accent2 - 60%" xfId="6"/>
    <cellStyle name="Accent3 - 20%" xfId="7"/>
    <cellStyle name="Accent3 - 40%" xfId="8"/>
    <cellStyle name="Accent3 - 60%" xfId="9"/>
    <cellStyle name="Accent4 - 20%" xfId="10"/>
    <cellStyle name="Accent4 - 40%" xfId="11"/>
    <cellStyle name="Accent4 - 60%" xfId="12"/>
    <cellStyle name="Accent5 - 20%" xfId="13"/>
    <cellStyle name="Accent5 - 40%" xfId="14"/>
    <cellStyle name="Accent5 - 60%" xfId="15"/>
    <cellStyle name="Accent6 - 20%" xfId="16"/>
    <cellStyle name="Accent6 - 40%" xfId="17"/>
    <cellStyle name="Accent6 - 60%" xfId="18"/>
    <cellStyle name="Akcent 1" xfId="19" builtinId="29" customBuiltin="1"/>
    <cellStyle name="Akcent 1 2" xfId="20"/>
    <cellStyle name="Akcent 2" xfId="21" builtinId="33" customBuiltin="1"/>
    <cellStyle name="Akcent 2 2" xfId="22"/>
    <cellStyle name="Akcent 3" xfId="23" builtinId="37" customBuiltin="1"/>
    <cellStyle name="Akcent 3 2" xfId="24"/>
    <cellStyle name="Akcent 4" xfId="25" builtinId="41" customBuiltin="1"/>
    <cellStyle name="Akcent 4 2" xfId="26"/>
    <cellStyle name="Akcent 5" xfId="27" builtinId="45" customBuiltin="1"/>
    <cellStyle name="Akcent 5 2" xfId="28"/>
    <cellStyle name="Akcent 6" xfId="29" builtinId="49" customBuiltin="1"/>
    <cellStyle name="Akcent 6 2" xfId="30"/>
    <cellStyle name="Dane wejściowe" xfId="31" builtinId="20" customBuiltin="1"/>
    <cellStyle name="Dane wejściowe 2" xfId="32"/>
    <cellStyle name="Dane wyjściowe" xfId="33" builtinId="21" customBuiltin="1"/>
    <cellStyle name="Dane wyjściowe 2" xfId="34"/>
    <cellStyle name="Dobry 2" xfId="35"/>
    <cellStyle name="Emphasis 1" xfId="36"/>
    <cellStyle name="Emphasis 2" xfId="37"/>
    <cellStyle name="Emphasis 3" xfId="38"/>
    <cellStyle name="Komórka połączona" xfId="39" builtinId="24" customBuiltin="1"/>
    <cellStyle name="Komórka połączona 2" xfId="40"/>
    <cellStyle name="Komórka zaznaczona" xfId="41" builtinId="23" customBuiltin="1"/>
    <cellStyle name="Komórka zaznaczona 2" xfId="42"/>
    <cellStyle name="Nagłówek 1" xfId="43" builtinId="16" customBuiltin="1"/>
    <cellStyle name="Nagłówek 1 2" xfId="44"/>
    <cellStyle name="Nagłówek 2" xfId="45" builtinId="17" customBuiltin="1"/>
    <cellStyle name="Nagłówek 2 2" xfId="46"/>
    <cellStyle name="Nagłówek 3" xfId="47" builtinId="18" customBuiltin="1"/>
    <cellStyle name="Nagłówek 3 2" xfId="48"/>
    <cellStyle name="Nagłówek 4" xfId="49" builtinId="19" customBuiltin="1"/>
    <cellStyle name="Nagłówek 4 2" xfId="50"/>
    <cellStyle name="Neutralny 2" xfId="51"/>
    <cellStyle name="Normalny" xfId="0" builtinId="0"/>
    <cellStyle name="Normalny 2" xfId="52"/>
    <cellStyle name="Obliczenia" xfId="53" builtinId="22" customBuiltin="1"/>
    <cellStyle name="Obliczenia 2" xfId="54"/>
    <cellStyle name="SAPBEXaggData" xfId="55"/>
    <cellStyle name="SAPBEXaggDataEmph" xfId="56"/>
    <cellStyle name="SAPBEXaggItem" xfId="57"/>
    <cellStyle name="SAPBEXaggItemX" xfId="58"/>
    <cellStyle name="SAPBEXchaText" xfId="59"/>
    <cellStyle name="SAPBEXexcBad7" xfId="60"/>
    <cellStyle name="SAPBEXexcBad8" xfId="61"/>
    <cellStyle name="SAPBEXexcBad9" xfId="62"/>
    <cellStyle name="SAPBEXexcCritical4" xfId="63"/>
    <cellStyle name="SAPBEXexcCritical5" xfId="64"/>
    <cellStyle name="SAPBEXexcCritical6" xfId="65"/>
    <cellStyle name="SAPBEXexcGood1" xfId="66"/>
    <cellStyle name="SAPBEXexcGood2" xfId="67"/>
    <cellStyle name="SAPBEXexcGood3" xfId="68"/>
    <cellStyle name="SAPBEXfilterDrill" xfId="69"/>
    <cellStyle name="SAPBEXfilterItem" xfId="70"/>
    <cellStyle name="SAPBEXfilterText" xfId="71"/>
    <cellStyle name="SAPBEXformats" xfId="72"/>
    <cellStyle name="SAPBEXheaderItem" xfId="73"/>
    <cellStyle name="SAPBEXheaderText" xfId="74"/>
    <cellStyle name="SAPBEXHLevel0" xfId="75"/>
    <cellStyle name="SAPBEXHLevel0X" xfId="76"/>
    <cellStyle name="SAPBEXHLevel1" xfId="77"/>
    <cellStyle name="SAPBEXHLevel1X" xfId="78"/>
    <cellStyle name="SAPBEXHLevel2" xfId="79"/>
    <cellStyle name="SAPBEXHLevel2X" xfId="80"/>
    <cellStyle name="SAPBEXHLevel3" xfId="81"/>
    <cellStyle name="SAPBEXHLevel3X" xfId="82"/>
    <cellStyle name="SAPBEXinputData" xfId="83"/>
    <cellStyle name="SAPBEXItemHeader" xfId="84"/>
    <cellStyle name="SAPBEXresData" xfId="85"/>
    <cellStyle name="SAPBEXresDataEmph" xfId="86"/>
    <cellStyle name="SAPBEXresItem" xfId="87"/>
    <cellStyle name="SAPBEXresItemX" xfId="88"/>
    <cellStyle name="SAPBEXstdData" xfId="89"/>
    <cellStyle name="SAPBEXstdDataEmph" xfId="90"/>
    <cellStyle name="SAPBEXstdItem" xfId="91"/>
    <cellStyle name="SAPBEXstdItemX" xfId="92"/>
    <cellStyle name="SAPBEXtitle" xfId="93"/>
    <cellStyle name="SAPBEXunassignedItem" xfId="94"/>
    <cellStyle name="SAPBEXundefined" xfId="95"/>
    <cellStyle name="Sheet Title" xfId="96"/>
    <cellStyle name="Suma" xfId="97" builtinId="25" customBuiltin="1"/>
    <cellStyle name="Suma 2" xfId="98"/>
    <cellStyle name="Tekst objaśnienia" xfId="99" builtinId="53" customBuiltin="1"/>
    <cellStyle name="Tekst ostrzeżenia" xfId="100" builtinId="11" customBuiltin="1"/>
    <cellStyle name="Tekst ostrzeżenia 2" xfId="101"/>
    <cellStyle name="Tytuł" xfId="102" builtinId="15" customBuiltin="1"/>
    <cellStyle name="Uwaga" xfId="103" builtinId="10" customBuiltin="1"/>
    <cellStyle name="Uwaga 2" xfId="104"/>
    <cellStyle name="Zły 2" xfId="10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9"/>
  <sheetViews>
    <sheetView tabSelected="1" view="pageLayout" topLeftCell="C7" zoomScaleNormal="71" workbookViewId="0">
      <selection activeCell="W17" sqref="W17"/>
    </sheetView>
  </sheetViews>
  <sheetFormatPr defaultRowHeight="12.75"/>
  <cols>
    <col min="1" max="1" width="5.5" style="2" customWidth="1"/>
    <col min="2" max="2" width="10.75" style="2" customWidth="1"/>
    <col min="3" max="3" width="7.75" style="2" customWidth="1"/>
    <col min="4" max="4" width="7.875" style="2" customWidth="1"/>
    <col min="5" max="5" width="11.75" style="2" customWidth="1"/>
    <col min="6" max="6" width="13.5" style="2" customWidth="1"/>
    <col min="7" max="7" width="11.625" style="2" customWidth="1"/>
    <col min="8" max="8" width="9.25" style="2" customWidth="1"/>
    <col min="9" max="9" width="12.625" style="2" customWidth="1"/>
    <col min="10" max="10" width="10.25" style="2" customWidth="1"/>
    <col min="11" max="11" width="11.5" style="2" customWidth="1"/>
    <col min="12" max="12" width="9.625" style="2" customWidth="1"/>
    <col min="13" max="13" width="10.875" style="2" customWidth="1"/>
    <col min="14" max="14" width="9" style="2"/>
    <col min="15" max="15" width="9.875" style="2" bestFit="1" customWidth="1"/>
    <col min="16" max="16" width="9.875" style="2" customWidth="1"/>
    <col min="17" max="17" width="13.125" style="2" customWidth="1"/>
    <col min="18" max="18" width="16.125" style="2" customWidth="1"/>
    <col min="19" max="19" width="13.25" style="2" customWidth="1"/>
    <col min="20" max="20" width="11.5" style="2" customWidth="1"/>
    <col min="21" max="21" width="11.5" style="2" bestFit="1" customWidth="1"/>
    <col min="22" max="34" width="2.625" style="2" customWidth="1"/>
    <col min="35" max="16384" width="9" style="2"/>
  </cols>
  <sheetData>
    <row r="1" spans="1:22">
      <c r="B1" s="3"/>
      <c r="S1" s="4"/>
      <c r="T1" s="41"/>
      <c r="U1" s="41"/>
      <c r="V1" s="41"/>
    </row>
    <row r="2" spans="1:22" ht="14.25" customHeight="1">
      <c r="C2" s="42" t="s">
        <v>16</v>
      </c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1"/>
    </row>
    <row r="3" spans="1:22" ht="15.75" customHeight="1" thickBot="1"/>
    <row r="4" spans="1:22" ht="14.25" customHeight="1">
      <c r="A4" s="33" t="s">
        <v>11</v>
      </c>
      <c r="B4" s="33" t="s">
        <v>8</v>
      </c>
      <c r="C4" s="33" t="s">
        <v>0</v>
      </c>
      <c r="D4" s="33" t="s">
        <v>10</v>
      </c>
      <c r="E4" s="55" t="s">
        <v>20</v>
      </c>
      <c r="F4" s="33" t="s">
        <v>21</v>
      </c>
      <c r="G4" s="46" t="s">
        <v>5</v>
      </c>
      <c r="H4" s="47"/>
      <c r="I4" s="48"/>
      <c r="J4" s="46" t="s">
        <v>6</v>
      </c>
      <c r="K4" s="47"/>
      <c r="L4" s="47"/>
      <c r="M4" s="47"/>
      <c r="N4" s="47"/>
      <c r="O4" s="47"/>
      <c r="P4" s="47"/>
      <c r="Q4" s="47"/>
      <c r="R4" s="48"/>
      <c r="S4" s="33" t="s">
        <v>26</v>
      </c>
      <c r="T4" s="33" t="s">
        <v>27</v>
      </c>
      <c r="U4" s="33" t="s">
        <v>28</v>
      </c>
    </row>
    <row r="5" spans="1:22">
      <c r="A5" s="34"/>
      <c r="B5" s="34"/>
      <c r="C5" s="34"/>
      <c r="D5" s="34"/>
      <c r="E5" s="56"/>
      <c r="F5" s="34" t="s">
        <v>1</v>
      </c>
      <c r="G5" s="49"/>
      <c r="H5" s="50"/>
      <c r="I5" s="51"/>
      <c r="J5" s="49"/>
      <c r="K5" s="50"/>
      <c r="L5" s="50"/>
      <c r="M5" s="50"/>
      <c r="N5" s="50"/>
      <c r="O5" s="50"/>
      <c r="P5" s="50"/>
      <c r="Q5" s="50"/>
      <c r="R5" s="51"/>
      <c r="S5" s="34"/>
      <c r="T5" s="34"/>
      <c r="U5" s="34"/>
    </row>
    <row r="6" spans="1:22">
      <c r="A6" s="34"/>
      <c r="B6" s="34"/>
      <c r="C6" s="34"/>
      <c r="D6" s="34"/>
      <c r="E6" s="56"/>
      <c r="F6" s="34"/>
      <c r="G6" s="49"/>
      <c r="H6" s="50"/>
      <c r="I6" s="51"/>
      <c r="J6" s="49"/>
      <c r="K6" s="50"/>
      <c r="L6" s="50"/>
      <c r="M6" s="50"/>
      <c r="N6" s="50"/>
      <c r="O6" s="50"/>
      <c r="P6" s="50"/>
      <c r="Q6" s="50"/>
      <c r="R6" s="51"/>
      <c r="S6" s="34"/>
      <c r="T6" s="34"/>
      <c r="U6" s="34"/>
    </row>
    <row r="7" spans="1:22" ht="13.5" thickBot="1">
      <c r="A7" s="34"/>
      <c r="B7" s="34"/>
      <c r="C7" s="34"/>
      <c r="D7" s="34"/>
      <c r="E7" s="56"/>
      <c r="F7" s="34"/>
      <c r="G7" s="52"/>
      <c r="H7" s="53"/>
      <c r="I7" s="54"/>
      <c r="J7" s="52"/>
      <c r="K7" s="53"/>
      <c r="L7" s="53"/>
      <c r="M7" s="53"/>
      <c r="N7" s="53"/>
      <c r="O7" s="50"/>
      <c r="P7" s="53"/>
      <c r="Q7" s="53"/>
      <c r="R7" s="54"/>
      <c r="S7" s="34"/>
      <c r="T7" s="34"/>
      <c r="U7" s="34"/>
    </row>
    <row r="8" spans="1:22" ht="15" customHeight="1" thickBot="1">
      <c r="A8" s="34"/>
      <c r="B8" s="34"/>
      <c r="C8" s="34"/>
      <c r="D8" s="34"/>
      <c r="E8" s="56"/>
      <c r="F8" s="34"/>
      <c r="G8" s="36" t="s">
        <v>2</v>
      </c>
      <c r="H8" s="38"/>
      <c r="I8" s="33" t="s">
        <v>19</v>
      </c>
      <c r="J8" s="36" t="s">
        <v>2</v>
      </c>
      <c r="K8" s="37"/>
      <c r="L8" s="37"/>
      <c r="M8" s="37"/>
      <c r="N8" s="37"/>
      <c r="O8" s="37"/>
      <c r="P8" s="37"/>
      <c r="Q8" s="38"/>
      <c r="R8" s="33" t="s">
        <v>25</v>
      </c>
      <c r="S8" s="34"/>
      <c r="T8" s="34"/>
      <c r="U8" s="34"/>
    </row>
    <row r="9" spans="1:22" ht="67.5" customHeight="1">
      <c r="A9" s="34"/>
      <c r="B9" s="34"/>
      <c r="C9" s="34"/>
      <c r="D9" s="34"/>
      <c r="E9" s="56"/>
      <c r="F9" s="34"/>
      <c r="G9" s="33" t="s">
        <v>12</v>
      </c>
      <c r="H9" s="33" t="s">
        <v>13</v>
      </c>
      <c r="I9" s="34"/>
      <c r="J9" s="33" t="s">
        <v>7</v>
      </c>
      <c r="K9" s="33" t="s">
        <v>3</v>
      </c>
      <c r="L9" s="33" t="s">
        <v>14</v>
      </c>
      <c r="M9" s="33" t="s">
        <v>15</v>
      </c>
      <c r="N9" s="33" t="s">
        <v>22</v>
      </c>
      <c r="O9" s="34" t="s">
        <v>23</v>
      </c>
      <c r="P9" s="34" t="s">
        <v>24</v>
      </c>
      <c r="Q9" s="33" t="s">
        <v>17</v>
      </c>
      <c r="R9" s="34"/>
      <c r="S9" s="34"/>
      <c r="T9" s="34"/>
      <c r="U9" s="34"/>
    </row>
    <row r="10" spans="1:22">
      <c r="A10" s="34"/>
      <c r="B10" s="34"/>
      <c r="C10" s="34"/>
      <c r="D10" s="34"/>
      <c r="E10" s="56"/>
      <c r="F10" s="34"/>
      <c r="G10" s="34"/>
      <c r="H10" s="34"/>
      <c r="I10" s="34"/>
      <c r="J10" s="34"/>
      <c r="K10" s="39"/>
      <c r="L10" s="34"/>
      <c r="M10" s="34"/>
      <c r="N10" s="34"/>
      <c r="O10" s="34" t="s">
        <v>4</v>
      </c>
      <c r="P10" s="34"/>
      <c r="Q10" s="34"/>
      <c r="R10" s="34"/>
      <c r="S10" s="34"/>
      <c r="T10" s="34"/>
      <c r="U10" s="34"/>
    </row>
    <row r="11" spans="1:22">
      <c r="A11" s="34"/>
      <c r="B11" s="34"/>
      <c r="C11" s="34"/>
      <c r="D11" s="34"/>
      <c r="E11" s="56"/>
      <c r="F11" s="34"/>
      <c r="G11" s="34"/>
      <c r="H11" s="34"/>
      <c r="I11" s="34"/>
      <c r="J11" s="34"/>
      <c r="K11" s="39"/>
      <c r="L11" s="34"/>
      <c r="M11" s="34"/>
      <c r="N11" s="34"/>
      <c r="O11" s="34"/>
      <c r="P11" s="34"/>
      <c r="Q11" s="34"/>
      <c r="R11" s="34"/>
      <c r="S11" s="34"/>
      <c r="T11" s="34"/>
      <c r="U11" s="34"/>
    </row>
    <row r="12" spans="1:22" ht="13.5" thickBot="1">
      <c r="A12" s="34"/>
      <c r="B12" s="34"/>
      <c r="C12" s="34"/>
      <c r="D12" s="35"/>
      <c r="E12" s="57"/>
      <c r="F12" s="35"/>
      <c r="G12" s="35"/>
      <c r="H12" s="35"/>
      <c r="I12" s="35"/>
      <c r="J12" s="35"/>
      <c r="K12" s="40"/>
      <c r="L12" s="35"/>
      <c r="M12" s="35"/>
      <c r="N12" s="35"/>
      <c r="O12" s="35"/>
      <c r="P12" s="35"/>
      <c r="Q12" s="35"/>
      <c r="R12" s="35"/>
      <c r="S12" s="35"/>
      <c r="T12" s="35"/>
      <c r="U12" s="35"/>
    </row>
    <row r="13" spans="1:22" ht="13.5" thickBot="1">
      <c r="A13" s="35"/>
      <c r="B13" s="35"/>
      <c r="C13" s="35"/>
      <c r="D13" s="5">
        <v>1</v>
      </c>
      <c r="E13" s="5">
        <v>2</v>
      </c>
      <c r="F13" s="5">
        <v>3</v>
      </c>
      <c r="G13" s="5">
        <v>4</v>
      </c>
      <c r="H13" s="5">
        <v>5</v>
      </c>
      <c r="I13" s="5">
        <v>6</v>
      </c>
      <c r="J13" s="5">
        <v>7</v>
      </c>
      <c r="K13" s="5">
        <v>8</v>
      </c>
      <c r="L13" s="5">
        <v>9</v>
      </c>
      <c r="M13" s="5">
        <v>10</v>
      </c>
      <c r="N13" s="5">
        <v>11</v>
      </c>
      <c r="O13" s="5">
        <v>12</v>
      </c>
      <c r="P13" s="5">
        <v>13</v>
      </c>
      <c r="Q13" s="5">
        <v>14</v>
      </c>
      <c r="R13" s="5">
        <v>15</v>
      </c>
      <c r="S13" s="5">
        <v>16</v>
      </c>
      <c r="T13" s="5">
        <v>17</v>
      </c>
      <c r="U13" s="5">
        <v>18</v>
      </c>
    </row>
    <row r="14" spans="1:22" s="15" customFormat="1" ht="59.25" customHeight="1" thickBot="1">
      <c r="A14" s="6">
        <v>1</v>
      </c>
      <c r="B14" s="7">
        <v>3000007003</v>
      </c>
      <c r="C14" s="6" t="s">
        <v>18</v>
      </c>
      <c r="D14" s="8">
        <v>70</v>
      </c>
      <c r="E14" s="6">
        <f>F14*0.5</f>
        <v>1000</v>
      </c>
      <c r="F14" s="6">
        <v>2000</v>
      </c>
      <c r="G14" s="10">
        <v>0</v>
      </c>
      <c r="H14" s="10">
        <v>0</v>
      </c>
      <c r="I14" s="11">
        <f t="shared" ref="I14:I19" si="0">ROUND((F14*G14),2)</f>
        <v>0</v>
      </c>
      <c r="J14" s="12"/>
      <c r="K14" s="10"/>
      <c r="L14" s="12"/>
      <c r="M14" s="10"/>
      <c r="N14" s="9"/>
      <c r="O14" s="10"/>
      <c r="P14" s="9"/>
      <c r="Q14" s="12"/>
      <c r="R14" s="13">
        <f t="shared" ref="R14:R19" si="1">ROUND((((J14+L14+N14+Q14)*F14)+(P14*E14)+((K14+M14)*D14*12)+(O14*12)),2)</f>
        <v>0</v>
      </c>
      <c r="S14" s="11">
        <f t="shared" ref="S14:S19" si="2">ROUND((I14+R14),2)</f>
        <v>0</v>
      </c>
      <c r="T14" s="11">
        <f>ROUND((S14*0.23),2)</f>
        <v>0</v>
      </c>
      <c r="U14" s="14">
        <f>ROUND((S14+T14),2)</f>
        <v>0</v>
      </c>
    </row>
    <row r="15" spans="1:22" s="15" customFormat="1" ht="59.25" customHeight="1" thickBot="1">
      <c r="A15" s="6">
        <v>2</v>
      </c>
      <c r="B15" s="7">
        <v>3000007008</v>
      </c>
      <c r="C15" s="6" t="s">
        <v>18</v>
      </c>
      <c r="D15" s="16">
        <v>85</v>
      </c>
      <c r="E15" s="6">
        <f t="shared" ref="E15:E19" si="3">F15*0.5</f>
        <v>245000</v>
      </c>
      <c r="F15" s="6">
        <v>490000</v>
      </c>
      <c r="G15" s="10">
        <v>0</v>
      </c>
      <c r="H15" s="10">
        <v>0</v>
      </c>
      <c r="I15" s="11">
        <f t="shared" si="0"/>
        <v>0</v>
      </c>
      <c r="J15" s="12"/>
      <c r="K15" s="10"/>
      <c r="L15" s="12"/>
      <c r="M15" s="10"/>
      <c r="N15" s="9"/>
      <c r="O15" s="10"/>
      <c r="P15" s="9"/>
      <c r="Q15" s="12"/>
      <c r="R15" s="13">
        <f t="shared" si="1"/>
        <v>0</v>
      </c>
      <c r="S15" s="11">
        <f t="shared" si="2"/>
        <v>0</v>
      </c>
      <c r="T15" s="11">
        <f t="shared" ref="T15:T20" si="4">ROUND((S15*0.23),2)</f>
        <v>0</v>
      </c>
      <c r="U15" s="14">
        <f t="shared" ref="U15:U20" si="5">ROUND((S15+T15),2)</f>
        <v>0</v>
      </c>
    </row>
    <row r="16" spans="1:22" s="15" customFormat="1" ht="59.25" customHeight="1" thickBot="1">
      <c r="A16" s="6">
        <v>3</v>
      </c>
      <c r="B16" s="7">
        <v>3000007011</v>
      </c>
      <c r="C16" s="6" t="s">
        <v>18</v>
      </c>
      <c r="D16" s="16">
        <v>230</v>
      </c>
      <c r="E16" s="6">
        <f t="shared" si="3"/>
        <v>260000</v>
      </c>
      <c r="F16" s="6">
        <v>520000</v>
      </c>
      <c r="G16" s="10">
        <v>0</v>
      </c>
      <c r="H16" s="10">
        <v>0</v>
      </c>
      <c r="I16" s="11">
        <f t="shared" si="0"/>
        <v>0</v>
      </c>
      <c r="J16" s="12"/>
      <c r="K16" s="10"/>
      <c r="L16" s="12"/>
      <c r="M16" s="10"/>
      <c r="N16" s="9"/>
      <c r="O16" s="10"/>
      <c r="P16" s="9"/>
      <c r="Q16" s="12"/>
      <c r="R16" s="13">
        <f t="shared" si="1"/>
        <v>0</v>
      </c>
      <c r="S16" s="11">
        <f t="shared" si="2"/>
        <v>0</v>
      </c>
      <c r="T16" s="11">
        <f t="shared" si="4"/>
        <v>0</v>
      </c>
      <c r="U16" s="14">
        <f t="shared" si="5"/>
        <v>0</v>
      </c>
    </row>
    <row r="17" spans="1:21" s="15" customFormat="1" ht="59.25" customHeight="1" thickBot="1">
      <c r="A17" s="6">
        <v>4</v>
      </c>
      <c r="B17" s="7">
        <v>3000007015</v>
      </c>
      <c r="C17" s="6" t="s">
        <v>18</v>
      </c>
      <c r="D17" s="16">
        <v>125</v>
      </c>
      <c r="E17" s="6">
        <f t="shared" si="3"/>
        <v>35000</v>
      </c>
      <c r="F17" s="6">
        <v>70000</v>
      </c>
      <c r="G17" s="10">
        <v>0</v>
      </c>
      <c r="H17" s="10">
        <v>0</v>
      </c>
      <c r="I17" s="11">
        <f t="shared" si="0"/>
        <v>0</v>
      </c>
      <c r="J17" s="12"/>
      <c r="K17" s="10"/>
      <c r="L17" s="12"/>
      <c r="M17" s="10"/>
      <c r="N17" s="9"/>
      <c r="O17" s="10"/>
      <c r="P17" s="9"/>
      <c r="Q17" s="12"/>
      <c r="R17" s="13">
        <f t="shared" si="1"/>
        <v>0</v>
      </c>
      <c r="S17" s="11">
        <f t="shared" si="2"/>
        <v>0</v>
      </c>
      <c r="T17" s="11">
        <f t="shared" si="4"/>
        <v>0</v>
      </c>
      <c r="U17" s="14">
        <f t="shared" si="5"/>
        <v>0</v>
      </c>
    </row>
    <row r="18" spans="1:21" s="15" customFormat="1" ht="59.25" customHeight="1" thickBot="1">
      <c r="A18" s="6">
        <v>5</v>
      </c>
      <c r="B18" s="7">
        <v>3000007018</v>
      </c>
      <c r="C18" s="6" t="s">
        <v>18</v>
      </c>
      <c r="D18" s="16">
        <v>130</v>
      </c>
      <c r="E18" s="6">
        <f t="shared" si="3"/>
        <v>39000</v>
      </c>
      <c r="F18" s="6">
        <v>78000</v>
      </c>
      <c r="G18" s="10">
        <v>0</v>
      </c>
      <c r="H18" s="10">
        <v>0</v>
      </c>
      <c r="I18" s="11">
        <f t="shared" si="0"/>
        <v>0</v>
      </c>
      <c r="J18" s="12"/>
      <c r="K18" s="10"/>
      <c r="L18" s="12"/>
      <c r="M18" s="10"/>
      <c r="N18" s="9"/>
      <c r="O18" s="10"/>
      <c r="P18" s="9"/>
      <c r="Q18" s="12"/>
      <c r="R18" s="13">
        <f t="shared" si="1"/>
        <v>0</v>
      </c>
      <c r="S18" s="11">
        <f t="shared" si="2"/>
        <v>0</v>
      </c>
      <c r="T18" s="11">
        <f t="shared" si="4"/>
        <v>0</v>
      </c>
      <c r="U18" s="14">
        <f t="shared" si="5"/>
        <v>0</v>
      </c>
    </row>
    <row r="19" spans="1:21" s="15" customFormat="1" ht="59.25" customHeight="1" thickBot="1">
      <c r="A19" s="6">
        <v>6</v>
      </c>
      <c r="B19" s="7">
        <v>3000007021</v>
      </c>
      <c r="C19" s="6" t="s">
        <v>18</v>
      </c>
      <c r="D19" s="16">
        <v>180</v>
      </c>
      <c r="E19" s="6">
        <f t="shared" si="3"/>
        <v>1170000</v>
      </c>
      <c r="F19" s="6">
        <v>2340000</v>
      </c>
      <c r="G19" s="10">
        <v>0</v>
      </c>
      <c r="H19" s="10">
        <v>0</v>
      </c>
      <c r="I19" s="11">
        <f t="shared" si="0"/>
        <v>0</v>
      </c>
      <c r="J19" s="12"/>
      <c r="K19" s="10"/>
      <c r="L19" s="12"/>
      <c r="M19" s="10"/>
      <c r="N19" s="9"/>
      <c r="O19" s="10"/>
      <c r="P19" s="9"/>
      <c r="Q19" s="12"/>
      <c r="R19" s="13">
        <f t="shared" si="1"/>
        <v>0</v>
      </c>
      <c r="S19" s="11">
        <f t="shared" si="2"/>
        <v>0</v>
      </c>
      <c r="T19" s="11">
        <f t="shared" si="4"/>
        <v>0</v>
      </c>
      <c r="U19" s="14">
        <f t="shared" si="5"/>
        <v>0</v>
      </c>
    </row>
    <row r="20" spans="1:21" s="24" customFormat="1" ht="30.6" customHeight="1" thickBot="1">
      <c r="A20" s="17"/>
      <c r="B20" s="18"/>
      <c r="C20" s="17"/>
      <c r="D20" s="19"/>
      <c r="E20" s="19">
        <f>SUM(E14:E19)</f>
        <v>1750000</v>
      </c>
      <c r="F20" s="19">
        <f>SUM(F14:F19)</f>
        <v>3500000</v>
      </c>
      <c r="G20" s="20"/>
      <c r="H20" s="21"/>
      <c r="I20" s="21"/>
      <c r="J20" s="20"/>
      <c r="K20" s="20"/>
      <c r="L20" s="21"/>
      <c r="M20" s="20"/>
      <c r="N20" s="21"/>
      <c r="O20" s="21"/>
      <c r="P20" s="21"/>
      <c r="Q20" s="21"/>
      <c r="R20" s="13" t="s">
        <v>9</v>
      </c>
      <c r="S20" s="22">
        <f>SUM(S14:S19)</f>
        <v>0</v>
      </c>
      <c r="T20" s="22">
        <f t="shared" si="4"/>
        <v>0</v>
      </c>
      <c r="U20" s="23">
        <f t="shared" si="5"/>
        <v>0</v>
      </c>
    </row>
    <row r="21" spans="1:21">
      <c r="A21" s="24"/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5"/>
    </row>
    <row r="22" spans="1:21">
      <c r="A22" s="24"/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5"/>
    </row>
    <row r="23" spans="1:21">
      <c r="A23" s="24"/>
      <c r="B23" s="26"/>
      <c r="C23" s="26"/>
      <c r="D23" s="26"/>
      <c r="E23" s="27"/>
      <c r="F23" s="28"/>
      <c r="G23" s="29"/>
      <c r="H23" s="27"/>
      <c r="I23" s="27"/>
      <c r="J23" s="29"/>
      <c r="K23" s="29"/>
      <c r="L23" s="27"/>
      <c r="M23" s="29"/>
      <c r="N23" s="27"/>
      <c r="O23" s="27"/>
      <c r="P23" s="27"/>
      <c r="Q23" s="27"/>
    </row>
    <row r="28" spans="1:21" ht="41.25" customHeight="1">
      <c r="F28" s="32"/>
      <c r="R28" s="30"/>
      <c r="S28" s="43"/>
      <c r="T28" s="44"/>
    </row>
    <row r="29" spans="1:21" ht="32.25" customHeight="1">
      <c r="R29" s="31"/>
      <c r="S29" s="45"/>
      <c r="T29" s="44"/>
    </row>
  </sheetData>
  <mergeCells count="29">
    <mergeCell ref="T1:V1"/>
    <mergeCell ref="C2:T2"/>
    <mergeCell ref="T4:T12"/>
    <mergeCell ref="S28:T28"/>
    <mergeCell ref="S29:T29"/>
    <mergeCell ref="U4:U12"/>
    <mergeCell ref="G9:G12"/>
    <mergeCell ref="S4:S12"/>
    <mergeCell ref="F4:F12"/>
    <mergeCell ref="J4:R7"/>
    <mergeCell ref="E4:E12"/>
    <mergeCell ref="G4:I7"/>
    <mergeCell ref="J9:J12"/>
    <mergeCell ref="R8:R12"/>
    <mergeCell ref="H9:H12"/>
    <mergeCell ref="G8:H8"/>
    <mergeCell ref="A4:A13"/>
    <mergeCell ref="D4:D12"/>
    <mergeCell ref="M9:M12"/>
    <mergeCell ref="O9:O12"/>
    <mergeCell ref="B4:B13"/>
    <mergeCell ref="L9:L12"/>
    <mergeCell ref="N9:N12"/>
    <mergeCell ref="I8:I12"/>
    <mergeCell ref="J8:Q8"/>
    <mergeCell ref="Q9:Q12"/>
    <mergeCell ref="C4:C13"/>
    <mergeCell ref="K9:K12"/>
    <mergeCell ref="P9:P12"/>
  </mergeCells>
  <phoneticPr fontId="1" type="noConversion"/>
  <pageMargins left="0.39370078740157483" right="0.39370078740157483" top="0.78740157480314965" bottom="0.39370078740157483" header="0.51181102362204722" footer="0.51181102362204722"/>
  <pageSetup paperSize="9" scale="55" orientation="landscape" r:id="rId1"/>
  <headerFooter alignWithMargins="0">
    <oddHeader>&amp;LZałącznik nr 2a do SWZ nr: MZ.270.1.3.2023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Wyliczenia</vt:lpstr>
      <vt:lpstr>Wyliczenia!Obszar_wydruku</vt:lpstr>
    </vt:vector>
  </TitlesOfParts>
  <Company>STOEN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rx10540</dc:creator>
  <cp:lastModifiedBy>Anna Raszczepkin</cp:lastModifiedBy>
  <cp:lastPrinted>2023-11-06T13:34:49Z</cp:lastPrinted>
  <dcterms:created xsi:type="dcterms:W3CDTF">2009-06-12T07:16:12Z</dcterms:created>
  <dcterms:modified xsi:type="dcterms:W3CDTF">2023-11-10T10:12:15Z</dcterms:modified>
</cp:coreProperties>
</file>