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52.2023 - U - endoprotezy (4)\2. SWZ\"/>
    </mc:Choice>
  </mc:AlternateContent>
  <xr:revisionPtr revIDLastSave="0" documentId="13_ncr:1_{13F1F708-90E0-4D26-BE6B-672782C1DA04}" xr6:coauthVersionLast="47" xr6:coauthVersionMax="47" xr10:uidLastSave="{00000000-0000-0000-0000-000000000000}"/>
  <bookViews>
    <workbookView xWindow="-28920" yWindow="-120" windowWidth="29040" windowHeight="15840" xr2:uid="{4C22E958-7D73-4DC7-A1DA-6EA8A2685576}"/>
  </bookViews>
  <sheets>
    <sheet name="ZADANIE1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H25" i="3" s="1"/>
  <c r="F26" i="3"/>
  <c r="H26" i="3" s="1"/>
  <c r="F27" i="3"/>
  <c r="H27" i="3" s="1"/>
  <c r="F28" i="3"/>
  <c r="H28" i="3" s="1"/>
  <c r="F24" i="3"/>
  <c r="H24" i="3" s="1"/>
  <c r="F22" i="3"/>
  <c r="H22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11" i="3"/>
  <c r="F29" i="3" l="1"/>
  <c r="H11" i="3"/>
  <c r="H29" i="3" s="1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11" i="3" l="1"/>
</calcChain>
</file>

<file path=xl/sharedStrings.xml><?xml version="1.0" encoding="utf-8"?>
<sst xmlns="http://schemas.openxmlformats.org/spreadsheetml/2006/main" count="72" uniqueCount="56">
  <si>
    <t>Lp.</t>
  </si>
  <si>
    <t>1.</t>
  </si>
  <si>
    <t>Ilość</t>
  </si>
  <si>
    <t>2.</t>
  </si>
  <si>
    <t>TABELA NR 1</t>
  </si>
  <si>
    <t>Przedmiot zamówienia</t>
  </si>
  <si>
    <t>szt.</t>
  </si>
  <si>
    <t>Razem Netto:</t>
  </si>
  <si>
    <t>Razem Brutto:</t>
  </si>
  <si>
    <t>Wkładka metalowa do panewki bezcementowej do głowy dwumobilnej, wykonana ze stopu CoCrMo z okładziną hypoalergiczną TiN.</t>
  </si>
  <si>
    <t>Endoproteza cementowa/bezcementowa stawu kolanowego typu mobile bearing:</t>
  </si>
  <si>
    <t>Wkładki do panewek bezcementowych, wykonane z polietylenu typu cross link, standard i z 10 stopniowym kołnierzem antyluksacyjnym, o średnicach wewnętrznych 28mm, 32mm, 36mm.
Do wyboru przez Zamawiającego</t>
  </si>
  <si>
    <t>Wkładki do panewek bezcementowych z ceramiki Biolox Delta standard, o średnicach wewnętrznych 28mm, 32mm, 36mm i 40mm.
Do wyboru przez Zamawiającego</t>
  </si>
  <si>
    <t>Wkładka polietylenowa typu rotating platform o grubościach: 10, 12,5, 15, 17,5 i 20mm, wysoce dopasowana do elementu udowego.
Do wyboru przez Zamawiającego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</si>
  <si>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</si>
  <si>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</si>
  <si>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</si>
  <si>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</si>
  <si>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</si>
  <si>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</si>
  <si>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</si>
  <si>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</si>
  <si>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</si>
  <si>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</si>
  <si>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</si>
  <si>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</si>
  <si>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</si>
  <si>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</si>
  <si>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</si>
  <si>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</si>
  <si>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</si>
  <si>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Endoproteza bezcementowa stawu biodrowego:</t>
  </si>
  <si>
    <t>Cena 
jednostkowa netto (zł/j.m.)</t>
  </si>
  <si>
    <t>Jm.</t>
  </si>
  <si>
    <t>PRODUCENT, Nazwa własna lub inne określenie identyfikujące 
wyrób w sposób jednoznaczny, np. nr katalogowy</t>
  </si>
  <si>
    <t xml:space="preserve">Śruby do kości gąbczastej Ø 6,5mm o długości od 15mm do 80mm ze skokiem co 5mm. 
Do wyboru przez Zamawiającego
</t>
  </si>
  <si>
    <t xml:space="preserve">Głowy ceramiczne Biolox Delta o średnicy 28mm, 32mm, 36mm i 40mm w 3-ch długościach szyjki.
Do wyboru przez Zamawiającego
</t>
  </si>
  <si>
    <t xml:space="preserve">Głowa wykonana ze stopu CoCrMo w średnicy 22mm w 3 długościach szyjki i 28mm, 32mm, 36mm w 5 długościach szyjki.
Do wyboru przez Zamawiającego
</t>
  </si>
  <si>
    <t xml:space="preserve">Głowa w średnicy 28mm, 32mm, 36mm wykonana ze stopu tytanu pokrytego okładziną ceramiczną (TiN) w 5 długościach szyjki.
Do wyboru przez Zamawiającego
</t>
  </si>
  <si>
    <t xml:space="preserve">Panewka bezcementowa w kształcie spłaszczonej hemisfery typu press-fit 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Na całym obweodzie panewka posiada otwory do śrub stabilizujących, wyposażone fabrycznie w zaślepki do śródoperacyjnego usunięcia oraz w komplecie wkręcaną zaślepkę do otworu centralnego, panewka w rozmiarach od 42 do 72 mm ze skokiem co 2 mm.
Do wyboru przez Zamawiającego
</t>
  </si>
  <si>
    <t xml:space="preserve">Trzpienie przedłużające do tacy piszczelowej, pokryte okładziną ceramiczną TiN, o przekroju 14mm i długościach: 25, 50 i 75mm.
Do wyboru przez Zamawiającego
</t>
  </si>
  <si>
    <t xml:space="preserve">Rzepka cementowa, polietylenowa w 4 rozmiarach.
Do wyboru przez Zamawiającego
</t>
  </si>
  <si>
    <t>Wartość
brutto
(zł) 8=6+7</t>
  </si>
  <si>
    <t>Wartość
netto
6=4x5</t>
  </si>
  <si>
    <t>Stawka
VAT
(%)</t>
  </si>
  <si>
    <t>Cena jednostkowa brutto
9=8/4</t>
  </si>
  <si>
    <r>
      <t xml:space="preserve">Element piszczelowy dostępny w opcjach:
</t>
    </r>
    <r>
      <rPr>
        <sz val="9"/>
        <color rgb="FF000000"/>
        <rFont val="Tahoma"/>
        <family val="2"/>
        <charset val="238"/>
      </rPr>
      <t xml:space="preserve">Element piszczelowy uniwersalny w 6 rozmiarach (2, 3, 4, 5, 6, 7), wykonany ze stopu CoCrMo oraz pokryty okładziną ceramiczną TiN. Powierzchnia plateau wygładzona, umożliwiająca ruchy rotacyjne.
Element piszczelowy uniwersalny w 6 rozmiarach (2, 3, 4, 5, 6, 7), wykonany ze stopu CoCrMo, pokryty okładziną ceramiczną TiN oraz porowatą. Powierzchnia plateau wygładzona, umożliwiająca ruchy rotacyjne.
Do wyboru przez Zamawiającego
</t>
    </r>
  </si>
  <si>
    <r>
      <t xml:space="preserve">Element udowy dostępny w opcjach:
</t>
    </r>
    <r>
      <rPr>
        <sz val="9"/>
        <color rgb="FF000000"/>
        <rFont val="Tahoma"/>
        <family val="2"/>
        <charset val="238"/>
      </rPr>
      <t xml:space="preserve">Element udowy anatomiczny (prawy, lewy) w 5 rozmiarach (2, 3, 4, 5, 6), wykonany ze stopu CoCrMo oraz pokryty okładziną ceramiczną TiN.
Element udowy anatomiczny (prawy, lewy), tylno-stabilizowany, w 5 rozmiarach (2, 3, 4, 5, 6), wykonany ze stopu CoCrMo oraz pokryty okładziną ceramiczną TiN.
Element udowy anatomiczny (prawy, lewy) w 5 rozmiarach (2, 3, 4, 5, 6), wykonany ze stopu CoCrMo, pokryty okładziną ceramiczną TiN oraz porowatą od wewnętrznej strony elementu.
Do wyboru przez Zamawiającego
</t>
    </r>
  </si>
  <si>
    <r>
      <t xml:space="preserve">Panewka bezcementowa dostępna w opcjach:
</t>
    </r>
    <r>
      <rPr>
        <sz val="9"/>
        <color rgb="FF000000"/>
        <rFont val="Tahoma"/>
        <family val="2"/>
        <charset val="238"/>
      </rPr>
      <t>-Panewka bezcementowa w kształcie spłaszczonej hemisfery typu press-fit wykonana ze stopu tytanowego, dla ułatwienia osteointegracji pokryta dodatkowo porowatym tytanem (cpTi), z trzema otworami do śrub stabilizujących, wyposażona fabrycznie w zaślepki do śródoperacyjnego usunięcia oraz w komplecie wkręcaną zaślepkę do otworu centralnego, w rozmiarach od 46 do 68 mm ze skokiem co 2 mm 
-Panewka bezcementowa w kształcie spłaszczonej hemisfery typu press-fit wykonana ze stopu tytanowego, dla ułatwienia osteointegracji pokryta dodatkowo porowatym tytanem (cpTi), w komplecie wkręcana zaślepka do otworu centralnego, w rozmiarach od 46 do 68 mm ze skokiem co 2 mm.</t>
    </r>
    <r>
      <rPr>
        <b/>
        <sz val="9"/>
        <color rgb="FF000000"/>
        <rFont val="Tahoma"/>
        <family val="2"/>
        <charset val="238"/>
      </rPr>
      <t xml:space="preserve">
</t>
    </r>
    <r>
      <rPr>
        <sz val="9"/>
        <color rgb="FF000000"/>
        <rFont val="Tahoma"/>
        <family val="2"/>
        <charset val="238"/>
      </rPr>
      <t>Do wyboru przez Zamawiającego</t>
    </r>
    <r>
      <rPr>
        <b/>
        <sz val="9"/>
        <color rgb="FF000000"/>
        <rFont val="Tahoma"/>
        <family val="2"/>
        <charset val="238"/>
      </rPr>
      <t xml:space="preserve">
</t>
    </r>
  </si>
  <si>
    <r>
      <rPr>
        <b/>
        <sz val="9"/>
        <color rgb="FF000000"/>
        <rFont val="Tahoma"/>
        <family val="2"/>
        <charset val="238"/>
      </rPr>
      <t xml:space="preserve">Panewka bezcementowa dostępna w opcjach:
</t>
    </r>
    <r>
      <rPr>
        <sz val="9"/>
        <color rgb="FF000000"/>
        <rFont val="Tahoma"/>
        <family val="2"/>
        <charset val="238"/>
      </rPr>
      <t xml:space="preserve">
-Panewka bezcementowa w kształcie spłaszczonej hemisfery typu press-fit 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Panewka posiada trzy otwory do śrub stabilizujących, wyposażone fabrycznie w zaślepki do śródoperacyjnego usunięcia oraz w komplecie wkręcaną zaślepkę do otworu centralnego, panewka w rozmiarach od 42 do 72 mm ze skokiem co 2 mm 
-Panewka bezotworowa, bezcementowa w kształcie spłaszczonej hemisfery typu press-fit 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Panewka w komplecie wyposażona we wkręcaną zaślepkę do otworu centralnego, panewka w rozmiarach od 42 do 72 mm ze skokiem co 2 mm.Wkładka metalowa do panewki bezcementowej do głowy dwumobilnej, wykonana ze stopu CoCrMo z okładziną hypoalergiczną TiN.
Do wyboru przez Zamawiającego
</t>
    </r>
  </si>
  <si>
    <r>
      <t xml:space="preserve">Trzpień bezcementowy standard i lateralizowany (do wyboru przez Zamawiającego):
</t>
    </r>
    <r>
      <rPr>
        <sz val="9"/>
        <color rgb="FF000000"/>
        <rFont val="Tahoma"/>
        <family val="2"/>
        <charset val="238"/>
      </rPr>
      <t xml:space="preserve">Trzpień bezcementowy standard:
Trzpień prosty, uniwersalny, bezkołnierzowy o przekroju prostokątnym, wykonany ze stopu tytanowego w wersji standard, bezcementowy, pokryty w 1/2 części proksymalnej czystym porowatym tytanem i dodatkowo hydroksyapatytem na całej długości, dostępny w 10 rozmiarach od 6,25mm do 20mm (długości trzpieni od 132mm do 160mm), z dodatkowymi wzdłużnymi rowkami dla poprawienia stabilizacji pierwotnej, konus 12/14, kąt CCD 138°. 
Trzpień bezcementowy standard i lateralizowany:
</t>
    </r>
    <r>
      <rPr>
        <sz val="9"/>
        <rFont val="Tahoma"/>
        <family val="2"/>
        <charset val="238"/>
      </rPr>
      <t>Trzpień prosty, uniwersalny, bezkołnierzowy, lateralizowany pokryty w 1/2 części proksymalnej czystym porowatym tytanem i dodatkowo hydroksyapatytem, dostępny w 10 rozmiarach od 6,25mm do 20mm (długości trzpieni od 132mm do 160mm), trzpień z dodatkowymi wzdłużnymi rowkami dla poprawienia stabilizacji pierwotnej, konus 12/14, kąt CCD 138°.</t>
    </r>
    <r>
      <rPr>
        <b/>
        <sz val="9"/>
        <rFont val="Tahoma"/>
        <family val="2"/>
        <charset val="238"/>
      </rPr>
      <t xml:space="preserve">
</t>
    </r>
  </si>
  <si>
    <t xml:space="preserve"> Załącznik nr 2 do SWZ</t>
  </si>
  <si>
    <t>Załącznik nr 1 do umowy NZ.261.52.1.2023</t>
  </si>
  <si>
    <t>Formularz cenowo- techniczny  zadania nr 1</t>
  </si>
  <si>
    <r>
      <rPr>
        <b/>
        <sz val="9"/>
        <rFont val="Tahoma"/>
        <family val="2"/>
        <charset val="238"/>
      </rPr>
      <t xml:space="preserve">1. </t>
    </r>
    <r>
      <rPr>
        <sz val="9"/>
        <rFont val="Tahoma"/>
        <family val="2"/>
        <charset val="238"/>
      </rPr>
      <t>Przedmiotem zamówienia są</t>
    </r>
    <r>
      <rPr>
        <b/>
        <sz val="9"/>
        <rFont val="Tahoma"/>
        <family val="2"/>
        <charset val="238"/>
      </rPr>
      <t xml:space="preserve"> sukcesywne dostawy trzpieni bezcementowych i wkładek do panewek bezcementowych  stawu biodrowego oraz endoprotez stawu kolanowego kondylarnych z powłoką ceramiczną w wersji cementowanej i bezcementowej, zwanych dalej wyrobami wraz z akcesoriami umożliwiającymi ich wszczepienie, zwanymi dalej instrumentarium.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2.</t>
    </r>
    <r>
      <rPr>
        <sz val="9"/>
        <rFont val="Tahoma"/>
        <family val="2"/>
        <charset val="238"/>
      </rPr>
      <t xml:space="preserve"> Wykonawca zobowiązuje się w ramach przedmiotu umowy i jego cenie:
 1) utworzyć w Centralnym Bloku Operacyjnym Zamawiającego bank depozytowy wyrobów w pełnym asortymencie i zakresie wymaganych rozmiarów,
 2) udostępnić Zamawiającemu na okres obowiązywania niniejszej umowy komplet narzędzi specjalistycznych, zwanymi dalej instrumentarium, umożliwiających implantację wyrobów,
 3)  uzupełniać bank depozytowy w terminie do </t>
    </r>
    <r>
      <rPr>
        <b/>
        <sz val="9"/>
        <rFont val="Tahoma"/>
        <family val="2"/>
        <charset val="238"/>
      </rPr>
      <t>……*</t>
    </r>
    <r>
      <rPr>
        <sz val="9"/>
        <rFont val="Tahoma"/>
        <family val="2"/>
        <charset val="238"/>
      </rPr>
      <t xml:space="preserve"> dni roboczych od przekazania Wykonawcy raportu implantacji za pośrednictwem  poczty elektronicznej na adres: </t>
    </r>
    <r>
      <rPr>
        <b/>
        <sz val="9"/>
        <rFont val="Tahoma"/>
        <family val="2"/>
        <charset val="238"/>
      </rPr>
      <t>……………………*</t>
    </r>
    <r>
      <rPr>
        <sz val="9"/>
        <rFont val="Tahoma"/>
        <family val="2"/>
        <charset val="238"/>
      </rPr>
      <t xml:space="preserve">. </t>
    </r>
    <r>
      <rPr>
        <b/>
        <sz val="9"/>
        <rFont val="Tahoma"/>
        <family val="2"/>
        <charset val="238"/>
      </rPr>
      <t>*Wypełnia Wykonawca</t>
    </r>
    <r>
      <rPr>
        <sz val="9"/>
        <rFont val="Tahoma"/>
        <family val="2"/>
        <charset val="238"/>
      </rPr>
      <t xml:space="preserve">
Zamawiający wymaga, aby instrumentarium były dostarczone w </t>
    </r>
    <r>
      <rPr>
        <b/>
        <sz val="9"/>
        <rFont val="Tahoma"/>
        <family val="2"/>
        <charset val="238"/>
      </rPr>
      <t>kontenerach</t>
    </r>
    <r>
      <rPr>
        <sz val="9"/>
        <rFont val="Tahoma"/>
        <family val="2"/>
        <charset val="238"/>
      </rPr>
      <t xml:space="preserve"> umożliwiających sterylizację.
Wykonawca użyczy te kontenery Zamawiającemu na okres realizacji umowy, a zamawiający zwróci je po zakończeniu umowy.
Wymagania:
- kontener aluminiowy o wymiarach zewnętrznych i wewnętrznych zgodnych z wielkością użyczonego instrumentarium, pokrywa aluminiowa, wyposażona w filtry stałe, krawędzie pokrywy zachodzące na kontener od zewnątrz (nie uszczuplające przestrzeni wewnętrznej kontenera).
Waga bez pokrywy – 1,70 kg, (+0,30 kg).
- kontenery specjalnego przeznaczenia  z barierą biologiczną w postaci zaworu ciśnieniowo-próżniowego z podwójną pokrywą,
- wanna kontenera bezszwowa wykonana z aluminium powierzchniowo zabezpieczonego, odporna na uszkodzenia i  środki chemiczne używane do mycia mechanicznego i ręcznego,
- kontener przystosowany do frakcjonowanego procesu próżniowego (proces sterylizacji odpowiadający normie EN 285),
- kontener wyposażony w uchwyty (wykonane z aluminium) na tabliczki identyfikujące (dwie z każdej strony) oraz jednorazowe etykiety z protokołem sterylizacji jak również gniazdko na plomby jednorazowe po obu stronach kontenera,
- wielorazowa bariera mikrobiologiczna zamontowana w pokrywie (wanna nie posiadająca zaworów oraz filtrów).
</t>
    </r>
    <r>
      <rPr>
        <b/>
        <sz val="9"/>
        <rFont val="Tahoma"/>
        <family val="2"/>
        <charset val="238"/>
      </rPr>
      <t xml:space="preserve">3. </t>
    </r>
    <r>
      <rPr>
        <sz val="9"/>
        <rFont val="Tahoma"/>
        <family val="2"/>
        <charset val="238"/>
      </rPr>
      <t xml:space="preserve">Wykonawca gwarantuje, że wszystkie wyroby, instrumentarium oraz kontenery objęte przedmiotem zamówienia dotyczącym zadania nr 1 spełniać będą wszystkie - wskazane w niniejszym załączniku – wymagania eksploatacyjno - techniczne oraz jakościowe.
</t>
    </r>
    <r>
      <rPr>
        <b/>
        <sz val="9"/>
        <rFont val="Tahoma"/>
        <family val="2"/>
        <charset val="238"/>
      </rPr>
      <t xml:space="preserve">4. </t>
    </r>
    <r>
      <rPr>
        <sz val="9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oznakowanie o możliwości przeprowadzenia badania rezonansu magnetycznego,
    -  inne oznaczenia i informacje wymagane na podstawie odrębnych przepisów.
    </t>
    </r>
    <r>
      <rPr>
        <b/>
        <sz val="9"/>
        <rFont val="Tahoma"/>
        <family val="2"/>
        <charset val="238"/>
      </rPr>
      <t>Uwaga: Okres ważności wyrobów powinien wynosić minimum 24 miesiące od dnia dostawy do siedziby zamawiającego.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5.</t>
    </r>
    <r>
      <rPr>
        <sz val="9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9"/>
        <rFont val="Tahoma"/>
        <family val="2"/>
        <charset val="238"/>
      </rPr>
      <t>6.</t>
    </r>
    <r>
      <rPr>
        <sz val="9"/>
        <rFont val="Tahoma"/>
        <family val="2"/>
        <charset val="238"/>
      </rPr>
      <t xml:space="preserve"> Wykonawca zapewnia, że na potwierdzenie stanu faktycznego, o którym mowa w pkt. 3 i 5 posiada stosowne dokumenty, które zostaną  niezwłocznie przekazane zamawiającemu, na jego pisemny wniosek na etapie realizacji zamówienia.
</t>
    </r>
    <r>
      <rPr>
        <b/>
        <sz val="9"/>
        <rFont val="Tahoma"/>
        <family val="2"/>
        <charset val="238"/>
      </rPr>
      <t>7.</t>
    </r>
    <r>
      <rPr>
        <sz val="9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Zamawiającego., w zaokrągleniu do pełnego opakowania w górę.
</t>
    </r>
    <r>
      <rPr>
        <b/>
        <sz val="9"/>
        <rFont val="Tahoma"/>
        <family val="2"/>
        <charset val="238"/>
      </rPr>
      <t xml:space="preserve">8. </t>
    </r>
    <r>
      <rPr>
        <sz val="9"/>
        <rFont val="Tahoma"/>
        <family val="2"/>
        <charset val="238"/>
      </rPr>
      <t xml:space="preserve">Wykonawca oferuje realizację niniejszego zadania zgodnie z następującą kalkulacją:                    </t>
    </r>
    <r>
      <rPr>
        <sz val="9"/>
        <color theme="1"/>
        <rFont val="Tahoma"/>
        <family val="2"/>
        <charset val="238"/>
      </rPr>
      <t xml:space="preserve">       </t>
    </r>
  </si>
  <si>
    <t xml:space="preserve">
Trzpień typu short, uniwersalny, bezkołnierzowy o przekroju prostokątnym, wykonany ze stopu tytanowego, w wersji standard i lateralizowanej, bezcementowy, pokryty w 2/3 części proksymalnej porowatą okładziną tytanową i dodatkowo hydroksyapatytem, dostępny w 10 rozmiarach od 6,25mm do 20mm, długości od 97,5mm do 125mm, z dodatkowymi wzdłużnymi rowkami dla poprawienia stabilizacji pierwotnej, konus 12/14, kąt CCD 133°
Do wyboru przez Zamawiającego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</si>
</sst>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Border="1" applyAlignment="1">
      <alignment horizontal="center" vertical="center" wrapText="1"/>
    </xf>
    <xf numFmtId="43" fontId="16" fillId="0" borderId="1" xfId="0" applyNumberFormat="1" applyFont="1" applyBorder="1" applyAlignment="1">
      <alignment horizontal="center" vertical="center"/>
    </xf>
    <xf numFmtId="0" fontId="16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3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1939-AF98-4E7C-A740-770E2CAE0010}">
  <dimension ref="A1:J30"/>
  <sheetViews>
    <sheetView tabSelected="1" view="pageBreakPreview" topLeftCell="A18" zoomScale="98" zoomScaleNormal="100" zoomScaleSheetLayoutView="98" workbookViewId="0">
      <selection activeCell="B13" sqref="B13"/>
    </sheetView>
  </sheetViews>
  <sheetFormatPr defaultRowHeight="14.25" x14ac:dyDescent="0.2"/>
  <cols>
    <col min="1" max="1" width="5.140625" style="2" bestFit="1" customWidth="1"/>
    <col min="2" max="2" width="55.7109375" style="2" customWidth="1"/>
    <col min="3" max="3" width="4.5703125" style="2" bestFit="1" customWidth="1"/>
    <col min="4" max="4" width="4.85546875" style="2" bestFit="1" customWidth="1"/>
    <col min="5" max="5" width="10.42578125" style="2" customWidth="1"/>
    <col min="6" max="6" width="12.7109375" style="2" bestFit="1" customWidth="1"/>
    <col min="7" max="7" width="7.85546875" style="2" bestFit="1" customWidth="1"/>
    <col min="8" max="8" width="13.42578125" style="2" bestFit="1" customWidth="1"/>
    <col min="9" max="9" width="11.42578125" style="2" bestFit="1" customWidth="1"/>
    <col min="10" max="10" width="16.5703125" style="2" customWidth="1"/>
    <col min="11" max="16384" width="9.140625" style="2"/>
  </cols>
  <sheetData>
    <row r="1" spans="1:10" x14ac:dyDescent="0.2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409.5" customHeight="1" x14ac:dyDescent="0.2">
      <c r="A4" s="41" t="s">
        <v>54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47.2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36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s="3" customFormat="1" ht="20.25" customHeight="1" x14ac:dyDescent="0.2">
      <c r="A7" s="17"/>
      <c r="B7" s="18" t="s">
        <v>4</v>
      </c>
      <c r="C7" s="19"/>
      <c r="D7" s="19"/>
      <c r="E7" s="20"/>
      <c r="F7" s="21"/>
      <c r="G7" s="20"/>
      <c r="H7" s="22"/>
      <c r="I7" s="19"/>
      <c r="J7" s="10"/>
    </row>
    <row r="8" spans="1:10" ht="73.5" x14ac:dyDescent="0.2">
      <c r="A8" s="6" t="s">
        <v>0</v>
      </c>
      <c r="B8" s="7" t="s">
        <v>5</v>
      </c>
      <c r="C8" s="7" t="s">
        <v>33</v>
      </c>
      <c r="D8" s="14" t="s">
        <v>2</v>
      </c>
      <c r="E8" s="7" t="s">
        <v>32</v>
      </c>
      <c r="F8" s="7" t="s">
        <v>43</v>
      </c>
      <c r="G8" s="7" t="s">
        <v>44</v>
      </c>
      <c r="H8" s="7" t="s">
        <v>42</v>
      </c>
      <c r="I8" s="7" t="s">
        <v>45</v>
      </c>
      <c r="J8" s="7" t="s">
        <v>34</v>
      </c>
    </row>
    <row r="9" spans="1:10" s="31" customFormat="1" ht="12.75" x14ac:dyDescent="0.2">
      <c r="A9" s="1">
        <v>1</v>
      </c>
      <c r="B9" s="8">
        <v>2</v>
      </c>
      <c r="C9" s="8">
        <v>3</v>
      </c>
      <c r="D9" s="26">
        <v>4</v>
      </c>
      <c r="E9" s="9">
        <v>5</v>
      </c>
      <c r="F9" s="8">
        <v>6</v>
      </c>
      <c r="G9" s="9">
        <v>7</v>
      </c>
      <c r="H9" s="8">
        <v>8</v>
      </c>
      <c r="I9" s="8">
        <v>9</v>
      </c>
      <c r="J9" s="8">
        <v>10</v>
      </c>
    </row>
    <row r="10" spans="1:10" s="3" customFormat="1" ht="12.75" x14ac:dyDescent="0.2">
      <c r="A10" s="1" t="s">
        <v>1</v>
      </c>
      <c r="B10" s="40" t="s">
        <v>31</v>
      </c>
      <c r="C10" s="40"/>
      <c r="D10" s="40"/>
      <c r="E10" s="40"/>
      <c r="F10" s="40"/>
      <c r="G10" s="40"/>
      <c r="H10" s="40"/>
      <c r="I10" s="40"/>
      <c r="J10" s="40"/>
    </row>
    <row r="11" spans="1:10" s="3" customFormat="1" ht="236.25" x14ac:dyDescent="0.2">
      <c r="A11" s="34" t="s">
        <v>14</v>
      </c>
      <c r="B11" s="36" t="s">
        <v>50</v>
      </c>
      <c r="C11" s="1" t="s">
        <v>6</v>
      </c>
      <c r="D11" s="23">
        <v>30</v>
      </c>
      <c r="E11" s="28"/>
      <c r="F11" s="38">
        <f>ROUND(E11*D11,2)</f>
        <v>0</v>
      </c>
      <c r="G11" s="27"/>
      <c r="H11" s="38">
        <f>ROUND((F11*G11)+F11,2)</f>
        <v>0</v>
      </c>
      <c r="I11" s="38">
        <f>ROUND(H11/D11,2)</f>
        <v>0</v>
      </c>
      <c r="J11" s="16"/>
    </row>
    <row r="12" spans="1:10" s="3" customFormat="1" ht="112.5" x14ac:dyDescent="0.2">
      <c r="A12" s="34" t="s">
        <v>15</v>
      </c>
      <c r="B12" s="33" t="s">
        <v>55</v>
      </c>
      <c r="C12" s="1" t="s">
        <v>6</v>
      </c>
      <c r="D12" s="23">
        <v>30</v>
      </c>
      <c r="E12" s="28"/>
      <c r="F12" s="38">
        <f t="shared" ref="F12:F21" si="0">ROUND(E12*D12,2)</f>
        <v>0</v>
      </c>
      <c r="G12" s="27"/>
      <c r="H12" s="38">
        <f t="shared" ref="H12:H22" si="1">ROUND((F12*G12)+F12,2)</f>
        <v>0</v>
      </c>
      <c r="I12" s="38">
        <f t="shared" ref="I12:I28" si="2">ROUND(H12/D12,2)</f>
        <v>0</v>
      </c>
      <c r="J12" s="16"/>
    </row>
    <row r="13" spans="1:10" s="3" customFormat="1" ht="202.5" x14ac:dyDescent="0.2">
      <c r="A13" s="34" t="s">
        <v>16</v>
      </c>
      <c r="B13" s="36" t="s">
        <v>48</v>
      </c>
      <c r="C13" s="1" t="s">
        <v>6</v>
      </c>
      <c r="D13" s="23">
        <v>10</v>
      </c>
      <c r="E13" s="28"/>
      <c r="F13" s="38">
        <f t="shared" si="0"/>
        <v>0</v>
      </c>
      <c r="G13" s="27"/>
      <c r="H13" s="38">
        <f t="shared" si="1"/>
        <v>0</v>
      </c>
      <c r="I13" s="38">
        <f t="shared" si="2"/>
        <v>0</v>
      </c>
      <c r="J13" s="16"/>
    </row>
    <row r="14" spans="1:10" s="3" customFormat="1" ht="303.75" x14ac:dyDescent="0.2">
      <c r="A14" s="34" t="s">
        <v>17</v>
      </c>
      <c r="B14" s="37" t="s">
        <v>49</v>
      </c>
      <c r="C14" s="1" t="s">
        <v>6</v>
      </c>
      <c r="D14" s="23">
        <v>40</v>
      </c>
      <c r="E14" s="28"/>
      <c r="F14" s="38">
        <f t="shared" si="0"/>
        <v>0</v>
      </c>
      <c r="G14" s="27"/>
      <c r="H14" s="38">
        <f t="shared" si="1"/>
        <v>0</v>
      </c>
      <c r="I14" s="38">
        <f t="shared" si="2"/>
        <v>0</v>
      </c>
      <c r="J14" s="16"/>
    </row>
    <row r="15" spans="1:10" s="3" customFormat="1" ht="178.5" x14ac:dyDescent="0.2">
      <c r="A15" s="24" t="s">
        <v>18</v>
      </c>
      <c r="B15" s="4" t="s">
        <v>39</v>
      </c>
      <c r="C15" s="1" t="s">
        <v>6</v>
      </c>
      <c r="D15" s="23">
        <v>10</v>
      </c>
      <c r="E15" s="28"/>
      <c r="F15" s="38">
        <f t="shared" si="0"/>
        <v>0</v>
      </c>
      <c r="G15" s="27"/>
      <c r="H15" s="38">
        <f t="shared" si="1"/>
        <v>0</v>
      </c>
      <c r="I15" s="38">
        <f t="shared" si="2"/>
        <v>0</v>
      </c>
      <c r="J15" s="16"/>
    </row>
    <row r="16" spans="1:10" s="3" customFormat="1" ht="33.75" x14ac:dyDescent="0.2">
      <c r="A16" s="34" t="s">
        <v>19</v>
      </c>
      <c r="B16" s="33" t="s">
        <v>9</v>
      </c>
      <c r="C16" s="1" t="s">
        <v>6</v>
      </c>
      <c r="D16" s="23">
        <v>3</v>
      </c>
      <c r="E16" s="28"/>
      <c r="F16" s="38">
        <f t="shared" si="0"/>
        <v>0</v>
      </c>
      <c r="G16" s="27"/>
      <c r="H16" s="38">
        <f t="shared" si="1"/>
        <v>0</v>
      </c>
      <c r="I16" s="38">
        <f t="shared" si="2"/>
        <v>0</v>
      </c>
      <c r="J16" s="16"/>
    </row>
    <row r="17" spans="1:10" s="3" customFormat="1" ht="45" x14ac:dyDescent="0.2">
      <c r="A17" s="34" t="s">
        <v>20</v>
      </c>
      <c r="B17" s="33" t="s">
        <v>38</v>
      </c>
      <c r="C17" s="1" t="s">
        <v>6</v>
      </c>
      <c r="D17" s="23">
        <v>25</v>
      </c>
      <c r="E17" s="28"/>
      <c r="F17" s="38">
        <f t="shared" si="0"/>
        <v>0</v>
      </c>
      <c r="G17" s="27"/>
      <c r="H17" s="38">
        <f t="shared" si="1"/>
        <v>0</v>
      </c>
      <c r="I17" s="38">
        <f t="shared" si="2"/>
        <v>0</v>
      </c>
      <c r="J17" s="16"/>
    </row>
    <row r="18" spans="1:10" s="3" customFormat="1" ht="45" x14ac:dyDescent="0.2">
      <c r="A18" s="34" t="s">
        <v>21</v>
      </c>
      <c r="B18" s="33" t="s">
        <v>37</v>
      </c>
      <c r="C18" s="1" t="s">
        <v>6</v>
      </c>
      <c r="D18" s="23">
        <v>5</v>
      </c>
      <c r="E18" s="28"/>
      <c r="F18" s="38">
        <f t="shared" si="0"/>
        <v>0</v>
      </c>
      <c r="G18" s="27"/>
      <c r="H18" s="38">
        <f t="shared" si="1"/>
        <v>0</v>
      </c>
      <c r="I18" s="38">
        <f t="shared" si="2"/>
        <v>0</v>
      </c>
      <c r="J18" s="16"/>
    </row>
    <row r="19" spans="1:10" s="3" customFormat="1" ht="56.25" x14ac:dyDescent="0.2">
      <c r="A19" s="34" t="s">
        <v>22</v>
      </c>
      <c r="B19" s="33" t="s">
        <v>11</v>
      </c>
      <c r="C19" s="1" t="s">
        <v>6</v>
      </c>
      <c r="D19" s="23">
        <v>60</v>
      </c>
      <c r="E19" s="28"/>
      <c r="F19" s="38">
        <f t="shared" si="0"/>
        <v>0</v>
      </c>
      <c r="G19" s="27"/>
      <c r="H19" s="38">
        <f t="shared" si="1"/>
        <v>0</v>
      </c>
      <c r="I19" s="38">
        <f t="shared" si="2"/>
        <v>0</v>
      </c>
      <c r="J19" s="16"/>
    </row>
    <row r="20" spans="1:10" s="3" customFormat="1" ht="45" x14ac:dyDescent="0.2">
      <c r="A20" s="34" t="s">
        <v>23</v>
      </c>
      <c r="B20" s="35" t="s">
        <v>12</v>
      </c>
      <c r="C20" s="1" t="s">
        <v>6</v>
      </c>
      <c r="D20" s="23">
        <v>5</v>
      </c>
      <c r="E20" s="28"/>
      <c r="F20" s="38">
        <f t="shared" si="0"/>
        <v>0</v>
      </c>
      <c r="G20" s="27"/>
      <c r="H20" s="38">
        <f t="shared" si="1"/>
        <v>0</v>
      </c>
      <c r="I20" s="38">
        <f t="shared" si="2"/>
        <v>0</v>
      </c>
      <c r="J20" s="16"/>
    </row>
    <row r="21" spans="1:10" s="3" customFormat="1" ht="45" x14ac:dyDescent="0.2">
      <c r="A21" s="34" t="s">
        <v>24</v>
      </c>
      <c r="B21" s="35" t="s">
        <v>36</v>
      </c>
      <c r="C21" s="1" t="s">
        <v>6</v>
      </c>
      <c r="D21" s="23">
        <v>5</v>
      </c>
      <c r="E21" s="28"/>
      <c r="F21" s="38">
        <f t="shared" si="0"/>
        <v>0</v>
      </c>
      <c r="G21" s="27"/>
      <c r="H21" s="38">
        <f t="shared" si="1"/>
        <v>0</v>
      </c>
      <c r="I21" s="38">
        <f t="shared" si="2"/>
        <v>0</v>
      </c>
      <c r="J21" s="16"/>
    </row>
    <row r="22" spans="1:10" s="3" customFormat="1" ht="45" x14ac:dyDescent="0.2">
      <c r="A22" s="34" t="s">
        <v>25</v>
      </c>
      <c r="B22" s="33" t="s">
        <v>35</v>
      </c>
      <c r="C22" s="1" t="s">
        <v>6</v>
      </c>
      <c r="D22" s="23">
        <v>10</v>
      </c>
      <c r="E22" s="28"/>
      <c r="F22" s="38">
        <f>ROUND(E22*D22,2)</f>
        <v>0</v>
      </c>
      <c r="G22" s="27"/>
      <c r="H22" s="38">
        <f t="shared" si="1"/>
        <v>0</v>
      </c>
      <c r="I22" s="38">
        <f t="shared" si="2"/>
        <v>0</v>
      </c>
      <c r="J22" s="16"/>
    </row>
    <row r="23" spans="1:10" s="3" customFormat="1" ht="12.75" x14ac:dyDescent="0.2">
      <c r="A23" s="1" t="s">
        <v>3</v>
      </c>
      <c r="B23" s="40" t="s">
        <v>10</v>
      </c>
      <c r="C23" s="40"/>
      <c r="D23" s="40"/>
      <c r="E23" s="40"/>
      <c r="F23" s="40"/>
      <c r="G23" s="40"/>
      <c r="H23" s="40"/>
      <c r="I23" s="40"/>
      <c r="J23" s="40"/>
    </row>
    <row r="24" spans="1:10" s="3" customFormat="1" ht="180" x14ac:dyDescent="0.2">
      <c r="A24" s="32" t="s">
        <v>26</v>
      </c>
      <c r="B24" s="15" t="s">
        <v>47</v>
      </c>
      <c r="C24" s="1" t="s">
        <v>6</v>
      </c>
      <c r="D24" s="23">
        <v>10</v>
      </c>
      <c r="E24" s="28"/>
      <c r="F24" s="38">
        <f>ROUND(E24*D24,2)</f>
        <v>0</v>
      </c>
      <c r="G24" s="27"/>
      <c r="H24" s="38">
        <f>ROUND((F24*G24)+F24,2)</f>
        <v>0</v>
      </c>
      <c r="I24" s="38">
        <f t="shared" si="2"/>
        <v>0</v>
      </c>
      <c r="J24" s="16"/>
    </row>
    <row r="25" spans="1:10" s="3" customFormat="1" ht="146.25" x14ac:dyDescent="0.2">
      <c r="A25" s="32" t="s">
        <v>27</v>
      </c>
      <c r="B25" s="15" t="s">
        <v>46</v>
      </c>
      <c r="C25" s="1" t="s">
        <v>6</v>
      </c>
      <c r="D25" s="23">
        <v>10</v>
      </c>
      <c r="E25" s="28"/>
      <c r="F25" s="38">
        <f t="shared" ref="F25:F28" si="3">ROUND(E25*D25,2)</f>
        <v>0</v>
      </c>
      <c r="G25" s="27"/>
      <c r="H25" s="38">
        <f t="shared" ref="H25:H28" si="4">ROUND((F25*G25)+F25,2)</f>
        <v>0</v>
      </c>
      <c r="I25" s="38">
        <f t="shared" si="2"/>
        <v>0</v>
      </c>
      <c r="J25" s="16"/>
    </row>
    <row r="26" spans="1:10" s="3" customFormat="1" ht="45" x14ac:dyDescent="0.2">
      <c r="A26" s="32" t="s">
        <v>28</v>
      </c>
      <c r="B26" s="33" t="s">
        <v>13</v>
      </c>
      <c r="C26" s="1" t="s">
        <v>6</v>
      </c>
      <c r="D26" s="23">
        <v>10</v>
      </c>
      <c r="E26" s="28"/>
      <c r="F26" s="38">
        <f t="shared" si="3"/>
        <v>0</v>
      </c>
      <c r="G26" s="27"/>
      <c r="H26" s="38">
        <f t="shared" si="4"/>
        <v>0</v>
      </c>
      <c r="I26" s="38">
        <f t="shared" si="2"/>
        <v>0</v>
      </c>
      <c r="J26" s="16"/>
    </row>
    <row r="27" spans="1:10" s="3" customFormat="1" ht="45" x14ac:dyDescent="0.2">
      <c r="A27" s="32" t="s">
        <v>29</v>
      </c>
      <c r="B27" s="33" t="s">
        <v>40</v>
      </c>
      <c r="C27" s="1" t="s">
        <v>6</v>
      </c>
      <c r="D27" s="23">
        <v>5</v>
      </c>
      <c r="E27" s="28"/>
      <c r="F27" s="38">
        <f t="shared" si="3"/>
        <v>0</v>
      </c>
      <c r="G27" s="27"/>
      <c r="H27" s="38">
        <f t="shared" si="4"/>
        <v>0</v>
      </c>
      <c r="I27" s="38">
        <f t="shared" si="2"/>
        <v>0</v>
      </c>
      <c r="J27" s="16"/>
    </row>
    <row r="28" spans="1:10" s="3" customFormat="1" ht="33.75" x14ac:dyDescent="0.2">
      <c r="A28" s="32" t="s">
        <v>30</v>
      </c>
      <c r="B28" s="33" t="s">
        <v>41</v>
      </c>
      <c r="C28" s="1" t="s">
        <v>6</v>
      </c>
      <c r="D28" s="23">
        <v>1</v>
      </c>
      <c r="E28" s="28"/>
      <c r="F28" s="38">
        <f t="shared" si="3"/>
        <v>0</v>
      </c>
      <c r="G28" s="27"/>
      <c r="H28" s="38">
        <f t="shared" si="4"/>
        <v>0</v>
      </c>
      <c r="I28" s="38">
        <f t="shared" si="2"/>
        <v>0</v>
      </c>
      <c r="J28" s="16"/>
    </row>
    <row r="29" spans="1:10" s="3" customFormat="1" ht="27.75" customHeight="1" x14ac:dyDescent="0.2">
      <c r="E29" s="26" t="s">
        <v>7</v>
      </c>
      <c r="F29" s="29">
        <f>SUM(F11:F28)</f>
        <v>0</v>
      </c>
      <c r="G29" s="26" t="s">
        <v>8</v>
      </c>
      <c r="H29" s="30">
        <f>SUM(H11:H28)</f>
        <v>0</v>
      </c>
      <c r="I29" s="25"/>
    </row>
    <row r="30" spans="1:10" x14ac:dyDescent="0.2">
      <c r="F30" s="11"/>
      <c r="G30" s="12"/>
      <c r="H30" s="13"/>
      <c r="I30" s="11"/>
      <c r="J30" s="5"/>
    </row>
  </sheetData>
  <mergeCells count="6">
    <mergeCell ref="A1:J1"/>
    <mergeCell ref="A2:J2"/>
    <mergeCell ref="B23:J23"/>
    <mergeCell ref="B10:J10"/>
    <mergeCell ref="A4:J6"/>
    <mergeCell ref="A3:J3"/>
  </mergeCells>
  <phoneticPr fontId="5" type="noConversion"/>
  <printOptions horizontalCentered="1"/>
  <pageMargins left="0.23622047244094491" right="0.23622047244094491" top="0.55118110236220474" bottom="0.35433070866141736" header="0" footer="0"/>
  <pageSetup paperSize="9" fitToHeight="0" orientation="landscape" r:id="rId1"/>
  <rowBreaks count="2" manualBreakCount="2">
    <brk id="6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Anna Massier</cp:lastModifiedBy>
  <cp:lastPrinted>2023-09-28T09:20:41Z</cp:lastPrinted>
  <dcterms:created xsi:type="dcterms:W3CDTF">2022-10-21T10:17:58Z</dcterms:created>
  <dcterms:modified xsi:type="dcterms:W3CDTF">2023-09-28T09:20:44Z</dcterms:modified>
</cp:coreProperties>
</file>