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92" firstSheet="15" activeTab="16"/>
  </bookViews>
  <sheets>
    <sheet name="Zadanie 1" sheetId="1" r:id="rId1"/>
    <sheet name="Zadanie 2" sheetId="2" r:id="rId2"/>
    <sheet name="Zadanie 3" sheetId="3" r:id="rId3"/>
    <sheet name="Zadanie 4" sheetId="4" r:id="rId4"/>
    <sheet name="Zadanie 5" sheetId="5" r:id="rId5"/>
    <sheet name="Zadanie 6" sheetId="6" r:id="rId6"/>
    <sheet name="Zadanie 7" sheetId="7" r:id="rId7"/>
    <sheet name="Zadanie 8" sheetId="8" r:id="rId8"/>
    <sheet name="Zadanie 9" sheetId="9" r:id="rId9"/>
    <sheet name="Zadanie 10" sheetId="10" r:id="rId10"/>
    <sheet name="Zadanie 11" sheetId="11" r:id="rId11"/>
    <sheet name="Zadanie 12" sheetId="12" r:id="rId12"/>
    <sheet name="Zadanie 13" sheetId="13" r:id="rId13"/>
    <sheet name="Zadanie 14" sheetId="14" r:id="rId14"/>
    <sheet name="Zadanie 15" sheetId="15" r:id="rId15"/>
    <sheet name="Zadanie 16" sheetId="16" r:id="rId16"/>
    <sheet name="Zadanie 17" sheetId="17" r:id="rId17"/>
    <sheet name="Zadanie 18" sheetId="18" r:id="rId18"/>
    <sheet name="Zadanie 19" sheetId="19" r:id="rId19"/>
    <sheet name="Zadanie 20" sheetId="20" r:id="rId20"/>
    <sheet name="Zadanie 21" sheetId="21" r:id="rId21"/>
    <sheet name="Zadanie 22" sheetId="22" r:id="rId22"/>
    <sheet name="Zadanie 23" sheetId="23" r:id="rId23"/>
    <sheet name="Zadanie 24" sheetId="24" r:id="rId24"/>
    <sheet name="Zadanie 25" sheetId="25" r:id="rId25"/>
    <sheet name="Zadanie 26" sheetId="26" r:id="rId26"/>
    <sheet name="Zadanie 27" sheetId="27" r:id="rId27"/>
  </sheets>
  <definedNames>
    <definedName name="_xlnm.Print_Area" localSheetId="0">'Zadanie 1'!$A$1:$J$15</definedName>
  </definedNames>
  <calcPr fullCalcOnLoad="1"/>
</workbook>
</file>

<file path=xl/sharedStrings.xml><?xml version="1.0" encoding="utf-8"?>
<sst xmlns="http://schemas.openxmlformats.org/spreadsheetml/2006/main" count="639" uniqueCount="217">
  <si>
    <t>Załacznik nr 2.1 do siwz</t>
  </si>
  <si>
    <t>FORMULARZ CENOWY- Zadanie 1</t>
  </si>
  <si>
    <t>Lp</t>
  </si>
  <si>
    <t>OKREŚLENIE PRZEDMIOTU  ZAMÓWIENIA</t>
  </si>
  <si>
    <t>NAZWA  OFEROWANEGO TOWARU</t>
  </si>
  <si>
    <t>J. m.</t>
  </si>
  <si>
    <t>Ilość</t>
  </si>
  <si>
    <t xml:space="preserve">Cena Netto      </t>
  </si>
  <si>
    <t>VAT %</t>
  </si>
  <si>
    <t>2.</t>
  </si>
  <si>
    <t>Gaza hemostatyczna 20 x 10 cm</t>
  </si>
  <si>
    <t>szt</t>
  </si>
  <si>
    <t>Razem</t>
  </si>
  <si>
    <t>Załacznik nr 2.2 do siwz</t>
  </si>
  <si>
    <t>FORMULARZ CENOWY- Zadanie 2</t>
  </si>
  <si>
    <t>1.</t>
  </si>
  <si>
    <t>Rękaw opatrunkowy siatkowy  o dużych oczkach i dużej elastyczności na głowę i tułów dziecka. Szerokość w stanie nierozciągniętym 5 cm. (+-2cm).  Długość w stanie nierozciągniętym 11,6 m (+-0,4m) Zamawiający dopuści elastyczną siatkę opatrunkową o długości 10 m w stanie swobodnym</t>
  </si>
  <si>
    <t>mb</t>
  </si>
  <si>
    <t>Rękaw siatkowy opatrunkowy o dużych oczkach i dużej elastyczności na tułów szer. 6,5 cm (+-2cm) w stanie nierozciągniętym. Długość w stanie nierozciągniętym 11,6 m (+-0,4m) Zamawiający dopuści elastyczną siatkę opatrunkową o długości 10 m w stanie swobodnym</t>
  </si>
  <si>
    <t>Rękaw opatrunkowy siatkowy  o dużych oczkach i dużej elastyczności na bardzo duży tułów.  Szerokość w stanie nierozciągniętym 8,5 cm. (+-2cm).  Długość w stanie nierozciągniętym 11,6 m (+-0,4m) Zamawiający dopuści elastyczną siatkę opatrunkową o długości 10 m w stanie swobodnym</t>
  </si>
  <si>
    <t>Załacznik nr 2.3 do siwz</t>
  </si>
  <si>
    <t xml:space="preserve">adanie </t>
  </si>
  <si>
    <t xml:space="preserve">szt </t>
  </si>
  <si>
    <t>Załacznik nr 2.4 do siwz</t>
  </si>
  <si>
    <t>op</t>
  </si>
  <si>
    <t>Załacznik nr 2.5 do siwz</t>
  </si>
  <si>
    <t>Opaska  dziana  wiskozowa lub przędza  poliestrowa  100%. 4m x 10 cm, pakowana pojedyńczo, w opakowaniach z pełną informacją o produkcie i wytwórcy, z datą przydatności do użycia.</t>
  </si>
  <si>
    <t>Opaska  dziana  wiskozowa lub przędza  poliestrowa  4m x 15 cm, pakowana pojedyńczo, w opakowaniach z pełną informacją o produkcie i wytwórcy, z datą przydatności do użycia.</t>
  </si>
  <si>
    <t>Opaska  dziana  wiskozowa lub przędza  poliestrowa  4m x 5 cm, pakowana pojedyńczo, w opakowaniach z pełną informacją o produkcie i wytwórcy, z datą przydatności do użycia.</t>
  </si>
  <si>
    <t>Opaska elastyczna z zapinką od 4-5 m x 12  cm</t>
  </si>
  <si>
    <t>Opaska elastyczna z zapinka 4-5 m x 15 cm</t>
  </si>
  <si>
    <t>Załacznik nr 2.6 do siwz</t>
  </si>
  <si>
    <t>Opaska gipsowa szybkowiążąca na perforowanym tubusie z tworzywa sztucznego, tekturowy biodegradowalny rulonik lub plastikowy trzpień/ krzyżak. Czas modelowania do 3 min. Czas wiązania 3 do 3,5 min. Rozmiar 3m x 10 cm.</t>
  </si>
  <si>
    <t>Opaska gipsowa szybkowiążąca na perforowanym tubusie z tworzywa sztucznego, tekturowy biodegradowalny rulonik lub plastikowy trzpień/ krzyżak. Czas modelowania do 3 min. Czas wiązania 3 do 3,5 min. Rozmiar  3m x 12 cm</t>
  </si>
  <si>
    <t>Załacznik nr 2.7 do siwz</t>
  </si>
  <si>
    <t>Pielucho-majtki o wadze ciała min 3 do 6 kg</t>
  </si>
  <si>
    <t>Pielucho-majtki o wadze ciała  5 do 4-9 kg</t>
  </si>
  <si>
    <t>Podpaski chłonne z waty celulozowej maxi, chłonnych o chłonności co najmniej 350g i wymiarach co najmniej 27 x 10 cm</t>
  </si>
  <si>
    <t xml:space="preserve">Pielucho-majtki S  o wadze ciała  powyżej 30 kg (dla dorosłych) posiadające oslonki boczne wzdłuz wkładu chłonnego skierowane na zewnatrzo maksymalnym obwodzie produktu co najmniej 80cm, o poziomie chłonności co najmniej 1750g </t>
  </si>
  <si>
    <t>Pielucho-majtki L . Rozmiar 100-150 cm, z podwyższoną chłonnością. posiadające oslonki boczne wzdłuz wkładu chłonnego skierowane na zewnatrz chłonność nie mniejsza niż 3070 ml</t>
  </si>
  <si>
    <t>Wata celulozowa arkusze w składkach roz. 40 x 60 cm typu Bielona równomiernie marszczona niepylaca, niełamliwa chlonna</t>
  </si>
  <si>
    <t>kg</t>
  </si>
  <si>
    <t>Wata bawełniana wiskozowa opatrunkowa op. 200 g</t>
  </si>
  <si>
    <t>Wata bawełniana wiskozowa opatrunkowa op. 500 g</t>
  </si>
  <si>
    <t>Załacznik nr 2.8 do siwz</t>
  </si>
  <si>
    <t>FORMULARZ CENOWY- Zadanie 8</t>
  </si>
  <si>
    <t>Gąbka żelatynowa hemostatyczna special sterylna resorbowalna 70cm-80cm x 50cm x 1 mm (5-10mm)</t>
  </si>
  <si>
    <t>Gąbka żelatynowa sterylna resorbowalna standard o działaniu hemostatycznym roz. 70cm-80cm x 50cm x 10mm (5-10 mm)</t>
  </si>
  <si>
    <t>Załacznik nr 2.9 do siwz</t>
  </si>
  <si>
    <t>Załacznik nr 2.10 do siwz</t>
  </si>
  <si>
    <t>FORMULARZ CENOWY- Zadanie 10</t>
  </si>
  <si>
    <t>Opatrunek parafinowy z gazy bawełnianej z maścią zawierającą wazelinę białą, kwasy tłuszczowe oraz wosk,  jałowy rozmiar 10cmx10cm x1szt</t>
  </si>
  <si>
    <t>Opatrunek parafinowy z gazy bawełnianej z maścią zawierającą wazelinę białą, kwasy tłuszczowe oraz wosk,  jałowy rozmiar 10cmx20cm x1szt</t>
  </si>
  <si>
    <t>Opatrunek parafinowy z gazy bawełnianej z maścią zawierającą wazelinę białą, kwasy tłuszczowe oraz wosk,  jałowy rozmiar 10cmx30cm x1szt</t>
  </si>
  <si>
    <t>szt.</t>
  </si>
  <si>
    <t>Załacznik nr 2.11 do siwz</t>
  </si>
  <si>
    <t>FORMULARZ CENOWY- Zadanie 11</t>
  </si>
  <si>
    <t>Opatrunek parafinowy jałowy nasączony parafiną i chlorhexydyną, rozmiar 10cmx10cm x 1szt.</t>
  </si>
  <si>
    <t>Opatrunek parafinowy jałowy nasączony parafiną i chlorhexydyną, rozmiar 15cmx20cm x 1szt.</t>
  </si>
  <si>
    <t>Załacznik nr 2.12 do siwz</t>
  </si>
  <si>
    <t>FORMULARZ CENOWY- Zadanie 12</t>
  </si>
  <si>
    <t>Opatrunek do temponady nosa, sterylny pakowany pojedynczo, rozmiar 5mx2cm</t>
  </si>
  <si>
    <t>Opatrunek do temponady nosa, sterylny pakowany pojedynczo, rozmiar 5mx4cm</t>
  </si>
  <si>
    <t>Załacznik nr 2.13 do siwz</t>
  </si>
  <si>
    <t>FORMULARZ CENOWY- Zadanie 13</t>
  </si>
  <si>
    <t>Opatrunek hydrowłóknisty zbudowany z dwóch połączonych wzmacniającymi przeszyciami warstw z nietkanych włókien karboksymetylocelulozy, zawierający jony srebra nie mniej niż 1,2% oraz dodatkowe dwie substancje wspomagajace gojenie ran. Rozmiar 10cmx10cm x 1szt.</t>
  </si>
  <si>
    <t>Sterylny opatrunek złożony  z zewnętrznej błony poliuretanowej oraz warstwy kontaktowej (karboksymetyloceluloza sodowa), przylepny. Rozmiar 10cm x 10cm x 1szt.</t>
  </si>
  <si>
    <t>Opatrunek hydrokoloidowy. Kompozycja trzech hydrokoloidów zawieszonych w macierzy polimerowej (karboksymetyloceluloza sodowa, pektyna i żelatyna). Rozmiar 10cmx10cmx1szt.</t>
  </si>
  <si>
    <t>Opatrunek hydrokoloidowy. Kompozycja trzech hydrokoloidów zawieszonych w macierzy polimerowej (karboksymetyloceluloza sodowa, pektyna i żelatyna). Rozmiar 20cmx20cmx1szt.</t>
  </si>
  <si>
    <t>Opatrunek hydrokoloidowy. Kompozycja trzech hydrokoloidów zawieszonych w macierzy polimerowej (karboksymetyloceluloza sodowa, pektyna i żelatyna). Rozmiar 15cmx15cmx1szt.</t>
  </si>
  <si>
    <t>Opatrunek alginianowy w postaci sterylnego kompresu zawierający alginian wapniowo-sodowy. Rozmiar 10cmx20cm x 1szt.</t>
  </si>
  <si>
    <t>Załacznik nr 2.14 do siwz</t>
  </si>
  <si>
    <t>FORMULARZ CENOWY- Zadanie 14</t>
  </si>
  <si>
    <t xml:space="preserve">Żel hydrokoloidowy sterylny. Opakowanie 15g. </t>
  </si>
  <si>
    <t xml:space="preserve">Pasta hydrokoloidowa sterylna. Opakowanie 30g. </t>
  </si>
  <si>
    <t>Załacznik nr 2.15 do siwz</t>
  </si>
  <si>
    <r>
      <t>TAŚMA PRZYLEPNA WŁÓKNINOWA, PÓŁELASTYCZNA, PERFOROWANA, KLEJ AKRYLOWY 15CMX10M</t>
    </r>
    <r>
      <rPr>
        <sz val="9"/>
        <rFont val="Arial"/>
        <family val="2"/>
      </rPr>
      <t>, Przylepiec wykonany z włókniny wiskozowo-poliestrowej w kolorze białym z klejem akrylowym bez zawartości tlenku cynku naniesionym na całej powierzchni przylepnej, warstwa papierowa z rozcięciem falistym bez podziałki, elastyczny poprzecznie, pakowany indywidualnie w kartonik</t>
    </r>
  </si>
  <si>
    <r>
      <t>PODKŁAD SYNTETYCZNY POD OPATRUNEK GIPSOWY 6cm x 3m</t>
    </r>
    <r>
      <rPr>
        <sz val="9"/>
        <rFont val="Arial"/>
        <family val="2"/>
      </rPr>
      <t xml:space="preserve"> w postaci opaski wykonanej z włókien poliestrowych, miękki i łatwy w dzieleniu, kazda sztuka zapakowana w folię   PCV lub osłonkę papierową a zbiorczo w worek foliowy, z etykietą jednostkową zawierającą wszystkie niezbedne informacje o wytwórcy i produkcie w tym datę przydatności do użycia</t>
    </r>
  </si>
  <si>
    <r>
      <t>PODKŁAD SYNTETYCZNY POD OPATRUNEK GIPSOWY 15cm x 3m</t>
    </r>
    <r>
      <rPr>
        <sz val="9"/>
        <rFont val="Arial"/>
        <family val="2"/>
      </rPr>
      <t xml:space="preserve"> w postaci opaski wykonanej z włókien poliestrowych, miękki i łatwy w dzieleniu, kazda sztuka zapakowana w folię   PCV lub osłonkę papierową a zbiorczo w worek foliowy, z etykietą jednostkową zawierającą wszystkie niezbedne informacje o wytwórcy i produkcie w tym datę przydatności do użycia</t>
    </r>
  </si>
  <si>
    <r>
      <t>PODKŁAD SYNTETYCZNY POD OPATRUNEK GIPSOWY 10cm x 3m</t>
    </r>
    <r>
      <rPr>
        <sz val="9"/>
        <rFont val="Arial"/>
        <family val="2"/>
      </rPr>
      <t xml:space="preserve"> w postaci opaski wykonanej z włókien poliestrowych, miękki i łatwy w dzieleniu, kazda sztuka zapakowana w folię   PCV lub osłonkę papierową a zbiorczo w worek foliowy, z etykietą jednostkową zawierającą wszystkie niezbedne informacje o wytwórcy i produkcie w tym datę przydatności do użycia</t>
    </r>
  </si>
  <si>
    <t>Paski do bezurazowego zmykania ran ( sterylne) zastępujące szwy skórne o wysokiej przepuszczalności powietrza w rozmiarze 6mmx38mm x 6 szt w kopercie wzmocnione nitką z jedwabiu lub włóknami poliestrowymi</t>
  </si>
  <si>
    <t>Paski do bezurazowego zmykania ran ( sterylne) zastępujące szwy skórne o wysokiej przepuszczalności powietrza w rozmiarze 6mmx75mm x 3 szt w kopercie wzmocnione nitką z jedwabiu lub włóknami poliestrowymi</t>
  </si>
  <si>
    <t>Przylepiec włokninowy lub na tkaninie wiskozowej lub bawełnianej białej, z wkładem chłonnym zabezpieczonym przed przywieraniem do rany, pokryty kelejm hypoalergicznym akrylowym, o wysokiej przepuszczalności pary wodnej. Rozmiar 6cm x 1 m</t>
  </si>
  <si>
    <t>Przylepiec foliowy. Rozmiar 2,5cm x 5mx1szt.</t>
  </si>
  <si>
    <t>Załacznik nr 2.16 do siwz</t>
  </si>
  <si>
    <t>FORMULARZ CENOWY- Zadanie 16</t>
  </si>
  <si>
    <t>Antybakteryjny jałowy opatrunek z maścią zawierającą srebro metaliczne o wysokim stopniu przepuszczalności pary wodnej i powietrza oraz wydzieliny z rany 10cm x 10cm +- 10%</t>
  </si>
  <si>
    <t>Antybakteryjny jałowy opatrunek z maścią zawierającą srebro metaliczne o wysokim stopniu przepuszczalności pary wodnej i powietrza oraz wydzieliny z rany 10cm x 20cm +- 10%</t>
  </si>
  <si>
    <t>Załacznik nr 2.17 do siwz</t>
  </si>
  <si>
    <t>par</t>
  </si>
  <si>
    <t>Rękawice chirurgiczne neoprenowe, jałowe, bezpudrowe w kolorze kremowym, o anatomicznym kształcie, zakończone rolowanym mankietem. Powierzchnia zewnętrzna mikroteksturowana, chlorowana i silikonowana. Powierzchnia wewnętrzna pokryta warstwą poliuteranową i silikonowana. Grubość pojedyńczej ścianki min. na placu 0,16 mm, na dłoni min. 0,15 mm, na mankiecie min. 0,15 mm. Długość rękawicy min. 300mm, AQL: 0,65Klasyfikacja CE IIa, zgodne z wymaganiami normy EN 455 - część 1, 2, 3. Opakowanie folia - folia, wyjątkowo odprone na wilgotność. Rozmiar od 6,0 do 9,0 1 para = 2 szt</t>
  </si>
  <si>
    <t xml:space="preserve"> </t>
  </si>
  <si>
    <t>Rękawice niesterylne, bezpudrowe, nitrylowe, kształt uniwersalny, powierzchnia zewnętrzna teksturowana na końcach palców, mankiet o parametrach: długość min. 240mm, grubość na placu 0,12mm, na częsci dłoniowej 0,08mm, na mankiecie 0,06mm. Siła zrywu przed starzeniem i po starzeniu min. 6,0N. AQL: 1,0. Zgodność z wymaganiami normy EN 455-1-2-3, Znak CE (z numerem jednostki notyfikowanej) rękawie zgodne z Dyrektywą o Wyrobie Medycznym MDD 93/42/EEC &amp; 2007/47/EC w klasie I oraz Dyrektywa o Środkach Ochorny Indywidualnej - PPE 89/686/EEC w kategorii III, posiadające Certyfikat Badania Typu WE w kategorii III Środków Ochorny Indywidualnej, przebadane zgodnie z normą EN 374-3, na przenikanie substancji chemicznych. Rękawice przebadane na przenikanie mikroorganizmów zgodnie z ASTM F1671. Rozmiar od XS do XL. Opakowanie 200 szt</t>
  </si>
  <si>
    <r>
      <t>Rękawice chirurgiczne lateksowe bezpudrowe w kolorze brązowym, wykorzystywane do procedur ortopedycznych. Powierzchnia zewnętrzna teksturowana, chlorowana i silikonowana. Powierzchnia wewnętrzna pokryta wartswą poliuretanową i silikonowana. Grubość na placu min. 0,33mm, na dłoni min. 0,30mm, na mankiecie min. 0,26mm. AQL 1,0. Poziom protein poniżej 30</t>
    </r>
    <r>
      <rPr>
        <sz val="9"/>
        <rFont val="Czcionka tekstu podstawowego"/>
        <family val="0"/>
      </rPr>
      <t>µ</t>
    </r>
    <r>
      <rPr>
        <sz val="9.9"/>
        <rFont val="Arial"/>
        <family val="2"/>
      </rPr>
      <t>g</t>
    </r>
    <r>
      <rPr>
        <sz val="9"/>
        <rFont val="Arial"/>
        <family val="2"/>
      </rPr>
      <t>/g. Rozmiar od 6,0 do 9,0. Klasa IIa sterylna. 1 para= 2 szt</t>
    </r>
  </si>
  <si>
    <t>Rękawice diagnostyczne syntetyczne, nitrylowe bezpudrowe, kształt uniwersalny, kolor niebieski, pobierane pojedynczo za mnakiet od spodu w celu uniknięcia kontaktu z pozostałą częścią reąkwicy, powierzchnia zewnętrzna pokrywana polimerem, teksturowana na końcach palców, długość rękawicy min. 240mm, grubość na placu min. 0,12mm, na dłoni min. 0,08 oraz na mankiecie min. 0,06mm. Siła zrywu przed starzeniem min. 7N, rękawice bez protein lateksu, AQL max. 1,0, rękawice zgodne z Dyrektrywą o Wyrobie Medycznym MDD 93/42/EEC &amp; 2007/47/EC w klasie I oraz Dyrektywa o Środkach Ochrony Indywidualnej - PPE 89/686/EEC w kategorii III, rękawice zgodne z EN 455 1, 2, 3, EN 374- 1 (z wyłączeniem 5.3.2), 2, 3, EN 420, EN 388, posiadające Certyfikat Badania Typu WE w kategorii III Środków Ochrony Indywidualnej, rękawice przebadane na przenikanie mikroorganizmów zgodnie z ASTM F1671. Rozmiar od S do XL. Opakowanie 200 szt</t>
  </si>
  <si>
    <t>Załacznik nr 2.18 do siwz</t>
  </si>
  <si>
    <t>FORMULARZ CENOWY- Zadanie 18</t>
  </si>
  <si>
    <t>Barierowy płyn do skóry, chroniący skóre przed działaniem moczu, kału i innych płynów, umożliwiający aplikację przylepców i opatrunków na wilgotnej skórze. Flakon poj. 28 ml</t>
  </si>
  <si>
    <t>Załacznik nr 2.19 do siwz</t>
  </si>
  <si>
    <t>FORMULARZ CENOWY- Zadanie 19</t>
  </si>
  <si>
    <t>Skoncentrowany trójpolimerowy krem z silikonem, do ochrony skóry przed działaniem płynów oraz nietrzymaniem moczu/kału, bez zawartosci tlenku cynku i alkoholu, o długotrwałym działaniu nawilżającym. Opakowanie 92 gr</t>
  </si>
  <si>
    <t>Przeźroczysty opatrunek z PU do kaniul obwodowych u dzieci 5 x 5,7 cm z wycieciem, wzmocnienie włóknina w części obejmującej kaniulę, z ramka i 2 paskami, aplikacja kolorowa dla dzieci, odporny na działanie środków dezynfekcyjnych zawierajacych alkohol, wyrób medyczny klasy IIa, opakowanie yypu folia- folia</t>
  </si>
  <si>
    <t>Opatrunek alginianowy zawierajacy jony srebra oraz karboksymetylocelulozę, o działaniu bakteriobójczym na bakterie tlenowe, beztlenowe i grzyby, do ran z ryzykiem infekcji lub zainferowanych, absorbujacy wydzielinę, nierozwarstwiajacy się podczas usuwania z rany, sterylny. Rozmiar 10cmx10cm</t>
  </si>
  <si>
    <t>Opatrunek alginianowy zawierajacy jony srebra oraz karboksymetylocelulozę, o działaniu bakteriobójczym na bakterie tlenowe, beztlenowe i grzyby, do ran z ryzykiem infekcji lub zainferowanych, absorbujacy wydzielinę, nierozwarstwiajacy się podczas usuwania z rany, sterylny. Rozmiar 10cmx20cm</t>
  </si>
  <si>
    <t>Opatrunek alginianowy zawierajacy jony srebra oraz karboksymetylocelulozę, o działaniu bakteriobójczym na bakterie tlenowe, beztlenowe i grzyby, do ran z ryzykiem infekcji lub zainferowanych, absorbujacy wydzielinę, nierozwarstwiajacy się podczas usuwania z rany, sterylny. Rozmiar 3cmx30cm taśma</t>
  </si>
  <si>
    <t>Przylepny, porowaty opatrunek z pianki poliuretanowej, absorbcyjny, do ran z duzą iloscia wysieku, nie przywierajacy do rany, o działaniu bakteriobójczym i wirusobujczym, zapewniajacy wilgotne środowisko, przepuszczajacy powietrze, system aseptycznej aplikacji, sterylny, owalny kształt. Rozmiar 14,3 cm x 15,6 cm (pięty)</t>
  </si>
  <si>
    <t>Przylepny, porowaty opatrunek z pianki poliuretanowej, absorbcyjny, do ran z duzą iloscia wysieku, nie przywierajacy do rany, o działaniu bakteriobójczym i wirusobujczym, zapewniajacy wilgotne środowisko, przepuszczajacy powietrze, system aseptycznej aplikacji, sterylny, owalny kształt. Rozmiar 19 cm x 22,2 cm (krzyżowy)</t>
  </si>
  <si>
    <t>Podklady defibrylacyjne stosowane do defibrylacji/ kardiowersji, nasaczone zelem zapobiegaającym poparzeniom pacjenta. Rozmiar 114 mm x 114mm. Opakowanie 2 szt.</t>
  </si>
  <si>
    <t>Opatrunek poliuretanowy do zabezpieczania i mocowania cewnikow i innych urzadzeń przezskórnych, o działaniu bakteriobójczym w przypadku szeregu bakterii oraz drożdży, jak również organizmów najczęściej wymienianych jako źródło zakaźeń krwiobiegu w związku z założeniem cewnika. Opatrunek z przejzystą podkladką hydrożelowa zawierajacym 2% glikonian chlorheksydyny o rozmiarze 3 cm x 4 cm. Sterylny, przeźroczysty, wykonany z folii poliuretanowej. Odporny na działanie środków dezynfekcyjnych zawierajacych alkohol. układ kleju wzorzysty dla wyższe przepuszczalnosci pary wodnej. Wzmocniona laminowana włóknina z wycieciami na brzegach oraz wycieciem w postaci "dziurki od klucza". Ułatwiajaca aplikace ramka, duzy pasek włókninowy , laminowany do mocowania oraz z metka do oznaczenia. Czas utrzymania po wkłuciu do 7 dni. Opakowane folia. Rozmiar 8,5 cm x 11,5 cm</t>
  </si>
  <si>
    <t>Załacznik nr 2.20 do siwz</t>
  </si>
  <si>
    <t>FORMULARZ CENOWY- Zadanie 20</t>
  </si>
  <si>
    <t>Podkłady podgipsowe syntetyczne sterylne rozm. 3m x 10cm</t>
  </si>
  <si>
    <t>Podkłady podgipsowe syntetyczne sterylne rozm. 3m x 12cm</t>
  </si>
  <si>
    <t>Podkłady podgipsowe syntetyczne sterylne rozm. 3m x 15cm</t>
  </si>
  <si>
    <t>Załacznik nr 2.21 do siwz</t>
  </si>
  <si>
    <t>FORMULARZ CENOWY- Zadanie 21</t>
  </si>
  <si>
    <t>Opatrunki hydrożelowe, przeciwoparzeniowe typu Burnshield, o półpłynnej konsystencji, sterylne, nietoksyczne, odporne na wysokie temperatury. Rozmiar 10cmx10cm</t>
  </si>
  <si>
    <t>Opatrunki hydrożelowe, przeciwoparzeniowe typu Burnshield, o półpłynnej konsystencji, sterylne, nietoksyczne, odporne na wysokie temperatury. Rozmiar 20cmx20cm</t>
  </si>
  <si>
    <t>Opatrunki hydrożelowe, przeciwoparzeniowe typu Burnshield, o półpłynnej konsystencji, sterylne, nietoksyczne, odporne na wysokie temperatury. Rozmiar 20cmx45cm</t>
  </si>
  <si>
    <t>Opatrunki hydrożelowe, przeciwoparzeniowe typu Burnshield, o półpłynnej konsystencji, sterylne, nietoksyczne, odporne na wysokie temperatury. Rozmiar 60cmx40cm</t>
  </si>
  <si>
    <t>Opatrunki hydrożelowe na twarz, przeciwoparzeniowe typu Burnshield, o półpłynnej konsystencji, sterylne, nietoksyczne, odporne na wysokie temperatury. Rozmiar 60cmx40cm</t>
  </si>
  <si>
    <t>Hydrożel przeciwoparzeniowy w butelce. Opakowanie poj. 125 ml</t>
  </si>
  <si>
    <t>Hydrożelowy opatrunek 100 x 100 cm</t>
  </si>
  <si>
    <t>Załacznik nr 2.22 do siwz</t>
  </si>
  <si>
    <t>FORMULARZ CENOWY- Zadanie 22</t>
  </si>
  <si>
    <t>Przylepiec klejem silikonowym dla pacjentów z delikatną uszkodzoną lub zmienioną troficznie skórą (skóra sterydowa). Rozmiar 2,5cmx1,3m</t>
  </si>
  <si>
    <t>Załacznik nr 2.23 do siwz</t>
  </si>
  <si>
    <t>FORMULARZ CENOWY- Zadanie 23</t>
  </si>
  <si>
    <t xml:space="preserve">Chusty trójkątne włókninowe </t>
  </si>
  <si>
    <t>Osłonki lateksowe na głowice USG pudrowane. Opakowanie 144 szt</t>
  </si>
  <si>
    <t>Załacznik nr 2.24 do siwz</t>
  </si>
  <si>
    <t>FORMULARZ CENOWY- Zadanie 24</t>
  </si>
  <si>
    <t>Tupfery niejałowe wykonane z gazy bawełnianej bielone bez uzycia chloru gwearantujące wysoki poziom czystosci chemicznej i wysoką chłonność z nitka RTG kula rozm. 15 x 15. Opakowanie= 250 szt</t>
  </si>
  <si>
    <t>Załacznik nr 2.25 do siwz</t>
  </si>
  <si>
    <t>FORMULARZ CENOWY- Zadanie 25</t>
  </si>
  <si>
    <t>Opatrunek do miejscowego leczenia ran przewlekłych i ostrych, zawierajacy powłokę gojacą wykonaną z siateczki poliestrowej impregnowanej cząstkami hydrokoloidu, wazeliny, polmerów kohezyjnych i soli srebra wykonany w technologii lipido- koloidowej. Opatrunek niesamoprzylepny i nieokluzyjny, nie przywierajacy do rany typu UrgoTUL Ag/ Silver. Rozmiar 10 cm x 12 cm</t>
  </si>
  <si>
    <t xml:space="preserve">Opatrunek do miejscowego leczenia ran przewlekłych i ostrych, zawierajacy powłokę gojacą wykonaną z siateczki poliestrowej impregnowanej cząstkami hydrokoloidu, wazeliny, polmerów kohezyjnych i soli srebra wykonany w technologii lipido- koloidowej. Opatrunek niesamoprzylepny i nieokluzyjny, nie przywierajacy do rany.  Rozmiar 15 cm x 20 cm. Opatrunek typu UrgoTUL Ag/ Silver. </t>
  </si>
  <si>
    <t xml:space="preserve">Opatrunek do miejscowego leczenia przewlekłych i ostrych ran z wysiekiem zagrozonych zakazeniem lub objawami miejscowej infekcji, poczawszy od stadium oczyszczanie. Postać sterylna, wkładka wykonana z wysokochłonnych kohezyjnych i hydro- oczyszczajacych włokien poliabsorbentu. Matryca gojaca wykonana w technologii lipidowo- koloidowej, impregnowana srebrem zapewniajacą ochronę przeciwbakteryjną . Opatrunek posiadajacy własciwosci pochłaniania i zatrzymywania martwicy rozpływnej z rany. Rozmiar 10 cm x 10 cm. Opatrunek typu UrgoClean Ag.  </t>
  </si>
  <si>
    <t xml:space="preserve">Opatrunek do miejscowego leczenia przewlekłych i ostrych ran z wysiekiem zagrozonych zakazeniem lub objawami miejscowej infekcji, poczawszy od stadium oczyszczanie. Postać sterylna, wkładka wykonana z wysokochłonnych kohezyjnych i hydro- oczyszczajacych włokien poliabsorbentu. Matryca gojaca wykonana w technologii lipidowo- koloidowej, impregnowana srebrem zapewniajacą ochronę przeciwbakteryjną . Opatrunek posiadajacy własciwosci pochłaniania i zatrzymywania martwicy rozpływnej z rany. Rozmiar 15 cm x 20 cm. Opatrunek typu UrgoClean Ag.  </t>
  </si>
  <si>
    <t>Opatrunek w postaci taśmy z wysokochłonnych włókien o wysokiej chłonności, kohezyjnosci, o właściwościach hydro- oczyszczajacych,ze sterylnym miernikiem wykorzystywany w fazie oczyszczania ran z tkanek martwiczych, ran z wysiekiem oraz ran ostrych. Rozmiar 40 cm x 5 cm. Opatrunek typu UrgoClean ROPE</t>
  </si>
  <si>
    <t>Załacznik nr 2.26 do siwz</t>
  </si>
  <si>
    <t>FORMULARZ CENOWY- Zadanie 26</t>
  </si>
  <si>
    <t>Zestaw opatrunkowy piankowy/ gąbkowy do terapii podcisnieniowej zawierajacy jałowy opatrunek koloru czarnego o rozmiarach 18 x 12,5 x 3,2 cm, wykonany z siatkowego poliuretanu (PE) o otwartych porach, posiadajacy dużą zdolność odprowadzania płynów, wspomagajacy tworzenie tkanki ziarninowej, do stosowania w ranach zakazonych. Podkładka TRACPad dociskająca opatrunek i folię, piecioświatłowy dren odprowadzajacy wydzielinę z rany, zacisk do drenu oraz złacze do podłaczenia drenu podkladki do drenu zbiornika. Samoprzylepna folia do mocowania i uszczelniania opatrunku- 2 szt w kpl. Opakowanie 5 szt</t>
  </si>
  <si>
    <t>Jednorazowy zbiornik z żelem poj. 500 ml, do gromadzenia wydzieliny z rany, z bakteriobójczym żelem, z hydrofobowym filtrem z węglem aktywnym, filtrem antybakteryjnym, piecioswiatłowym drenem, zacisk do drenu i złacze do podłaczenia drenu. Opakowanie 5 szt</t>
  </si>
  <si>
    <t>Rękaw opatrunkowy siatkowy  o dużych oczkach i dużej elastyczności na trudno dostępne miejsca, miednicę, krocze, przy ranach operacyjnych brzucha, klatki piersiowej i opatrunkach głowy.. Szerokość w stanie nierozciągniętym 6 cm. (+-2cm).  Długość w stanie nierozciągniętym 11,6 m (+-0,4m) Zamawiający dopuści elastyczną siatkę opatrunkową o długości 10 m w stanie swobodnym</t>
  </si>
  <si>
    <t>cena netto +10%</t>
  </si>
  <si>
    <t>Wartość Netto              [5x7]</t>
  </si>
  <si>
    <t>Wartość VAT                    [8x9]</t>
  </si>
  <si>
    <t>Wartość Brutto [8+10]</t>
  </si>
  <si>
    <r>
      <rPr>
        <b/>
        <sz val="9"/>
        <rFont val="Arial"/>
        <family val="2"/>
      </rPr>
      <t>Przezroczysty hypoalergicny samoprzylepny opatrunek</t>
    </r>
    <r>
      <rPr>
        <sz val="9"/>
        <rFont val="Arial"/>
        <family val="2"/>
      </rPr>
      <t xml:space="preserve"> z folii poliuretanowej wyposazony w warstwę chłonną przepuszczalną dla pary wodnej i tlenu, 9cmx15cm</t>
    </r>
  </si>
  <si>
    <r>
      <t xml:space="preserve">Przylepiec stabilizujący do drenów jałowy, </t>
    </r>
    <r>
      <rPr>
        <sz val="10"/>
        <rFont val="Arial CE"/>
        <family val="0"/>
      </rPr>
      <t>dwuczęściowy stabilizator złożony z części mocowanej do skóry i części mocującej dren, część mocowana do skóry wykonana z samoprzylepnej folii z mikroperforacjami, część mocująca dren zintegrowana z częścią przyklejoną posiada dodatkowy przylepiec - rzep, pokryte hipoalergicznym klejem o wymiarach 9cm*3cm pakowane w opakowanie jednostkowe po 50 szt.</t>
    </r>
  </si>
  <si>
    <r>
      <t xml:space="preserve">Przylepiec stabilizujący do drenów jałowy </t>
    </r>
    <r>
      <rPr>
        <sz val="10"/>
        <rFont val="Arial CE"/>
        <family val="0"/>
      </rPr>
      <t>dwuczęściowy stabilizator złożony z części mocowanej do skóry i części mocującej dren, część mocowana do skóry wykonana z samoprzylepnej folii z mikroperforacjami, część mocująca dren zintegrowana z częścią przyklejoną posiada dodatkowy przylepiec - rzep, pokryte hipoalergicznym klejem o wymiarach 15cm*4,5cm pakowane w opakowanie jednostkowe po 50 szt.</t>
    </r>
  </si>
  <si>
    <t>Opatrunek hydrożelowy jałowy, opatrunek hydrożelowy w formie przezroczystego , elastycznego płata o grubości 4 cm, składający się z wodnej kompozycji naturalnych i syntetycznych polimerów (poliwinylopirolidon, glikol polietylenowy, agar) poddanej promieniowaniu jonizującemu, hipoalergiczny o wymiaracz 6cm*12cm, w opakowaniu zbiorczym po 5 szt.</t>
  </si>
  <si>
    <t>Opatrunek hydrożelowy jałowy, opatrunek hydrożelowy w formie przezroczystego , elastycznego płata o grubości 4 cm, składający się z wodnej kompozycji naturalnych i syntetycznych polimerów (poliwinylopirolidon, glikol polietylenowy, agar) poddanej promieniowaniu jonizującemu, hipoalergiczny o wymiaracz 10cm*12cm, w opakowaniu zbiorczym po 10 szt.</t>
  </si>
  <si>
    <t>Opatrunek hydrożelowy jałowy, opatrunek hydrożelowy w formie przezroczystego , elastycznego płata o grubości 4 cm, składający się z wodnej kompozycji naturalnych i syntetycznych polimerów (poliwinylopirolidon, glikol polietylenowy, agar) poddanej promieniowaniu jonizującemu, hipoalergiczny o wymiaracz 12cm*12cm, w opakowaniu zbiorczym po 10 szt.</t>
  </si>
  <si>
    <t>Opatrunek hydrożelowy jałowy, opatrunek hydrożelowy w formie przezroczystego , elastycznego płata o grubości 4 cm, składający się z wodnej kompozycji naturalnych i syntetycznych polimerów (poliwinylopirolidon, glikol polietylenowy, agar) poddanej promieniowaniu jonizującemu, hipoalergiczny o wymiaracz 12cm*24cm, w opakowaniu zbiorczym po 5 szt.</t>
  </si>
  <si>
    <t>Opatrunek hydrożelowy jałowy, opatrunek hydrożelowy w formie przezroczystego , elastycznego płata o grubości 4 cm, składający się z wodnej kompozycji naturalnych i syntetycznych polimerów (poliwinylopirolidon, glikol polietylenowy, agar) poddanej promieniowaniu jonizującemu, hipoalergiczny o wymiaracz 20cm*40cm, w opakowaniu zbiorczym po 1 szt.</t>
  </si>
  <si>
    <t>Opatrunek oczny z wkładem chłonnym jałowy o wymiarach 6,5cm*9,4cm, jednostkowo pakowany w opakowanie papier-papier, w opakowaniu zbiorczym po 50 szt.</t>
  </si>
  <si>
    <t>Opatrunek oczny z wkładem chłonnym jałowy o wymiarach 5,8cm*8,3cm, jednostkowo pakowany w opakowanie papier-papier, w opakowaniu zbiorczym po 50 szt.</t>
  </si>
  <si>
    <t xml:space="preserve">Rękawice diagnostyczne nitrylowe bezpudrowe, z przedłużonym mankietem, niebieskie, chlorowane od wewnątrz, teksturowane na palcach, mankiet rolowany. AQL 1,5, grubość ścianki: na palcu 0,16±0,02mm, na dłoni 0,09 ±0,02mm, na mankiecie 0,08±0,02mm, długość min 290 mm, siła zrywu (mediana) min. 9,0N -potwierdzone badaniami producenta wg EN 455. Wyrób medyczny klasy I oraz środek ochrony indywidualnej kat. III.  Zgodne z EN 455, ASTM F1671. Odporne na przenikanie: min 3 substancji chemicznych na min 2 poziomie zgodnie z  EN ISO 374-1, odporne na przenikanie bakterii, grzybów i wirusów zgodnie z EN ISO 374-5. Rozmiary S-XL kodowane kolorystycznie na opakowaniu.  Pakowane po 100 sztuk </t>
  </si>
  <si>
    <t>Rękawice diagnostyczne, nitrylowe, niesterylne, bezpudrowe, wzmocnione , do procedur podwyższonego ryzyka z przedłużonym mankietem o długości min. 290 mm +/- 5mm, grubość ścianki: na palcu 0,17±0,02mm, na dłoni 0,14 ±0,02mm, na mankiecie 0,10±0,02mm. siła zrywu przed starzeniem min. 13N - potwierdzone badaniami producenta wg EN 455. Wyrób medyczny i środek ochrony osobistej kat. III.  Zgodne z EN 455, ASTM F1671. Odporne na przenikanie: min 3 substancji chemicznych na min 2 poziomie zgodnie z  EN 374-1, mikroorganizmów wg EN 374-2, odporne na min 2 alkohole stosowane w dezynfekcji o stężeniu min 70% na min 2 poziomie i min 5 cytostatyków na min 3 poziomie wg EN 374-3 – potwierdzone badaniami wg EN 374-3 z jednostki niezależnej. Rozmiary: S-XL. Trwałość w opakowaniu min. 3 lata. Opakowanie 100 szt.</t>
  </si>
  <si>
    <t>op.</t>
  </si>
  <si>
    <t xml:space="preserve">op. </t>
  </si>
  <si>
    <t>Załacznik nr 2.27 do siwz</t>
  </si>
  <si>
    <t xml:space="preserve">Rękawice diagnostyczne lateksowe bezpudrowe do procedur bardzo wysokiego ryzyka, z przedłużonym mankietem, niebieskie, obustronnie chlorowane, teksturowane na palcach, mankiet rolowany. AQL 1,5, średnia grubość ścianki: na palcu 0,40mm, na dłoni 0,30mm, na mankiecie 0,20mm, długość min 290mm, średnia siła zrywu przed starzeniem min. 28N - potwierdzone badaniami producenta wg EN 455. Zawartość protein lateksowych poniżej 25µg/g-potwierdzone badaniami wg EN 455 z jednostki niezależnej. Wyrób medyczny klasy I i środek ochrony indywidualnej kat. III Typ A.  Zgodne z EN 455, ASTM F1671. Odporne na przenikanie: min 6 substancji chemicznych na min 2 poziomie zgodnie z  EN ISO 374-1, mikroorganizmów wg EN 374-2, min 5 cytostatyków na min 3 poziomie wg EN 374-3,  min 2 alkoholi stosowanych w dezynfekcji o stężeniu min 70% i  4% formaldehydu- poziom min 2– potwierdzone raportem z  badań wg EN 374 z jednostki niezależnej. Pozbawione dodatków chemicznych: MBT, ZMBT, BHT, BHA, TMTD, DPG, DPT - potwierdzone badaniem metodą HPLC z jednostki niezależnej. Rozmiary S-XL. Pakowane po 50 szt </t>
  </si>
  <si>
    <t xml:space="preserve">Kolagenowy fils hemostatyczny złożony z naturalnych włókien bydlęcych roz. 5cmx8  cm.                                                                   lub hemostatyczny, resorbowalny kompres kolagenowy z niezdenaturowanego, liofilizowanego kolagenu typu I pochodzenia bydlęcego. Jest szybko działającym miejscowym środkiem tamującym krwawienie. Zatrzymuje przepływ krwi w ciągu 2 do 6 minut, w zależności od intensywności krwawienia. Biały kompres pakowany pojedynczo w sterylne opakowania rozm. 5x7x0.6 cm </t>
  </si>
  <si>
    <t xml:space="preserve">Kolagenowy fils hemostatyczny złożony z naturalnych włókien bydlęcych roz. 10cmx12 cm.                                                                  lub hemostatyczny, resorbowalny kompres kolagenowy z niezdenaturowanego, liofilizowanego kolagenu typu I pochodzenia bydlęcego. Jest szybko działającym miejscowym środkiem tamującym krwawienie. Zatrzymuje przepływ krwi w ciągu 2 do 6 minut, w zależności od intensywności krwawienia. Biały kompres pakowany pojedynczo w sterylne opakowania rozm. 12.7x9x0.6 cm </t>
  </si>
  <si>
    <t>FORMULARZ CENOWY- Zadanie 9 zmiana 1</t>
  </si>
  <si>
    <t>Kompresy z gazy niejałowe-  8  warstw, 13-nitkowe,  7,5cm x 7,5 cm. 100% gaza bawełniana. Bielona metodą bezchlorową. Brzegi składane do środka lub podwijane z dwóch stron.  Klasyfikowana jako chirurgiczny inwazyjny wyrób medyczny w klasie Iia wg reguły 7. Pakowane w torebki papierowe. Parametry wyrobu zgodne z EN 14079. Potwierdzone badaniami i dokumentami wystawionymi przez wytwórcę, na żądanie Zamawiającego dostarczone w terminie 3 dni, od dnia wezwania. Opakowanie 100 szt</t>
  </si>
  <si>
    <t>Kompresy z gazy niejałowe-  8  warstw,13-nitkowe, 5cm x 5 cm. 100% gaza bawełniana. Bielona metodą bezchlorową. Brzegi składane do środka lub podwijane z dwóch stron.  Klasyfikowana jako chirurgiczny inwazyjny wyrób medyczny w klasie Iia wg reguły 7. Pakowane w torebki papierowe. Parametry wyrobu zgodne z EN14079. Potwierdzone badaniami i dokumentami wystawionymi przez wytwórcę, na żądanie Zamawiającego dostarczone w terminie 3 dni, od dnia wezwania. Opakowanie 100 szt</t>
  </si>
  <si>
    <t>Kompresy z gazy niejałowe- 8 warstw, 10cm x 10 cm, 13-nitkowe. 100% gaza bawełniana. Bielona metodą bezchlorową. Brzegi składane do środka lub podwijane z dwóch stron.  Klasyfikowana jako chirurgiczny inwazyjny wyrób medyczny w klasie Iia wg reguły 7. Pakowane w torebki papierowe. Parametry wyrobu zgodne z EN14079. Potwierdzone badaniami i dokumentami wystawionymi przez wytwórcę, na żądanie Zamawiającego dostarczone w terminie 3 dni, od dnia wezwania. Opakowanie 100 szt</t>
  </si>
  <si>
    <t>Gaza bawełniana wyjałow. 1/2m2, 13-nitkowa. 100% bawełniana, bielona bezchlorowo. Klasyfikowana jako chirurgiczny inwazyjny wyrób medyczny w klasie IIa wg reguły 7. Opakowanie papierowo - foliowe lub papierowe powlekane polietylenem, umożliwiające obserwację zawartości lub pakowaną podwójnie, wewnętrznie pakowaną w papier medyczny oraz opakowanie zewnętrzne zapewniające sterylność. Etykieta jednostkowa pośrednia i zbiorcza identyfikująca produkt. Wyrób sterylizowany radiacyjnie lub parą w nadciśnieniu.</t>
  </si>
  <si>
    <t>Gaza bawełniana wyjałow. 1m2, 13-nitkowa. 100% bawełniana, bielona bezchlorowo. Klasyfikowana jako chirurgiczny inwazyjny wyrób medyczny w klasie Iia wg reguły 7. Opakowanie papierowo - foliowe lub papierowe powlekane polietylenem, umożliwiające obserwację zawartości lub pakowaną podwójnie, wewnętrznie pakowaną w papier medyczny oraz opakowanie zewnętrzne zapewniające sterylnoś. Etykieta jednostkowa pośrednia i zbiorcza identyfikująca produkt. Wyrób sterylizowany radiacyjnie lub parą w nadciśnieniu.</t>
  </si>
  <si>
    <t>Kompresy z gazy 17 nitkowej 8 warstwowe 10cmx10cm, bez nitki RTG, jałowe, pakowanie 1 x 10szt. Kompresy z gazy 100% bawełnianej bielonej bezchlorowo, jałowe, sterylizowane parą wodną, brzegi podwójnie zakładane typu ES, produkowanie zgodnie z wymaganiami normy EN 14079, klasyfikowane jako  chirurgiczny inwazyjny wyrób medyczny w klasie IIa według reguły 7. Potwierdzone badaniami i dokumentami wystawionymi przez wytwórcę, na żądanie Zamawiającego dostarczone w terminie 3 dni, od dnia wezwania. Kompresy przewiązane banderolą papierową lub nitką, pakowane w torebkę papierowo - foliową umożliwiającą obserwację zawartości lub pakowane w blister papier- folia. Opakowanie pozwalające na bezpieczny transport w warunkach bloku operacyjnego. Opakowanie jednostkowe zawierające dodatkowe 2 etykiety transferowe typu TAG znajdujące się na zewnętrznej powierzchni opakowania jednostkowego, zawierające co najmniej: nazwę i rozmiar wyrobu, ilość nitek i warstw, ilość sztuk, numer serii, datę ważności oraz pełną nazwę i adres wytwórcy. Etykieta pośrednia i zbiorcza zawierająca informacje identyfikujące produkt z podaniem nazwy wytwórcy, numer serii i daty przydatności do użycia. Opakowanie 10 szt</t>
  </si>
  <si>
    <t>Kompresy z gazy 17 nitkowej 8 warstwowe 7,5cmx7,5cm, bez nitki RTG, jałowe, pakowane 1 x 10szt. Kompresy z gazy 100% bawełnianej bielonej bezchlorowo, jałowe, sterylizowane parą wodną, brzegi podwójnie zakładane typu ES, produkowanie zgodnie z wymaganiami normy EN 14079, klasyfikowane jako  chirurgiczny inwazyjny wyrób medyczny w klasie IIa według reguły 7. Potwierdzone badaniami i dokumentami wystawionymi przez wytwórcę, na żądanie Zamawiającego dostarczone w terminie 3 dni, od dnia wezwania. Kompresy przewiązane banderolą papierową lub nitką, pakowane w torebkę papierowo - foliową umożliwiającą obserwację zawartości lub pakowane w blister papier- folia. Opakowanie pozwalające na bezpieczny transport w warunkach bloku operacyjnego. Opakowanie jednostkowe zawierające dodatkowe 2 etykiety transferowe typu TAG znajdujące się na zewnętrznej powierzchni opakowania jednostkowego, zawierające co najmniej: nazwę i rozmiar wyrobu, ilość nitek i warstw, ilość sztuk, numer serii, datę ważności oraz pełną nazwę i adres wytwórcy. Etykieta pośrednia i zbiorcza zawierająca informacje identyfikujące produkt z podaniem nazwy wytwórcy, numer serii i daty przydatności do użycia. Opakowanie 10 szt</t>
  </si>
  <si>
    <t>Kompresy z gazy 17 nitkowej 8 warstwowe 5cmx5cm, bez nitki RTG, jałowe, pakowane 1 x 10szt. Kompresy z gazy 100% bawełnianej bielonej bezchlorowo, jałowe, sterylizowane para wodną, brzegi podwójnie zakładane typu ES, produkowanie zgodnie z wymaganiami normy EN 14079, klasyfikowane jako  chirurgiczny inwazyjny wyrób medyczny w klasie IIa według reguły 7. Potwierdzone badaniami i dokumentami wystawionymi przez wytwórcę, na żądanie Zamawiającego dostarczone w terminie 3 dni, od dnia wezwania. Kompresy przewiązane banderolą papierową lub nitką, pakowane w torebkę papierowo - foliową umożliwiającą obserwację zawartości lub pakowane w blister papier- folia. Opakowanie pozwalające na bezpieczny transport w warunkach bloku operacyjnego. Opakowanie jednostkowe zawierające dodatkowe 2 etykiety transferowe typu TAG znajdujące się na zewnętrznej powierzchni opakowania jednostkowego, zawierające co najmniej: nazwę i rozmiar wyrobu, ilość nitek i warstw, ilość sztuk, numer serii, datę ważności oraz pełną nazwę i adres wytwórcy. Etykieta pośrednia i zbiorcza zawierająca informacje identyfikujące produkt z podaniem nazwy wytwórcy, numer serii i daty przydatności do użycia. Opakowanie 10 szt</t>
  </si>
  <si>
    <t>Kompresy z gazy 17 nitkowej 8 warstwowe 5cmx5cm, z nitką RTG, jałowe, pakowane 1 op x 10szt. Kompresy z gazy 100% bawełnianej bielonej bezchlorowo, jałowe, sterylizowane para wodna, brzegi podwójnie zakładane typu ES, produkowanie zgodnie z wymaganiami normy EN 14079, klasyfikowane jako  chirurgiczny inwazyjny wyrób medyczny w klasie IIa według reguły 7. Potwierdzone badaniami i dokumentami wystawionymi przez wytwórcę, na żądanie Zamawiającego dostarczone w terminie 3 dni, od dnia wezwania. Kompresy przewiązane banderolą papierową lub nitką, pakowane w torebkę papierowo - foliową umożliwiającą obserwację zawartości. Opakowanie  pozwalające na bezpieczny transport w warunkach bloku operacyjnego. Opakowanie jednostkowe zawierające dodatkowe 2 etykiety transferowe typu TAG znajdujące się na zewnętrznej powierzchni opakowania jednostkowego, zawierające co najmniej: nazwę i rozmiar wyrobu, ilość nitek i warstw, ilość sztuk, numer serii, datę ważności oraz pełną nazwę i adres wytwórcy. Etykieta pośrednia i zbiorcza zawierająca informacje identyfikujące produkt z podaniem nazwy wytwórcy, numer serii i daty przydatności do użycia. Opakowanie 10 szt</t>
  </si>
  <si>
    <t>Kompres oczny jałowy kompres oczny o wymiarach 5,5cm*7,5 cm lub 5cmx6cm, pakowany jednostkowo w worek foliowy w opakowaniu zbiorczym po 50 szt. Zamawiający dopuszcza opakowanie zbiorcze 80 szt z przeliczeniem ilości opakowań</t>
  </si>
  <si>
    <t>Opaska elastyczna, niejałowa, tkana, bez lateksu, nadająca właściwości kohezyjne, umożliwiająca przywieranie do siebie kolejno nałożonych warstw bez konieczności stosowania zapinek oraz dodatkowych mocowań, zawierająca wiskozę i poliamid, nie zwijająca się, nie przywierająca do skóry o wymiaracz 8cm*4 m, pakowana w opakowanie jednostkowe kartonikowe (w opakowaniu zbiorczym po 30 szt. Zamawiający dopuszcza opakowanie zbiorcze 60 szt z przeliczeniem ilości opakowań)</t>
  </si>
  <si>
    <t>Opaska elastyczna, niejałowa, tkana, bez lateksu, nadająca właściwości kohezyjne, umożliwiająca przywieranie do siebie kolejno nałożonych warstw bez konieczności stosowania zapinek oraz dodatkowych mocowań, zawierająca wiskozę i poliamid, nie zwijająca się, nie przywierająca do skóry o wymiaracz 8cm*3m, pakowana w opakowanie jednostkowe kartonikowe (w opakowaniu zbiorczym po 36 szt. lub innym z przeliczeniem ilości opakowań)</t>
  </si>
  <si>
    <t>Pielucho-majtki o wadze ciała  11-12 do 12-25 kg</t>
  </si>
  <si>
    <t>Pielucho-majtki o wadze ciała 10-18 kg</t>
  </si>
  <si>
    <t>Kompresy z gazy 17 nitkowej 8 lub 12 warstwowe 10cmx10cm, z nitką RTG, jałowe, pakowane po 1 op x 10szt. Kompresy z gazy 100% bawełnianej bielonej bezchlorowo, jałowe, sterylizowane parą wodną, brzegi podwójnie zakładane typu ES, produkowanie zgodnie z wymaganiami normy EN 14079, klasyfikowane jako  chirurgiczny inwazyjny wyrób medyczny w klasie IIa według reguły 7. Potwierdzone badaniami i dokumentami wystawionymi przez wytwórcę, na żądanie Zamawiającego dostarczone w terminie 3 dni, od dnia wezwania. Kompresy przewiązane banderolą papierową lub nitką, pakowane w torebkę papierowo - foliową umożliwiającą obserwację zawartości. Opakowanie  pozwalające na bezpieczny transport w warunkach bloku operacyjnego. Opakowanie jednostkowe zaiwerające dodatkowe 2 etykiety transferowe typu TAG znajdujące się na zewnętrznej powierzchni opakowania jednostkowego, zawierające co najmniej: nazwę i rozmiar wyrobu, ilość nitek i warstw, ilość sztuk, numer serii, datę ważności oraz pełną nazwę i adres wytwórcy. Etykieta pośrednia i zbiorcza zawierająca informacje identyfikujące produkt z podaniem nazwy wytwórcy, numer serii i daty przydatności do użycia. Opakowanie 10 szt</t>
  </si>
  <si>
    <t>Kompresy z gazy 17 nitkowej 8 lub 12 warstwowe 7,5cmx7,5cm, z nitką RTG, jałowe, pakowane 1 op x 10szt. Kompresy z gazy 100% bawełnianej bielonej bezchlorowo, jałowe, sterylizowane parą wodną, brzegi podwójnie zakładane typu ES, produkowanie zgodnie z wymaganiami normy EN 14079, klasyfikowane jako  chirurgiczny inwazyjny wyrób medyczny w klasie IIa według reguły 7. Potwierdzone badaniami i dokumentami wystawionymi przez wytwórcę, na żądanie Zamawiającego dostarczone w terminie 3 dni, od dnia wezwania. Kompresy przewiązane banderolą papierową lub nitką, pakowane w torebkę papierowo - foliową umożliwiającą obserwację zawartości. Opakowanie pozwalające na bezpieczny transport w warunkach bloku operacyjnego. Opakowanie jednostkowe zawierające dodatkowe 2 etykiety transferowe typu TAG znajdujące się na zewnętrznej powierzchni opakowania jednostkowego, zawierające co najmniej: nazwę i rozmiar wyrobu, ilość nitek i warstw, ilość sztuk, numer serii, datę ważności oraz pełną nazwę i adres wytwórcy. Etykieta pośrednia i zbiorcza zawierająca informacje identyfikujące produkt z podaniem nazwy wytwórcy, numer serii i daty przydatności do użycia. Opakowanie 10 szt</t>
  </si>
  <si>
    <t>Serweta operacyjna jałowa wykonana z gazy 17 nitkowej, 4 warstwy, 45cm x 45cm, z nitką RTG , sterylizowana radiacyjnie, EO, parą wodną. Serwety z gazy 100% bawełnianej, bielonej bezchlorowo, jałowe, nie prane wstępnie, porodukowane zgodnie z wymaganiami normy EN 14079, klasyfikowana jako chirurgiczny inwazyjny wyrób medyczny w klasie IIa, według reguły 7. Potwierdzone badaniami i dokumentami wystawionymi przez wytwórcę, na żądanie Zamawiającego dostarczone w terminie 3 dni, od dnia wezwania. W opakowaniu foliowym lub papierowo- foliowym jednostkowym z etykietą jednostkową, określona data przydatności do użycia. Dodatkowe opakowanie foliowe zawartości kartonu zbiorczego, pozwalające na bezpieczny transport w warunkach bloku operacyjnego.  Opakowanie 3 szt Zamawiający dopuszcza inną ilość zbiorczą opakowań z przeliczeniem ilości opakowań</t>
  </si>
  <si>
    <t>Kompresy jałowe z wycięciem Y hydrofilowa włóknina medyczna o gramaturze 40 g/m2, czterowarstwowa, z wycięciem Y umożliwiającym precyzyjne, aseptyczne zabezpieczenie drenów medycznych, o wymiarach 10cm*10cm pakowana po 5 szt., (opakowanie zbiorecze 25  szt. po 5) Zamawiający dopuszcza inną ilość zbiorczą opakowań z przeliczeniem ilości opakowań</t>
  </si>
  <si>
    <t>Kompres oczny niejałowy kompres oczny o wymiarach 5,5cm*7,5 cm lub 5 cmx6cm, pakowany jednostkowo w worek foliowy lub folia- papier, w opakowaniu zbiorczym po 50 szt. Zamawiający dopuszcza opakowanie zbiorcze 80 szt z przeliczeniem ilości opakowań</t>
  </si>
  <si>
    <r>
      <t>OPATRUNEK WŁÓKNINOWY JAŁOWY DO MOCOWANIA WKŁUĆ OBWODOWYCH 6CMX8CM</t>
    </r>
    <r>
      <rPr>
        <sz val="9"/>
        <rFont val="Arial"/>
        <family val="2"/>
      </rPr>
      <t>, Opatrunek jałowy wykonany z włókniny wiskozowo-poliestrowej 30- 35 g/m.kw. Z centralną wastwą chłonną zabezpieczoną przed  przywieraniem do rany, klej akrylowy bez zawartości tlenku cynku naniesiony na całej powierzchni przylepnej, przecięcie warstwy papierowej umożliwiające umocowanie osobno każdego skrzydełka kaniuli, zagięcie papieru umożliwiające aplikacje opatrunku w rękawiczkach, dodatkowa warstwa chłonna 2,2cm (+/- 0,7mm) x 2,0 cm (+/- 5mm)jednostronnie zabezpieczona przed przywieraniem warstwą mikroperforowanej folii, opatrunek pakowany indywodualnie w torebkę papierowo-foliową lub papierowo- papierową z nadrukiem zawierającym wszystkie informacje identyfikujące produkt.</t>
    </r>
  </si>
  <si>
    <r>
      <t>PRZYLEPIEC NA WŁÓKNINIE BEZ OPATRUNKU,KLEJ AKRYLOWY  BEZ ZAWARTOŚCI TLENKU CYNKU NANIESIONY NA CAŁEJ POWIERZCHNI PRZYLEPNEJ, 25mmX5m</t>
    </r>
    <r>
      <rPr>
        <sz val="9"/>
        <rFont val="Arial"/>
        <family val="2"/>
      </rPr>
      <t>, każda sztuka nawinięta na rolkę z przezroczystego tworzywa, 12 sztuk w pudelku kartonowym zawierającym wszystkie informacje niezbedne dla identyfikacji wytwórcy i produktu z datą przydatności do użycia, opakowanie zbiorcze pozwalające na bezpieczny transport</t>
    </r>
  </si>
  <si>
    <r>
      <rPr>
        <b/>
        <sz val="9"/>
        <rFont val="Arial"/>
        <family val="2"/>
      </rPr>
      <t>PRZYLEPIEC ZE SZTUCZNEGO JEDWABIU Z HYPOALERGICZNYM KLEJEM AKRYLOWYM BEZ ZAWARTOŚCI TLENKU CYNKU NANIESIONYM NA CAŁEJ POWIERZCHNI PRZYLEPNEJ</t>
    </r>
    <r>
      <rPr>
        <sz val="9"/>
        <rFont val="Arial"/>
        <family val="2"/>
      </rPr>
      <t xml:space="preserve"> 1,25CMX5M,  POSIADAJĄCY ZĄBKOWANYCH BRZEGI, MOŻLIWY DO DZIELENIA BEZ UŻYCIA NOŻYCZEK,każda sztuka nawinieta na rolkę z przezroczystego tworzywa, 24 sztuki w pudełku kartonowym zawierającym wszystkie informacje niezbedne dla identyfikacji wytwórcy i produktu z datą przydatności do użycia,  opakowanie zbiorcze pozwalające na bezpieczny transport</t>
    </r>
  </si>
  <si>
    <r>
      <rPr>
        <b/>
        <sz val="9"/>
        <rFont val="Arial"/>
        <family val="2"/>
      </rPr>
      <t>PRZYLEPIEC ZE SZTUCZNEGO JEDWABIU Z HYPOALERGICZNYM KLEJEM AKRYLOWYM BEZ ZAWARTOŚCI TLENKU CYNKU NANIESIONYM NA CAŁEJ POWIERZCHNI PRZYLEPNEJ</t>
    </r>
    <r>
      <rPr>
        <sz val="9"/>
        <rFont val="Arial"/>
        <family val="2"/>
      </rPr>
      <t>, 2,50CMX5M,  POSIADAJĄCY ZĄBKOWANYCH BRZEGI, MOŻLIWY DO DZIELENIA BEZ UŻYCIA NOŻYCZEK,każda sztuka nawinieta na rolkę z przezroczystego tworzywa, 12 sztuk w pudełku kartonowym zawierającym wszystkie informacje niezbedne dla identyfikacji wytwórcy i produktu z datą przydatności do użycia,  opakowanie zbiorcze pozwalające na bezpieczny transport</t>
    </r>
  </si>
  <si>
    <t>Opaska gipsowa szybkowiążąca na perforowanym tubusie z tworzywa sztucznego, tekturowy biodegradowalny rulonik lub plastikowy trzpień/ krzyżak. Czas modelowania do 3 min. Czas wiązania 3 do 3,5 min. Rozmiar 3m x 15 cm lub 3m x 14 cm</t>
  </si>
  <si>
    <t>FORMULARZ CENOWY- Zadanie 3 zmiana 3</t>
  </si>
  <si>
    <t>FORMULARZ CENOWY- Zadanie 4 zmiana 3</t>
  </si>
  <si>
    <t>FORMULARZ CENOWY- Zadanie 5 zmiana 3</t>
  </si>
  <si>
    <t>FORMULARZ CENOWY- Zadanie 7 zmiana 3</t>
  </si>
  <si>
    <t>FORMULARZ CENOWY- Zadanie 15 zmiana 3</t>
  </si>
  <si>
    <t>FORMULARZ CENOWY- Zadanie 6 zmiana 2</t>
  </si>
  <si>
    <r>
      <t>OPATRUNEK PRZEZROCZYSTY JAŁOWY  Z FOLII POLIURETANOWEJ DO MOCOWANIA WKŁUĆ CENTRALNYCH</t>
    </r>
    <r>
      <rPr>
        <sz val="9"/>
        <rFont val="Arial"/>
        <family val="2"/>
      </rPr>
      <t xml:space="preserve"> </t>
    </r>
    <r>
      <rPr>
        <b/>
        <sz val="9"/>
        <rFont val="Arial"/>
        <family val="2"/>
      </rPr>
      <t>10cmX12cm Z RAMKĄ I METKĄ</t>
    </r>
    <r>
      <rPr>
        <sz val="9"/>
        <rFont val="Arial"/>
        <family val="2"/>
      </rPr>
      <t>, opatrunek poliuretanowy jałowy z klejem akrylowym naniesionym na całej powierzchni, papierowa ramka ułatwiająca aplikację opatrunku, metka włókninowa umożliwiająca zanotowanie daty założenia opatrunku, opatrunek klasyfikowany w klasie I sterylnej, sterylizowany tlenkiem etylenu. Posiada badania wykonanye przez wytwórcę w niezależnym akredytowanym laboratorium potwierdzajacych wartość współczynnika przepuszczalności pary wodnej zgodnie z EN 13726:2. Opakowanie foliowo-papierowe umożliwiające obserwację zawartości z nadrukiem zawierającym wszystkie  niezbędne informacje identyfikujace produkt, pakowane z kartonik z nadrukiem, dodatkowe opakowanie foliowe zawartości kartonu zbiorczego pozwalające na bezpieczny transport .Zamawiający dopuści opatrunek przezroczysty z folii PU do zabezpieczania cewników założonych do naczyń centralnych u osób dorosłych, z systemem aplikacji typu ramka, z jedną taśmą do opisu, z klejem akrylowym  nakładanym metodą ciągłą, opakowanie papier-papier, I klasa sterylna</t>
    </r>
  </si>
  <si>
    <r>
      <t>OPATRUNEK PRZEZROCZYSTY JAŁOWY  Z FOLII POLIURETANOWEJ DO MOCOWANIA KANIUL OBWODOWYCH</t>
    </r>
    <r>
      <rPr>
        <sz val="9"/>
        <rFont val="Arial"/>
        <family val="2"/>
      </rPr>
      <t xml:space="preserve">, </t>
    </r>
    <r>
      <rPr>
        <b/>
        <sz val="9"/>
        <rFont val="Arial"/>
        <family val="2"/>
      </rPr>
      <t>ROZMIAR 6cmX7cm z wycięciem, ramką i metką</t>
    </r>
    <r>
      <rPr>
        <sz val="9"/>
        <rFont val="Arial"/>
        <family val="2"/>
      </rPr>
      <t>, opatrunek poliuretanowy jałowy z klejem akrylowym naniesionym na całej powierzchni, papierowa ramka ułatwiająca aplikację opatrunku, metka włókninowa umożliwiająca zanotowanie daty założenia opatrunku, opatrunek klasyfikowany w klasie I sterylnej, sterylizowany tlenkiem etylenu. Posiada badania wykonane przez wytwórcę w niezależnym akredytowanym laboratorium potwierdzajacych wartość współczynnika przepuszczalności pary wodnej zgodnie z EN 13726:2.Opakowanie foliowo-papierowe umożliwiające obserwację zawartości z nadrukiem zawierającym wszystkie niezbędne informacje identyfikujace produkt, 50 sztuk pakowane w kartonik z nadrukiem, dodatkowe opakowanie foliowe zawartości kartonu zbiorczego pozwalające na bezpieczny transport .</t>
    </r>
  </si>
  <si>
    <r>
      <t>OPATRUNEK WŁÓKNINOWY JAŁOWY Z CENTRALNĄ WARSTWĄ CHŁONNĄ 25CMX10CM</t>
    </r>
    <r>
      <rPr>
        <sz val="9"/>
        <rFont val="Arial"/>
        <family val="2"/>
      </rPr>
      <t>, Opatrunek jałowy wykonany z włókniny wiskozowo-poliestrowej 30 g/m.kw. Z centralną wastwą chłonną zabezpieczoną przed  przywieraniem do rany mikroperforowaną siateczką poliestrową lub PE,zaokrąglone rogi opatrunku, klej akrylowy bez zawartości tlenku cynku naniesiony na całej powierzchni przylepnej, przecięcie warstwy papierowej wzdłuż dłuższej krawędzi opatrunku,zagięcie papier umożliwiające aplikację opatrunku w rękawiczkach,  opatrunek pakowany indywidualnie w torebkę papierowo-foliową z nadrukiem zawierającym wszystkie informacje identyfikujące produkt. Dopuszcza zaoferowanie opatrunku pakowanego indywidualnie w torebkę papierowo-papierową, bezpyłową</t>
    </r>
  </si>
  <si>
    <r>
      <t>OPATRUNEK WŁÓKNINOWY JAŁOWY Z CENTRALNĄ WARSTWĄ CHŁONNĄ 10cmX6cm</t>
    </r>
    <r>
      <rPr>
        <sz val="9"/>
        <rFont val="Arial"/>
        <family val="2"/>
      </rPr>
      <t>, Opatrunek jałowy wykonany z włókniny wiskozowo-poliestrowej 30 g/m.kw. Z centralną wastwą chłonną zabezpieczoną przed  przywieraniem do rany mikroperforowaną siateczką poliestrową lub PE,zaokrąglone rogi opatrunku, klej akrylowy bez zawartości tlenku cynku naniesiony na całej powierzchni przylepnej, przecięcie warstwy papierowej wzdłuż krótszej krawędzi opatrunku,zagięcie papieru umożliwiające aplikację opatrunku w rękawiczkach,  opatrunek pakowany indywidualnie w torebkę papierową bezpyłową z nadrukiem zawierającym wszystkie informacje identyfikujące produkt .</t>
    </r>
  </si>
  <si>
    <r>
      <rPr>
        <b/>
        <sz val="9"/>
        <rFont val="Arial"/>
        <family val="2"/>
      </rPr>
      <t xml:space="preserve">PRZYLEPIEC Z TKANINY WISKOZOWEJ Z HYPOALERGICZNYM KLEJEM Z SYNTETYCZNEGO KAUCZUKU BEZ ZAWARTOŚCI TLENKU CYNKU NANIESIONY NA CAŁEJ POWIERZCHNI PRZYLEPNEJ, </t>
    </r>
    <r>
      <rPr>
        <sz val="9"/>
        <rFont val="Arial"/>
        <family val="2"/>
      </rPr>
      <t>1,25CMX5M,  NIE POSIADAJĄCY ZĄBKOWANYCH BRZEGÓW, MOŻLIWY DO DZIELENIA BEZ UŻYCIA NOŻYCZEK,każda sztuka nawinieta na rolkę lub szpulkę z przezroczystego tworzywa, 24 sztuki w pudelku kartonowym zawierającym wszystkie informacje niezbedne dla identyfikacji wytwórcy i produktu z datą przydatności do użycia,  opakowanie zbiorcze pozwalające na bezpieczny transport</t>
    </r>
  </si>
  <si>
    <r>
      <rPr>
        <b/>
        <sz val="9"/>
        <rFont val="Arial"/>
        <family val="2"/>
      </rPr>
      <t>PRZYLEPIEC Z TKANINY WISKOZOWEJ Z HYPOALERGICZNYM KLEJEM Z SYNTETYCZNEGO KAUCZUKU BEZ ZAWARTOŚCI TLENKU CYNKU NANIESIONY NA CAŁEJ POWIERZCHNI PRZYLEPNEJ,</t>
    </r>
    <r>
      <rPr>
        <sz val="9"/>
        <rFont val="Arial"/>
        <family val="2"/>
      </rPr>
      <t xml:space="preserve"> 2,5CMX5M,  NIE POSIADAJĄCY ZĄBKOWANYCH BRZEGÓW, MOŻLIWY DO DZIELENIA BEZ UŻYCIA NOŻYCZEK,każda sztuka nawinieta na rolkę lub szpulkę z przezroczystego tworzywa, 12 sztuk w pudełku kartonowym zawierającym wszystkie informacje niezbedne dla identyfikacji wytwórcy i produktu z datą przydatności do użycia,  opakowanie zbiorcze pozwalające na bezpieczny transport</t>
    </r>
  </si>
  <si>
    <r>
      <rPr>
        <b/>
        <sz val="9"/>
        <rFont val="Arial"/>
        <family val="2"/>
      </rPr>
      <t xml:space="preserve">PRZYLEPIEC Z TKANINY WISKOZOWEJ Z HYPOALERGICZNYM KLEJEM Z SYNTETYCZNEGO KAUCZUKU BEZ ZAWARTOŚCI TLENKU CYNKU NANIESIONY NA CAŁEJ POWIERZCHNI PRZYLEPNEJ, </t>
    </r>
    <r>
      <rPr>
        <sz val="9"/>
        <rFont val="Arial"/>
        <family val="2"/>
      </rPr>
      <t>5,00CMX5M,  NIE POSIADAJĄCY ZĄBKOWANYCH BRZEGÓW, MOŻLIWY DO DZIELENIA BEZ UŻYCIA NOŻYCZEK,każda sztuka nawinięta na rolkę lub szpulkę z przezroczystego tworzywa, 6 sztuk w pudełku kartonowym zawierającym wszystkie informacje niezbedne dla identyfikacji wytwórcy i produktu z datą przydatności do użycia,  opakowanie zbiorcze pozwalające na bezpieczny transport</t>
    </r>
  </si>
  <si>
    <r>
      <rPr>
        <b/>
        <sz val="10"/>
        <rFont val="Arial CE"/>
        <family val="0"/>
      </rPr>
      <t>Przylepiec stabilizujący do drenów niejałowy,</t>
    </r>
    <r>
      <rPr>
        <sz val="10"/>
        <rFont val="Arial CE"/>
        <family val="2"/>
      </rPr>
      <t xml:space="preserve"> dwuczęściowy stabilizator złożony z części mocowanej do skóry i części mocującej dren, część mocowana do skóry wykonana z samoprzylepnej folii z mikroperforacjami, część mocująca dren zintegrowana z częścią przyklejoną posiada dodatkowy przylepiec - rzep, pokryte hipoalergicznym klejem o wymiarach 9cm*3cm pakowane w opakowanie jednostkowe po 50 szt.</t>
    </r>
  </si>
  <si>
    <r>
      <rPr>
        <b/>
        <sz val="10"/>
        <rFont val="Arial CE"/>
        <family val="0"/>
      </rPr>
      <t xml:space="preserve">Przylepiec stabilizujący do drenów niejałowy, </t>
    </r>
    <r>
      <rPr>
        <sz val="10"/>
        <rFont val="Arial CE"/>
        <family val="2"/>
      </rPr>
      <t>dwuczęściowy stabilizator złożony z części mocowanej do skóry i części mocującej dren, część mocowana do skóry wykonana z samoprzylepnej folii z mikroperforacjami, część mocująca dren zintegrowana z częścią przyklejoną posiada dodatkowy przylepiec - rzep, pokryte hipoalergicznym klejem o wymiarach 7,5cm*1,6cm pakowane w opakowanie jednostkowe po 100 szt.</t>
    </r>
  </si>
  <si>
    <r>
      <t xml:space="preserve">Przylepiec stabilizujący do drenów niejałowy </t>
    </r>
    <r>
      <rPr>
        <sz val="10"/>
        <rFont val="Arial CE"/>
        <family val="0"/>
      </rPr>
      <t>dwuczęściowy stabilizator złożony z części mocowanej do skóry i części mocującej dren, część mocowana do skóry wykonana z samoprzylepnej folii z mikroperforacjami, część mocująca dren zintegrowana z częścią przyklejoną posiada dodatkowy przylepiec - rzep, pokryte hipoalergicznym klejem o wymiarach 15cm*4,5cm pakowane w opakowanie jednostkowe po 50 szt. Zamawiający dopuszcza inną ilość opakowania z warunkiem przeliczenia ilości opakowań</t>
    </r>
  </si>
  <si>
    <r>
      <t xml:space="preserve">Przylepiec stabilizujący do drenów jałowy </t>
    </r>
    <r>
      <rPr>
        <sz val="10"/>
        <rFont val="Arial CE"/>
        <family val="0"/>
      </rPr>
      <t>dwuczęściowy stabilizator złożony z części mocowanej do skóry i części mocującej dren, część mocowana do skóry wykonana z samoprzylepnej folii z mikroperforacjami, część mocująca dren zintegrowana z częścią przyklejoną posiada dodatkowy przylepiec - rzep, pokryte hipoalergicznym klejem o wymiarach 7,5cm*1,6cm pakowane w opakowanie jednostkowe po 100 szt. Zamawiający dopuszcza inną ilość opakowania z warunkiem przeliczenia ilości opakowań</t>
    </r>
  </si>
  <si>
    <t>Jałowe rękawice diagnostyczne nitrylowe, bezpudrowe lub pudrowe. AQL: 1,0. Odpowiadające normie EN 455 1-2-3, o uniwersalnym kształcie, mankiet zakończony pogrubioym, rolowanym brzegiem, kolor niebieski lub mleczny, pakowane po 1 parze w szczelne koperty papierowe, sterylne. Długość min. 240 mm, rozmiary od S do L. Grubość palca min. 0,15mm, grubość dłoni min. 0,13 mm, wytrzymałość na rozerwanie przed porcesem starzenia min.10 N i po procesie starzenia min.10 N, teksturowane na końcach placów, rękawice przeznaczone do wszystkich procedur terapeutycznych wymagających zachowania jałowego środowiska pracy. 1 para= 2 szt</t>
  </si>
  <si>
    <t>Rękawice chirurgiczne, lateksowe, z zewnętrzną warstwą polimerową, bezpudrowe, jałowe, powierzchnia zewnętrzna teksturowana z rolowanym mankietem, o anatomicznym kształcie, długość minimialna 280mm, grubość palca min0,22- 0,23 mm ścianki w obszarze środkowego palca 0,20mm, dłoni 0,19- 0,20 mm, mankietu 0,16- 0,18mm, siła zrywu przed starzeniem min. 12N, siła po starzeniu min. 11N, klasa IIa, AQL 0,65. Poziom protein &lt;30 µg/g. Zgodne z Dyrektywą Medyczną 93/42/EEC i zharmonizowana z normą EN 455 część 1,2,3. Posiadające Deklarację CE. Odporne na przenikanie mikroorganizów zgodnie z normą ASTM F 1671. Rozmiar od 6,0 do 9,0. 1 para= 2 szt</t>
  </si>
  <si>
    <r>
      <t xml:space="preserve">Rękawice diagnostyczne lateksowe bezpudrowe niejałowe, długość minimum 240mm, min. grubość  na palcu 0,14, części dłoniowej 0,11mm, na mankiecie 0,09mm, siła zrywu przed starzeniem min. 9,0 N, po starzeniu min 7,0 N, teksturowane, AQL 1.0, zawartość protein poniżej 30 </t>
    </r>
    <r>
      <rPr>
        <sz val="7.5"/>
        <rFont val="Times New Roman"/>
        <family val="1"/>
      </rPr>
      <t>µ</t>
    </r>
    <r>
      <rPr>
        <sz val="7.5"/>
        <rFont val="Arial"/>
        <family val="2"/>
      </rPr>
      <t>g/g. Zarejestrowane w klasie I Wyrobów Medycznych zgodnie z Dyrektywą Medyczną 93/42/EEC. Zgodne z wymaganiami normy EN 455 - części 1, 2. 3, oraz przebadane zgodnie z EN 374-3 na przenikanie substancji chemicznych. Oznakowane jako produkt medyczny i środek ochrony indywidualnej (Medical 93/42/EEC i PPE 89/686 cat. III). Odpowiednie do kontaktu z żywnością. Rozmiar od XS do XL. Opakowanie 100 szt.</t>
    </r>
    <r>
      <rPr>
        <sz val="7.5"/>
        <color indexed="53"/>
        <rFont val="Arial"/>
        <family val="2"/>
      </rPr>
      <t xml:space="preserve">Zamawiający dopuszcza rękawice diagnostyczne, lateksowe bezpudrowe, AQL&lt;1,5, poziom protein &lt;20ug/g rękawicy, mikroteksturowana antypoślizgowa powierzchnia zewnętrzna, grubość na palcu 0,13 ±0,01 mm, oznakowane jako wyrób medyczny Klasy I i środek ochrony indywidualnej Kategorii III z adekwatnym oznakowaniem na opakowaniu (norma EN 455, EN 374 – cz.2 i 3 z poziomami ochrony, EN 420). Wyniki badań na przenikalność substancji chemicznych na co najmniej 1 poziomie zgodnie z EN 374-3, potwierdzone certyfikatem CE, badania na wirusy zgodnie z ASTM F 1671 (fabryczne oznakowanie na opakowaniu) i EN 374-5. Rozmiary XS-XL, oznaczone minimum na 5-ciu ściankach dyspensera kolorystycznie w zależności od rozmiaru, pakowane po 100 sztuk lub z wewnętrzną warstwą polimerową, AQL 1,5, poziom protein &lt; 10ug/g rękawicy, mikroteksturowane z dodatkową teksturą na palcach, grubość na palcu 0,14 ±0,01 mm, zgodność z normą EN 455 potwierdzona przez jednostkę notyfikowaną, oznakowane jako wyrób medyczny Klasy I i środek ochrony indywidualnej Kategorii III z adekwatnym oznakowaniem na opakowaniu (norma EN 455, EN 374 – cz.2 i 3 z poziomami ochrony, EN 420). Wyniki badań na przenikalność substancji chemicznych (w tym kwasy, zasady) na co najmniej 1 poziomie zgodnie z EN 374-3, badania na wirusy zgodnie z ASTM F 1671. Produkowane zgodnie z normą ISO 13485, ISO 9001, ISO 14001 i OHSAS 18001 potwierdzone certyfikatami jednostki notyfikowanej. Rozmiary XS-XL, oznaczone minimum na 5-ciu ściankach dyspensera, pakowane 100 sztuk (XL po 90 sztuk- z przeliczeniem ilości do 100 szt w op.). </t>
    </r>
  </si>
  <si>
    <r>
      <t xml:space="preserve">Rękawice diagnostyczne, nitrylowe o przedłużonym mankiecie, bezpudrowe, kształt uniwersalny, mankiet rolowany, powierzchnia zewnętrzna teksturowana na końcach palców, obustronnie polimeryzowane i wewnętrznie chlorowane, długość rękawicy minimum 300 mm, grubość na palcu 0,14 mm, na dłoni 0.09 mm, na mankiecie 0.07 mm, AQL 1,0 rękawice zakwalifikowane jako środek ochrony indywidualnej w kategorii III, rękawice zgodne z EN 455 (1-4), przebadane na przenikanie substancji chemicznych zgodnie z EN 374-3, rękawice przebadane na przenikanie mikroorganizmów zgodnie z ASTM F1671. Opakowanie a 100 szt. </t>
    </r>
    <r>
      <rPr>
        <sz val="7"/>
        <color indexed="53"/>
        <rFont val="Arial"/>
        <family val="2"/>
      </rPr>
      <t xml:space="preserve">Zamawiający o dopuszcza rękawice diagnostyczne, nitrylowe, niejałowe z przedłużonym mankietem min. 400 mm, całkowita tekstura na całej części dłoniowej, AQL 1,5, grubość na palcu 0,23 mm. Oznakowane jako wyrób medyczny Klasy I i środek ochrony indywidualnej Kategorii III z adekwatnym oznakowaniem na opakowaniu. Odporne na przenikanie substancji chemicznych przez co najmniej 30 minut zgodnie z normą ASTM F739-12 dla min. 18 związków chemicznych, w tym 4- rzędowe środki czyszczące, 96% kwas siarkowy, izopropanol 70 %, aldehydy. Odporność na cytostatyki potwierdzona raportem z wynikami badań, w tym Karmustyny i Thiotepa z czasem przenikania &gt;40 min, badania na wirusy zgodnie z ASTM F 1671. Spełniające normę EN 388 o odporności mechanicznej – minimum 2 parametry na co najmniej 1 poziomie. Rozmiary XS-XL, pakowane po 50 sztuk- z przeliczeniem ilości lub min. 400 mm, całkowita tekstura na całej części dłoniowej, AQL 1,5, grubość na palcu 0,23 mm. Oznakowane jako wyrób medyczny Klasy I i środek ochrony indywidualnej Kategorii III z adekwatnym oznakowaniem na opakowaniu. Odporne na przenikanie substancji chemicznych przez co najmniej 30 minut zgodnie z normą ASTM F739-12 dla min. 18 związków chemicznych, w tym 4- rzędowe środki czyszczące, 96% kwas siarkowy, izopropanol 70 %, aldehydy. Odporność na cytostatyki potwierdzona raportem z wynikami badań, w tym Karmustyny i Thiotepa z czasem przenikania &gt;40 min, badania na wirusy zgodnie z ASTM F 1671. Spełniające normę EN 388 o odporności mechanicznej – minimum 2 parametry na co najmniej 1 poziomie. Rozmiary XS-XL, pakowane po 50 sztuk lub do wysokiego ryzyka, kolor niebieski, z dodatkową teksturą na palcach, długość minimalna 300 mm, AQL 1,5, oznakowane jako wyrób medyczny Klasy I i środek ochrony indywidualnej Kategorii III z adekwatnym oznakowaniem na opakowaniu. Siła zrywania min. 8,7 N, dopuszczone do kontaktu z żywnością z adekwatnym piktogramem. Odporne na przenikanie substancji chemicznych zgodnie z normą EN 374-3 – 3 min. 16 substancji z czasem ochrony na co najmniej 1 poziomie, w tym kwasy organiczne i nieorganiczne, zasady, alkohole i aldehydy. Odporne przez min.18 minut na działanie min. 12 cytostatyków wg ASTM D6978, w tym Karmustyny, Winkrystyny, Thio-Tepa, Etopozydu i Metotrexatu, Produkowane zgodnie z normą ISO 13485, ISO 9001, ISO 14001 i OHSAS 18001 potwierdzone certyfikatami jednostki notyfikowanej. Rozmiary XS-XL, pakowane po 100 sztuk (XL po 90 szt.- z przeliczeniem ilości). </t>
    </r>
  </si>
  <si>
    <r>
      <t xml:space="preserve">Rękawice nitrylowe, niesterylne, bezpudrowe, teksturowane na końcach palców, mankiet z rolowanym brzegiem. Rozmiary:S-XL. AQL 1.0. Zgodne z normami EN ISO 374-1, EN 374-2, EN 16523-1, EN 374-4 oraz odporne na przenikanie bakterii, grzybów i wirusów zgodnie z EN ISO 374-5 oraz przebadane na min. 12 cytostatyków z min. 10 na 5 poziomie odporności wg. ASTM D6978 potwierdzone badaniami z jednostki niezależnej. Rękawice zarejestrowane jako wyrób medyczny klasy I zgodnie z Dyrektywą o wyrobach Medycznych 93/42/EWG i środek ochrony indywidualnej kat. III zgodnie z Rozporządzeniem (UE) 2016/425.Długość min. 240 mm +/- 5mm, grubość na palcu 0,08mm +/-0,01mm,  na dłoni 0,06+/- 0,01 mm. Kolor niebieski. Trwałość min. 3 lata. Opakowanie 100 szt. </t>
    </r>
    <r>
      <rPr>
        <sz val="9"/>
        <color indexed="53"/>
        <rFont val="Arial"/>
        <family val="2"/>
      </rPr>
      <t>lub Zamawiający dopuszcza rękawice nitrylowe niesterylne, fioletowe, cienkie, mikroteksturowane z dodatkową teksturą na palcach, AQL 1.0, oznakowane jako wyrób medyczny Klasy I i środek ochrony indywidualnej Kat III z adekwatnym oznakowaniem na opakowaniu. Odporne na przenikanie substancji chemicznych – fabryczna informacja na opakowaniu o barierowości dla min. 3 alkoholi – etanolu, izopropanolu i metanolu na min.1 poziomie. Odporne na działanie min. 13 cytostatyków przez co najmniej 240 minut wg ASTM D6978 - fabryczna informacja na opakowaniu. Rękawice zgodne z normami: PN - EN 455, PN- EN 420, ASTM F 1671, EN 374-1(z wył. pkt. 5.3.2),-2,-3, ASTM D 6978- fabryczna informacja na opakowaniu. Rozmiary XS-XL, oznaczone minimum na 5-ciu ściankach dyspensera, pakowane po 100 sztuk, Długość min. 240 mm, grubość na palcu 0,09mm, na dłoni 0,07mm. Trwałość min. 3 lata.</t>
    </r>
  </si>
  <si>
    <r>
      <t xml:space="preserve">Rękawice lateksowe, bezpudrowe, niesterylne, teksturowane na palcach i dłoni, grubość na palcu 0,11±0,02mm, na dłoni 0,10±0,02mm na mankiecie 0,07±0,01mm, długość min 240mm. AQL 1,5, siła zrywu min 6N wg EN 455 - potwierdzone badaniami z jednostki notyfikowanej. Zgodne z normami EN ISO 374-1, EN 374-2, EN 16523-1, EN 374-4 oraz odporne na przenikanie bakterii, grzybów i wirusów zgodnie z EN ISO 374-5 i ASTMF 1671. Rękawice zarejestrowane jako wyrób medyczny klasy I i środek ochrony indywidualnej kat. III. Dopuszczone do kontaktu z żywnością - potwierdzone piktogramem na opakowaniu. Pozbawione dodatków chemicznych: MBT, ZMBT, BHT, BHA, TMTD - potwierdzone badaniem metodą HPLC z jednostki niezależnej.  Opakowanie 100 szt. Rozmiary XS-XL kodowane kolorystycznie na opakowaniu lub </t>
    </r>
    <r>
      <rPr>
        <sz val="7.5"/>
        <color indexed="53"/>
        <rFont val="Arial"/>
        <family val="2"/>
      </rPr>
      <t>Zamawiający o dopuszcza rękawice diagnostyczne, lateksowe bezpudrowe, AQL&lt;1,5, poziom protein &lt;20ug/g rękawicy, mikroteksturowana antypoślizgowa powierzchnia zewnętrzna, grubość na palcu 0,13 ±0,01 mm, oznakowane jako wyrób medyczny Klasy I i środek ochrony indywidualnej Kategorii III z adekwatnym oznakowaniem na opakowaniu (norma EN 455, EN 374 – cz.2 i 3 z poziomami ochrony, EN 420). Wyniki badań na przenikalność substancji chemicznych na co najmniej 1 poziomie zgodnie z EN 374-3, potwierdzone certyfikatem CE, badania na wirusy zgodnie z ASTM F 1671 (fabryczne oznakowanie na opakowaniu) i EN 374-5. Rozmiary XS-XL, oznaczone minimum na 5-ciu ściankach dyspensera kolorystycznie w zależności od rozmiaru, pakowane po 100 sztuk lub z wewnętrzną warstwą polimerową, AQL 1,5, poziom protein &lt; 10ug/g rękawicy, mikroteksturowane z dodatkową teksturą na palcach, grubość na palcu 0,14 ±0,01 mm, zgodność z normą EN 455 potwierdzona przez jednostkę notyfikowaną, oznakowane jako wyrób medyczny Klasy I i środek ochrony indywidualnej Kategorii III z adekwatnym oznakowaniem na opakowaniu (norma EN 455, EN 374 – cz.2 i 3 z poziomami ochrony, EN 420). Wyniki badań na przenikalność substancji chemicznych (w tym kwasy, zasady) na co najmniej 1 poziomie zgodnie z EN 374-3, badania na wirusy zgodnie z ASTM F 1671. Produkowane zgodnie z normą ISO 13485, ISO 9001, ISO 14001 i OHSAS 18001 potwierdzone certyfikatami jednostki notyfikowanej. Rozmiary XS-XL, oznaczone minimum na 5-ciu ściankach dyspensera, pakowane 100 sztuk (XL po 90 sztuk- z przeliczeniem ilości)</t>
    </r>
  </si>
  <si>
    <t>FORMULARZ CENOWY- Zadanie 27 zmiana 4</t>
  </si>
  <si>
    <t>FORMULARZ CENOWY- Zadanie 17 zmiana 4</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</si>
</sst>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quot; zł&quot;"/>
    <numFmt numFmtId="165" formatCode="#,##0.0"/>
    <numFmt numFmtId="166" formatCode="[$-415]d\ mmmm\ yyyy"/>
    <numFmt numFmtId="167" formatCode="0.0"/>
  </numFmts>
  <fonts count="64">
    <font>
      <sz val="10"/>
      <name val="Arial CE"/>
      <family val="2"/>
    </font>
    <font>
      <sz val="10"/>
      <name val="Arial"/>
      <family val="0"/>
    </font>
    <font>
      <sz val="11"/>
      <color indexed="8"/>
      <name val="Calibri"/>
      <family val="2"/>
    </font>
    <font>
      <sz val="9"/>
      <name val="Arial"/>
      <family val="2"/>
    </font>
    <font>
      <b/>
      <sz val="10"/>
      <name val="Verdana"/>
      <family val="2"/>
    </font>
    <font>
      <sz val="9"/>
      <name val="Verdana"/>
      <family val="2"/>
    </font>
    <font>
      <sz val="11"/>
      <name val="Arial"/>
      <family val="2"/>
    </font>
    <font>
      <b/>
      <sz val="9"/>
      <name val="Arial"/>
      <family val="2"/>
    </font>
    <font>
      <b/>
      <sz val="10"/>
      <name val="Arial"/>
      <family val="2"/>
    </font>
    <font>
      <sz val="9"/>
      <name val="Arial CE"/>
      <family val="2"/>
    </font>
    <font>
      <sz val="9"/>
      <name val="Czcionka tekstu podstawowego"/>
      <family val="0"/>
    </font>
    <font>
      <sz val="9.9"/>
      <name val="Arial"/>
      <family val="2"/>
    </font>
    <font>
      <b/>
      <sz val="10"/>
      <name val="Arial CE"/>
      <family val="0"/>
    </font>
    <font>
      <sz val="9"/>
      <color indexed="53"/>
      <name val="Arial"/>
      <family val="2"/>
    </font>
    <font>
      <sz val="7"/>
      <name val="Arial"/>
      <family val="2"/>
    </font>
    <font>
      <sz val="7"/>
      <color indexed="53"/>
      <name val="Arial"/>
      <family val="2"/>
    </font>
    <font>
      <sz val="7.5"/>
      <name val="Arial"/>
      <family val="2"/>
    </font>
    <font>
      <sz val="7.5"/>
      <name val="Times New Roman"/>
      <family val="1"/>
    </font>
    <font>
      <sz val="7.5"/>
      <color indexed="53"/>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9"/>
      <color indexed="8"/>
      <name val="Arial"/>
      <family val="2"/>
    </font>
    <font>
      <b/>
      <sz val="10"/>
      <color indexed="49"/>
      <name val="Verdana"/>
      <family val="2"/>
    </font>
    <font>
      <b/>
      <sz val="9"/>
      <color indexed="49"/>
      <name val="Verdana"/>
      <family val="2"/>
    </font>
    <font>
      <b/>
      <sz val="10"/>
      <color indexed="49"/>
      <name val="Arial"/>
      <family val="2"/>
    </font>
    <font>
      <sz val="7.5"/>
      <color indexed="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9"/>
      <color theme="1"/>
      <name val="Arial"/>
      <family val="2"/>
    </font>
    <font>
      <b/>
      <sz val="10"/>
      <color theme="3" tint="0.39998000860214233"/>
      <name val="Verdana"/>
      <family val="2"/>
    </font>
    <font>
      <b/>
      <sz val="9"/>
      <color theme="3" tint="0.39998000860214233"/>
      <name val="Verdana"/>
      <family val="2"/>
    </font>
    <font>
      <b/>
      <sz val="10"/>
      <color theme="3" tint="0.39998000860214233"/>
      <name val="Arial"/>
      <family val="2"/>
    </font>
    <font>
      <sz val="9"/>
      <color theme="9" tint="-0.24997000396251678"/>
      <name val="Arial"/>
      <family val="2"/>
    </font>
    <font>
      <sz val="7.5"/>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style="thin"/>
    </border>
    <border>
      <left/>
      <right/>
      <top style="thin"/>
      <bottom style="thin"/>
    </border>
    <border>
      <left style="medium"/>
      <right style="medium"/>
      <top style="medium"/>
      <bottom style="mediu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medium">
        <color indexed="8"/>
      </left>
      <right>
        <color indexed="63"/>
      </right>
      <top style="thin"/>
      <bottom style="medium">
        <color indexed="8"/>
      </bottom>
    </border>
    <border>
      <left>
        <color indexed="63"/>
      </left>
      <right>
        <color indexed="63"/>
      </right>
      <top style="thin"/>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color indexed="8"/>
      </right>
      <top style="thin">
        <color indexed="8"/>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46" fillId="0" borderId="3" applyNumberFormat="0" applyFill="0" applyAlignment="0" applyProtection="0"/>
    <xf numFmtId="0" fontId="47" fillId="29" borderId="4" applyNumberFormat="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2" fillId="0" borderId="0">
      <alignment/>
      <protection/>
    </xf>
    <xf numFmtId="0" fontId="0" fillId="0" borderId="0">
      <alignment/>
      <protection/>
    </xf>
    <xf numFmtId="0" fontId="52" fillId="27" borderId="1" applyNumberFormat="0" applyAlignment="0" applyProtection="0"/>
    <xf numFmtId="9" fontId="1" fillId="0" borderId="0" applyFill="0" applyBorder="0" applyAlignment="0" applyProtection="0"/>
    <xf numFmtId="0" fontId="53" fillId="0" borderId="8"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57" fillId="32" borderId="0" applyNumberFormat="0" applyBorder="0" applyAlignment="0" applyProtection="0"/>
  </cellStyleXfs>
  <cellXfs count="217">
    <xf numFmtId="0" fontId="0" fillId="0" borderId="0" xfId="0" applyAlignment="1">
      <alignment/>
    </xf>
    <xf numFmtId="0" fontId="3" fillId="0" borderId="0" xfId="0" applyFont="1" applyAlignment="1">
      <alignment horizontal="center" wrapText="1"/>
    </xf>
    <xf numFmtId="0" fontId="3" fillId="0" borderId="0" xfId="0" applyFont="1" applyAlignment="1">
      <alignment wrapText="1"/>
    </xf>
    <xf numFmtId="3" fontId="3" fillId="0" borderId="0" xfId="0" applyNumberFormat="1" applyFont="1" applyAlignment="1">
      <alignment horizontal="center" wrapText="1"/>
    </xf>
    <xf numFmtId="0" fontId="1" fillId="0" borderId="0" xfId="0" applyFont="1" applyAlignment="1">
      <alignment wrapText="1"/>
    </xf>
    <xf numFmtId="0" fontId="4" fillId="0" borderId="0" xfId="0" applyFont="1" applyAlignment="1">
      <alignment vertical="center"/>
    </xf>
    <xf numFmtId="0" fontId="5" fillId="0" borderId="0" xfId="0" applyFont="1" applyAlignment="1">
      <alignment/>
    </xf>
    <xf numFmtId="0" fontId="6"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right"/>
    </xf>
    <xf numFmtId="0" fontId="7" fillId="0" borderId="10" xfId="0" applyFont="1" applyBorder="1" applyAlignment="1">
      <alignment horizontal="center" vertical="center" wrapText="1"/>
    </xf>
    <xf numFmtId="3" fontId="7" fillId="0" borderId="10" xfId="0" applyNumberFormat="1" applyFont="1" applyBorder="1" applyAlignment="1">
      <alignment horizontal="center" vertical="center" wrapText="1"/>
    </xf>
    <xf numFmtId="0" fontId="8" fillId="0" borderId="0" xfId="0" applyFont="1" applyAlignment="1">
      <alignment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3" fontId="7" fillId="0" borderId="12"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8" fillId="0" borderId="0" xfId="0" applyFont="1" applyAlignment="1">
      <alignment horizontal="center" vertical="center" wrapText="1"/>
    </xf>
    <xf numFmtId="0" fontId="1"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Border="1" applyAlignment="1">
      <alignment horizontal="center" wrapText="1"/>
    </xf>
    <xf numFmtId="3" fontId="3" fillId="0" borderId="10" xfId="0" applyNumberFormat="1" applyFont="1" applyBorder="1" applyAlignment="1">
      <alignment horizontal="center" wrapText="1"/>
    </xf>
    <xf numFmtId="2" fontId="3" fillId="0" borderId="10" xfId="0" applyNumberFormat="1" applyFont="1" applyBorder="1" applyAlignment="1">
      <alignment horizontal="right" wrapText="1"/>
    </xf>
    <xf numFmtId="4" fontId="3" fillId="0" borderId="10" xfId="0" applyNumberFormat="1" applyFont="1" applyBorder="1" applyAlignment="1">
      <alignment horizontal="right" wrapText="1"/>
    </xf>
    <xf numFmtId="9" fontId="3" fillId="0" borderId="10" xfId="0" applyNumberFormat="1" applyFont="1" applyBorder="1" applyAlignment="1">
      <alignment horizontal="center" wrapText="1"/>
    </xf>
    <xf numFmtId="0" fontId="3" fillId="0" borderId="0" xfId="0" applyFont="1" applyBorder="1" applyAlignment="1">
      <alignment horizontal="center" wrapText="1"/>
    </xf>
    <xf numFmtId="4" fontId="7" fillId="0" borderId="14" xfId="0" applyNumberFormat="1" applyFont="1" applyFill="1" applyBorder="1" applyAlignment="1">
      <alignment horizontal="right" wrapText="1"/>
    </xf>
    <xf numFmtId="0" fontId="7" fillId="0" borderId="0" xfId="0" applyFont="1" applyAlignment="1">
      <alignment horizontal="center" wrapText="1"/>
    </xf>
    <xf numFmtId="4" fontId="7" fillId="0" borderId="14" xfId="0" applyNumberFormat="1" applyFont="1" applyBorder="1" applyAlignment="1">
      <alignment horizontal="right" wrapText="1"/>
    </xf>
    <xf numFmtId="0" fontId="3" fillId="0" borderId="0" xfId="0" applyFont="1" applyBorder="1" applyAlignment="1">
      <alignment wrapText="1"/>
    </xf>
    <xf numFmtId="3" fontId="3" fillId="0" borderId="0" xfId="0" applyNumberFormat="1" applyFont="1" applyBorder="1" applyAlignment="1">
      <alignment horizontal="center" wrapText="1"/>
    </xf>
    <xf numFmtId="2" fontId="3" fillId="0" borderId="0" xfId="0" applyNumberFormat="1" applyFont="1" applyBorder="1" applyAlignment="1">
      <alignment horizontal="right" wrapText="1"/>
    </xf>
    <xf numFmtId="4" fontId="3" fillId="0" borderId="0" xfId="0" applyNumberFormat="1" applyFont="1" applyBorder="1" applyAlignment="1">
      <alignment horizontal="center" wrapText="1"/>
    </xf>
    <xf numFmtId="9" fontId="3" fillId="0" borderId="0" xfId="0" applyNumberFormat="1" applyFont="1" applyBorder="1" applyAlignment="1">
      <alignment horizontal="center" wrapText="1"/>
    </xf>
    <xf numFmtId="0" fontId="1" fillId="0" borderId="0" xfId="0" applyFont="1" applyBorder="1" applyAlignment="1">
      <alignment wrapText="1"/>
    </xf>
    <xf numFmtId="0" fontId="0" fillId="0" borderId="0" xfId="52" applyFont="1" applyAlignment="1">
      <alignment vertical="top"/>
      <protection/>
    </xf>
    <xf numFmtId="4" fontId="9" fillId="0" borderId="0" xfId="52" applyNumberFormat="1" applyFont="1" applyBorder="1" applyAlignment="1">
      <alignment vertical="center" wrapText="1"/>
      <protection/>
    </xf>
    <xf numFmtId="0" fontId="0" fillId="0" borderId="0" xfId="52" applyFont="1">
      <alignment/>
      <protection/>
    </xf>
    <xf numFmtId="0" fontId="1" fillId="0" borderId="0" xfId="0" applyFont="1" applyBorder="1" applyAlignment="1">
      <alignment vertical="center" wrapText="1"/>
    </xf>
    <xf numFmtId="0" fontId="7" fillId="0" borderId="0" xfId="0" applyFont="1" applyAlignment="1">
      <alignment horizontal="right" wrapText="1"/>
    </xf>
    <xf numFmtId="0" fontId="7" fillId="0" borderId="0" xfId="0" applyFont="1" applyBorder="1" applyAlignment="1">
      <alignment horizontal="center" wrapText="1"/>
    </xf>
    <xf numFmtId="0" fontId="3" fillId="0" borderId="10" xfId="0" applyFont="1" applyBorder="1" applyAlignment="1">
      <alignment wrapText="1"/>
    </xf>
    <xf numFmtId="0" fontId="7" fillId="0" borderId="0" xfId="0" applyFont="1" applyBorder="1" applyAlignment="1">
      <alignment wrapText="1"/>
    </xf>
    <xf numFmtId="0" fontId="3" fillId="0" borderId="0" xfId="0" applyFont="1" applyFill="1" applyBorder="1" applyAlignment="1">
      <alignment wrapText="1"/>
    </xf>
    <xf numFmtId="0" fontId="3" fillId="0" borderId="0" xfId="0" applyFont="1" applyFill="1" applyBorder="1" applyAlignment="1">
      <alignment horizontal="center" wrapText="1"/>
    </xf>
    <xf numFmtId="0" fontId="3" fillId="0" borderId="0" xfId="0" applyFont="1" applyBorder="1" applyAlignment="1">
      <alignment horizontal="right" wrapText="1"/>
    </xf>
    <xf numFmtId="4" fontId="3" fillId="0" borderId="10" xfId="0" applyNumberFormat="1" applyFont="1" applyBorder="1" applyAlignment="1">
      <alignment wrapText="1"/>
    </xf>
    <xf numFmtId="0" fontId="3" fillId="0" borderId="0" xfId="0" applyFont="1" applyFill="1" applyBorder="1" applyAlignment="1">
      <alignment horizontal="left" wrapText="1"/>
    </xf>
    <xf numFmtId="0" fontId="1" fillId="0" borderId="0" xfId="0" applyFont="1" applyAlignment="1">
      <alignment vertical="center" wrapText="1"/>
    </xf>
    <xf numFmtId="0" fontId="7" fillId="0" borderId="10" xfId="0" applyFont="1" applyBorder="1" applyAlignment="1">
      <alignment horizontal="center" wrapText="1"/>
    </xf>
    <xf numFmtId="164" fontId="3" fillId="0" borderId="10" xfId="0" applyNumberFormat="1" applyFont="1" applyBorder="1" applyAlignment="1">
      <alignment horizontal="center" wrapText="1"/>
    </xf>
    <xf numFmtId="4" fontId="7" fillId="0" borderId="0" xfId="0" applyNumberFormat="1" applyFont="1" applyBorder="1" applyAlignment="1">
      <alignment horizontal="center" wrapText="1"/>
    </xf>
    <xf numFmtId="9" fontId="7" fillId="0" borderId="0" xfId="0" applyNumberFormat="1" applyFont="1" applyBorder="1" applyAlignment="1">
      <alignment horizontal="center" wrapText="1"/>
    </xf>
    <xf numFmtId="0" fontId="7" fillId="0" borderId="0" xfId="0" applyFont="1" applyBorder="1" applyAlignment="1">
      <alignment horizontal="right" wrapText="1"/>
    </xf>
    <xf numFmtId="4" fontId="7" fillId="0" borderId="0" xfId="0" applyNumberFormat="1" applyFont="1" applyFill="1" applyBorder="1" applyAlignment="1">
      <alignment horizontal="right" wrapText="1"/>
    </xf>
    <xf numFmtId="4" fontId="7" fillId="0" borderId="0" xfId="0" applyNumberFormat="1" applyFont="1" applyBorder="1" applyAlignment="1">
      <alignment horizontal="right" wrapText="1"/>
    </xf>
    <xf numFmtId="0" fontId="3" fillId="0" borderId="10" xfId="0" applyFont="1" applyFill="1" applyBorder="1" applyAlignment="1">
      <alignment vertical="center" wrapText="1"/>
    </xf>
    <xf numFmtId="0" fontId="3" fillId="0" borderId="15" xfId="0" applyFont="1" applyBorder="1" applyAlignment="1">
      <alignment horizontal="center" wrapText="1"/>
    </xf>
    <xf numFmtId="3" fontId="3" fillId="0" borderId="15" xfId="0" applyNumberFormat="1" applyFont="1" applyBorder="1" applyAlignment="1">
      <alignment horizontal="center" wrapText="1"/>
    </xf>
    <xf numFmtId="2" fontId="3" fillId="0" borderId="15" xfId="0" applyNumberFormat="1" applyFont="1" applyBorder="1" applyAlignment="1">
      <alignment horizontal="right" wrapText="1"/>
    </xf>
    <xf numFmtId="4" fontId="3" fillId="0" borderId="15" xfId="0" applyNumberFormat="1" applyFont="1" applyBorder="1" applyAlignment="1">
      <alignment horizontal="right" wrapText="1"/>
    </xf>
    <xf numFmtId="2" fontId="3" fillId="0" borderId="0" xfId="0" applyNumberFormat="1" applyFont="1" applyBorder="1" applyAlignment="1">
      <alignment horizontal="center" wrapText="1"/>
    </xf>
    <xf numFmtId="0" fontId="3" fillId="0" borderId="16" xfId="0" applyFont="1" applyBorder="1" applyAlignment="1">
      <alignment horizontal="center" vertical="center" wrapText="1"/>
    </xf>
    <xf numFmtId="0" fontId="3" fillId="0" borderId="16" xfId="0" applyFont="1" applyFill="1" applyBorder="1" applyAlignment="1">
      <alignment vertical="center" wrapText="1"/>
    </xf>
    <xf numFmtId="0" fontId="3" fillId="0" borderId="16" xfId="0" applyFont="1" applyBorder="1" applyAlignment="1">
      <alignment wrapText="1"/>
    </xf>
    <xf numFmtId="0" fontId="3" fillId="0" borderId="16" xfId="0" applyFont="1" applyBorder="1" applyAlignment="1">
      <alignment horizontal="center" wrapText="1"/>
    </xf>
    <xf numFmtId="3" fontId="3" fillId="0" borderId="16" xfId="0" applyNumberFormat="1" applyFont="1" applyBorder="1" applyAlignment="1">
      <alignment horizontal="center" wrapText="1"/>
    </xf>
    <xf numFmtId="2" fontId="3" fillId="0" borderId="16" xfId="0" applyNumberFormat="1" applyFont="1" applyBorder="1" applyAlignment="1">
      <alignment horizontal="right" wrapText="1"/>
    </xf>
    <xf numFmtId="4" fontId="3" fillId="0" borderId="16" xfId="0" applyNumberFormat="1" applyFont="1" applyBorder="1" applyAlignment="1">
      <alignment horizontal="right" wrapText="1"/>
    </xf>
    <xf numFmtId="9" fontId="3" fillId="0" borderId="16" xfId="0" applyNumberFormat="1" applyFont="1" applyBorder="1" applyAlignment="1">
      <alignment horizontal="center" wrapText="1"/>
    </xf>
    <xf numFmtId="4" fontId="3" fillId="0" borderId="0" xfId="0" applyNumberFormat="1" applyFont="1" applyFill="1" applyBorder="1" applyAlignment="1">
      <alignment wrapText="1"/>
    </xf>
    <xf numFmtId="4" fontId="3" fillId="0" borderId="0" xfId="0" applyNumberFormat="1" applyFont="1" applyFill="1" applyBorder="1" applyAlignment="1">
      <alignment horizontal="center" wrapText="1"/>
    </xf>
    <xf numFmtId="4" fontId="3" fillId="0" borderId="0" xfId="0" applyNumberFormat="1" applyFont="1" applyBorder="1" applyAlignment="1">
      <alignment horizontal="right" wrapText="1"/>
    </xf>
    <xf numFmtId="4" fontId="7" fillId="0" borderId="14" xfId="0" applyNumberFormat="1" applyFont="1" applyFill="1" applyBorder="1" applyAlignment="1">
      <alignment vertical="center" wrapText="1"/>
    </xf>
    <xf numFmtId="0" fontId="7" fillId="0" borderId="0" xfId="0" applyFont="1" applyAlignment="1">
      <alignment horizontal="center" vertical="center" wrapText="1"/>
    </xf>
    <xf numFmtId="4" fontId="7" fillId="0" borderId="14" xfId="0" applyNumberFormat="1" applyFont="1" applyFill="1" applyBorder="1" applyAlignment="1">
      <alignment horizontal="right" vertical="center" wrapText="1"/>
    </xf>
    <xf numFmtId="4" fontId="7" fillId="0" borderId="14" xfId="0" applyNumberFormat="1" applyFont="1" applyBorder="1" applyAlignment="1">
      <alignment horizontal="right" vertical="center" wrapText="1"/>
    </xf>
    <xf numFmtId="0" fontId="7" fillId="0" borderId="0" xfId="0" applyFont="1" applyFill="1" applyBorder="1" applyAlignment="1">
      <alignment horizontal="center" wrapText="1"/>
    </xf>
    <xf numFmtId="3" fontId="3" fillId="0" borderId="0" xfId="0" applyNumberFormat="1" applyFont="1" applyFill="1" applyBorder="1" applyAlignment="1">
      <alignment wrapText="1"/>
    </xf>
    <xf numFmtId="2" fontId="3" fillId="0" borderId="0" xfId="0" applyNumberFormat="1" applyFont="1" applyFill="1" applyBorder="1" applyAlignment="1">
      <alignment wrapText="1"/>
    </xf>
    <xf numFmtId="4" fontId="3" fillId="0" borderId="0" xfId="0" applyNumberFormat="1" applyFont="1" applyFill="1" applyBorder="1" applyAlignment="1">
      <alignment horizontal="right" wrapText="1"/>
    </xf>
    <xf numFmtId="4" fontId="3" fillId="33" borderId="0" xfId="0" applyNumberFormat="1" applyFont="1" applyFill="1" applyBorder="1" applyAlignment="1">
      <alignment horizontal="right" wrapText="1"/>
    </xf>
    <xf numFmtId="0" fontId="3" fillId="0" borderId="10" xfId="0" applyFont="1" applyFill="1" applyBorder="1" applyAlignment="1">
      <alignment horizontal="center" vertical="center" wrapText="1"/>
    </xf>
    <xf numFmtId="0" fontId="7" fillId="0" borderId="10" xfId="51" applyFont="1" applyBorder="1" applyAlignment="1">
      <alignment vertical="center" wrapText="1"/>
      <protection/>
    </xf>
    <xf numFmtId="0" fontId="3" fillId="0" borderId="10" xfId="0" applyFont="1" applyFill="1" applyBorder="1" applyAlignment="1">
      <alignment horizontal="left" wrapText="1"/>
    </xf>
    <xf numFmtId="0" fontId="3" fillId="0" borderId="10" xfId="0" applyFont="1" applyFill="1" applyBorder="1" applyAlignment="1">
      <alignment horizontal="center" wrapText="1"/>
    </xf>
    <xf numFmtId="3" fontId="3" fillId="0" borderId="10" xfId="0" applyNumberFormat="1" applyFont="1" applyFill="1" applyBorder="1" applyAlignment="1">
      <alignment horizontal="center" wrapText="1"/>
    </xf>
    <xf numFmtId="2" fontId="3" fillId="0" borderId="10" xfId="0" applyNumberFormat="1" applyFont="1" applyFill="1" applyBorder="1" applyAlignment="1">
      <alignment horizontal="right" wrapText="1"/>
    </xf>
    <xf numFmtId="0" fontId="3" fillId="0" borderId="10" xfId="51" applyFont="1" applyBorder="1" applyAlignment="1">
      <alignment vertical="center" wrapText="1"/>
      <protection/>
    </xf>
    <xf numFmtId="0" fontId="3" fillId="0" borderId="10" xfId="0" applyFont="1" applyFill="1" applyBorder="1" applyAlignment="1">
      <alignment wrapText="1"/>
    </xf>
    <xf numFmtId="0" fontId="3" fillId="0" borderId="10" xfId="0" applyFont="1" applyBorder="1" applyAlignment="1">
      <alignment vertical="center" wrapText="1"/>
    </xf>
    <xf numFmtId="0" fontId="3" fillId="0" borderId="10" xfId="0" applyFont="1" applyBorder="1" applyAlignment="1">
      <alignment horizontal="left" vertical="center" wrapText="1"/>
    </xf>
    <xf numFmtId="2" fontId="3" fillId="0" borderId="10" xfId="0" applyNumberFormat="1" applyFont="1" applyBorder="1" applyAlignment="1">
      <alignment wrapText="1"/>
    </xf>
    <xf numFmtId="0" fontId="1" fillId="0" borderId="0" xfId="0" applyFont="1" applyFill="1" applyAlignment="1">
      <alignment wrapText="1"/>
    </xf>
    <xf numFmtId="0" fontId="1" fillId="0" borderId="0" xfId="0" applyFont="1" applyFill="1" applyAlignment="1">
      <alignment vertical="center" wrapText="1"/>
    </xf>
    <xf numFmtId="4" fontId="3" fillId="0" borderId="10" xfId="0" applyNumberFormat="1" applyFont="1" applyFill="1" applyBorder="1" applyAlignment="1">
      <alignment horizontal="right" wrapText="1"/>
    </xf>
    <xf numFmtId="9" fontId="3" fillId="0" borderId="10" xfId="0" applyNumberFormat="1" applyFont="1" applyFill="1" applyBorder="1" applyAlignment="1">
      <alignment horizontal="center" wrapText="1"/>
    </xf>
    <xf numFmtId="0" fontId="7" fillId="0" borderId="0" xfId="0" applyFont="1" applyAlignment="1">
      <alignment horizontal="right" vertical="center" wrapText="1"/>
    </xf>
    <xf numFmtId="2" fontId="3" fillId="0" borderId="17" xfId="0" applyNumberFormat="1" applyFont="1" applyBorder="1" applyAlignment="1">
      <alignment horizontal="right" wrapText="1"/>
    </xf>
    <xf numFmtId="2" fontId="3" fillId="0" borderId="17" xfId="0" applyNumberFormat="1" applyFont="1" applyFill="1" applyBorder="1" applyAlignment="1">
      <alignment horizontal="right" wrapText="1"/>
    </xf>
    <xf numFmtId="0" fontId="3" fillId="0" borderId="17" xfId="0" applyFont="1" applyFill="1" applyBorder="1" applyAlignment="1">
      <alignment horizontal="left" vertical="center" wrapText="1"/>
    </xf>
    <xf numFmtId="0" fontId="3" fillId="0" borderId="15" xfId="0" applyFont="1" applyBorder="1" applyAlignment="1">
      <alignment horizontal="center" vertical="center" wrapText="1"/>
    </xf>
    <xf numFmtId="0" fontId="3" fillId="0" borderId="15" xfId="0" applyFont="1" applyFill="1" applyBorder="1" applyAlignment="1">
      <alignment horizontal="left" vertical="center" wrapText="1"/>
    </xf>
    <xf numFmtId="9" fontId="3" fillId="0" borderId="15" xfId="0" applyNumberFormat="1" applyFont="1" applyBorder="1" applyAlignment="1">
      <alignment horizontal="center" wrapText="1"/>
    </xf>
    <xf numFmtId="0" fontId="3" fillId="0" borderId="17" xfId="0" applyFont="1" applyBorder="1" applyAlignment="1">
      <alignment horizontal="center" vertical="center" wrapText="1"/>
    </xf>
    <xf numFmtId="0" fontId="3" fillId="0" borderId="17" xfId="0" applyFont="1" applyBorder="1" applyAlignment="1">
      <alignment horizontal="center" wrapText="1"/>
    </xf>
    <xf numFmtId="3" fontId="3" fillId="0" borderId="17" xfId="0" applyNumberFormat="1" applyFont="1" applyBorder="1" applyAlignment="1">
      <alignment horizontal="center" wrapText="1"/>
    </xf>
    <xf numFmtId="9" fontId="3" fillId="0" borderId="17" xfId="0" applyNumberFormat="1" applyFont="1" applyBorder="1" applyAlignment="1">
      <alignment horizontal="center" wrapText="1"/>
    </xf>
    <xf numFmtId="4" fontId="7" fillId="0" borderId="18" xfId="0" applyNumberFormat="1" applyFont="1" applyFill="1" applyBorder="1" applyAlignment="1">
      <alignment horizontal="right" vertical="center" wrapText="1"/>
    </xf>
    <xf numFmtId="4" fontId="7" fillId="0" borderId="18" xfId="0" applyNumberFormat="1" applyFont="1" applyBorder="1" applyAlignment="1">
      <alignment horizontal="right" vertical="center" wrapText="1"/>
    </xf>
    <xf numFmtId="4" fontId="3" fillId="0" borderId="19" xfId="0" applyNumberFormat="1" applyFont="1" applyBorder="1" applyAlignment="1">
      <alignment horizontal="right" wrapText="1"/>
    </xf>
    <xf numFmtId="0" fontId="7" fillId="0" borderId="15" xfId="0" applyFont="1" applyBorder="1" applyAlignment="1">
      <alignment horizontal="center" vertical="center" wrapText="1"/>
    </xf>
    <xf numFmtId="0" fontId="7" fillId="0" borderId="0" xfId="0" applyFont="1" applyBorder="1" applyAlignment="1">
      <alignment horizontal="right" vertical="center" wrapText="1"/>
    </xf>
    <xf numFmtId="9" fontId="7" fillId="0" borderId="0" xfId="0" applyNumberFormat="1" applyFont="1" applyBorder="1" applyAlignment="1">
      <alignment horizontal="right" vertical="center" wrapText="1"/>
    </xf>
    <xf numFmtId="9" fontId="7" fillId="0" borderId="0" xfId="0" applyNumberFormat="1" applyFont="1" applyBorder="1" applyAlignment="1">
      <alignment horizontal="center" vertical="center" wrapText="1"/>
    </xf>
    <xf numFmtId="4" fontId="7" fillId="0" borderId="0" xfId="0" applyNumberFormat="1" applyFont="1" applyFill="1" applyBorder="1" applyAlignment="1">
      <alignment horizontal="right" vertical="center" wrapText="1"/>
    </xf>
    <xf numFmtId="4" fontId="7" fillId="0" borderId="0" xfId="0" applyNumberFormat="1" applyFont="1" applyBorder="1" applyAlignment="1">
      <alignment horizontal="right" vertical="center" wrapText="1"/>
    </xf>
    <xf numFmtId="0" fontId="3" fillId="0" borderId="15" xfId="0" applyFont="1" applyBorder="1" applyAlignment="1">
      <alignment wrapText="1"/>
    </xf>
    <xf numFmtId="0" fontId="3" fillId="0" borderId="17" xfId="0" applyFont="1" applyBorder="1" applyAlignment="1">
      <alignment wrapText="1"/>
    </xf>
    <xf numFmtId="4" fontId="3" fillId="0" borderId="17" xfId="0" applyNumberFormat="1" applyFont="1" applyBorder="1" applyAlignment="1">
      <alignment horizontal="right" wrapText="1"/>
    </xf>
    <xf numFmtId="4" fontId="7" fillId="0" borderId="16" xfId="0" applyNumberFormat="1" applyFont="1" applyFill="1" applyBorder="1" applyAlignment="1">
      <alignment horizontal="right" vertical="center" wrapText="1"/>
    </xf>
    <xf numFmtId="0" fontId="7" fillId="0" borderId="16" xfId="0" applyFont="1" applyBorder="1" applyAlignment="1">
      <alignment horizontal="center" vertical="center" wrapText="1"/>
    </xf>
    <xf numFmtId="4" fontId="7" fillId="0" borderId="16" xfId="0" applyNumberFormat="1" applyFont="1" applyBorder="1" applyAlignment="1">
      <alignment horizontal="right"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vertical="center" wrapText="1"/>
    </xf>
    <xf numFmtId="0" fontId="3" fillId="0" borderId="15" xfId="0" applyFont="1" applyFill="1" applyBorder="1" applyAlignment="1">
      <alignment wrapText="1"/>
    </xf>
    <xf numFmtId="3" fontId="3" fillId="0" borderId="15" xfId="0" applyNumberFormat="1" applyFont="1" applyFill="1" applyBorder="1" applyAlignment="1">
      <alignment horizontal="center" wrapText="1"/>
    </xf>
    <xf numFmtId="0" fontId="3" fillId="0" borderId="17" xfId="0" applyFont="1" applyFill="1" applyBorder="1" applyAlignment="1">
      <alignment vertical="center" wrapText="1"/>
    </xf>
    <xf numFmtId="0" fontId="3" fillId="0" borderId="17" xfId="0" applyFont="1" applyFill="1" applyBorder="1" applyAlignment="1">
      <alignment wrapText="1"/>
    </xf>
    <xf numFmtId="3" fontId="3" fillId="0" borderId="17" xfId="0" applyNumberFormat="1" applyFont="1" applyFill="1" applyBorder="1" applyAlignment="1">
      <alignment horizont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0" fillId="0" borderId="17" xfId="0" applyBorder="1" applyAlignment="1">
      <alignment vertical="center" wrapText="1"/>
    </xf>
    <xf numFmtId="0" fontId="0" fillId="0" borderId="17" xfId="0" applyFont="1" applyBorder="1" applyAlignment="1">
      <alignment vertical="center" wrapText="1"/>
    </xf>
    <xf numFmtId="0" fontId="12" fillId="0" borderId="17" xfId="0" applyFont="1" applyBorder="1" applyAlignment="1">
      <alignment vertical="center" wrapText="1"/>
    </xf>
    <xf numFmtId="2" fontId="3" fillId="0" borderId="23" xfId="0" applyNumberFormat="1" applyFont="1" applyBorder="1" applyAlignment="1">
      <alignment horizontal="right"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wrapText="1"/>
    </xf>
    <xf numFmtId="0" fontId="3" fillId="0" borderId="25" xfId="0" applyFont="1" applyBorder="1" applyAlignment="1">
      <alignment wrapText="1"/>
    </xf>
    <xf numFmtId="0" fontId="3" fillId="0" borderId="17" xfId="0" applyFont="1" applyBorder="1" applyAlignment="1">
      <alignment horizontal="left" vertical="center" wrapText="1"/>
    </xf>
    <xf numFmtId="3" fontId="3" fillId="0" borderId="17" xfId="0" applyNumberFormat="1" applyFont="1" applyBorder="1" applyAlignment="1">
      <alignment horizontal="center"/>
    </xf>
    <xf numFmtId="3" fontId="3" fillId="0" borderId="23" xfId="0" applyNumberFormat="1" applyFont="1" applyBorder="1" applyAlignment="1">
      <alignment horizontal="center"/>
    </xf>
    <xf numFmtId="0" fontId="3" fillId="0" borderId="15" xfId="0" applyFont="1" applyFill="1" applyBorder="1" applyAlignment="1">
      <alignment horizontal="center" wrapText="1"/>
    </xf>
    <xf numFmtId="4" fontId="3" fillId="0" borderId="15" xfId="0" applyNumberFormat="1" applyFont="1" applyFill="1" applyBorder="1" applyAlignment="1">
      <alignment horizontal="right" wrapText="1"/>
    </xf>
    <xf numFmtId="9" fontId="3" fillId="0" borderId="15" xfId="0" applyNumberFormat="1" applyFont="1" applyFill="1" applyBorder="1" applyAlignment="1">
      <alignment horizontal="center" wrapText="1"/>
    </xf>
    <xf numFmtId="0" fontId="3" fillId="0" borderId="17" xfId="0" applyFont="1" applyFill="1" applyBorder="1" applyAlignment="1">
      <alignment horizontal="center" wrapText="1"/>
    </xf>
    <xf numFmtId="4" fontId="3" fillId="0" borderId="17" xfId="0" applyNumberFormat="1" applyFont="1" applyFill="1" applyBorder="1" applyAlignment="1">
      <alignment horizontal="right" wrapText="1"/>
    </xf>
    <xf numFmtId="9" fontId="3" fillId="0" borderId="17" xfId="0" applyNumberFormat="1" applyFont="1" applyFill="1" applyBorder="1" applyAlignment="1">
      <alignment horizontal="center" wrapText="1"/>
    </xf>
    <xf numFmtId="0" fontId="3" fillId="0" borderId="24" xfId="0" applyFont="1" applyFill="1" applyBorder="1" applyAlignment="1">
      <alignment wrapText="1"/>
    </xf>
    <xf numFmtId="0" fontId="3" fillId="0" borderId="25" xfId="0" applyFont="1" applyFill="1" applyBorder="1" applyAlignment="1">
      <alignment wrapText="1"/>
    </xf>
    <xf numFmtId="0" fontId="3" fillId="0" borderId="15" xfId="0" applyFont="1" applyBorder="1" applyAlignment="1">
      <alignment vertical="center" wrapText="1"/>
    </xf>
    <xf numFmtId="0" fontId="58" fillId="0" borderId="17" xfId="0" applyFont="1" applyBorder="1" applyAlignment="1">
      <alignment horizontal="center" vertical="center"/>
    </xf>
    <xf numFmtId="3" fontId="58" fillId="0" borderId="17" xfId="0" applyNumberFormat="1" applyFont="1" applyBorder="1" applyAlignment="1">
      <alignment horizontal="center" vertical="center"/>
    </xf>
    <xf numFmtId="0" fontId="58" fillId="0" borderId="17" xfId="0" applyFont="1" applyBorder="1" applyAlignment="1">
      <alignment vertical="center" wrapText="1"/>
    </xf>
    <xf numFmtId="0" fontId="58" fillId="0" borderId="26" xfId="0" applyFont="1" applyBorder="1" applyAlignment="1">
      <alignment vertical="center" wrapText="1"/>
    </xf>
    <xf numFmtId="4" fontId="7" fillId="0" borderId="27" xfId="0" applyNumberFormat="1" applyFont="1" applyFill="1" applyBorder="1" applyAlignment="1">
      <alignment vertical="center" wrapText="1"/>
    </xf>
    <xf numFmtId="3" fontId="3" fillId="0" borderId="20" xfId="0" applyNumberFormat="1" applyFont="1" applyBorder="1" applyAlignment="1">
      <alignment horizontal="center" wrapText="1"/>
    </xf>
    <xf numFmtId="3" fontId="3" fillId="0" borderId="21" xfId="0" applyNumberFormat="1" applyFont="1" applyBorder="1" applyAlignment="1">
      <alignment horizontal="center" wrapText="1"/>
    </xf>
    <xf numFmtId="9" fontId="3" fillId="0" borderId="19" xfId="0" applyNumberFormat="1" applyFont="1" applyBorder="1" applyAlignment="1">
      <alignment horizontal="center" wrapText="1"/>
    </xf>
    <xf numFmtId="4" fontId="3" fillId="0" borderId="23" xfId="0" applyNumberFormat="1" applyFont="1" applyBorder="1" applyAlignment="1">
      <alignment horizontal="right" wrapText="1"/>
    </xf>
    <xf numFmtId="0" fontId="59" fillId="0" borderId="0" xfId="0" applyFont="1" applyAlignment="1">
      <alignment vertical="center"/>
    </xf>
    <xf numFmtId="0" fontId="60" fillId="0" borderId="0" xfId="0" applyFont="1" applyAlignment="1">
      <alignment/>
    </xf>
    <xf numFmtId="0" fontId="61" fillId="0" borderId="0" xfId="0" applyFont="1" applyAlignment="1">
      <alignment wrapText="1"/>
    </xf>
    <xf numFmtId="0" fontId="61" fillId="0" borderId="0" xfId="0" applyFont="1" applyAlignment="1">
      <alignment vertical="center" wrapText="1"/>
    </xf>
    <xf numFmtId="3" fontId="7" fillId="0" borderId="0" xfId="0" applyNumberFormat="1" applyFont="1" applyBorder="1" applyAlignment="1">
      <alignment horizontal="center" wrapText="1"/>
    </xf>
    <xf numFmtId="2" fontId="7" fillId="0" borderId="0" xfId="0" applyNumberFormat="1" applyFont="1" applyBorder="1" applyAlignment="1">
      <alignment horizontal="right" wrapText="1"/>
    </xf>
    <xf numFmtId="0" fontId="7" fillId="0" borderId="10" xfId="0" applyFont="1" applyBorder="1" applyAlignment="1">
      <alignment wrapText="1"/>
    </xf>
    <xf numFmtId="3" fontId="7" fillId="0" borderId="10" xfId="0" applyNumberFormat="1" applyFont="1" applyBorder="1" applyAlignment="1">
      <alignment horizontal="center" wrapText="1"/>
    </xf>
    <xf numFmtId="2" fontId="7" fillId="0" borderId="10" xfId="0" applyNumberFormat="1" applyFont="1" applyBorder="1" applyAlignment="1">
      <alignment horizontal="right" wrapText="1"/>
    </xf>
    <xf numFmtId="4" fontId="7" fillId="0" borderId="10" xfId="0" applyNumberFormat="1" applyFont="1" applyBorder="1" applyAlignment="1">
      <alignment horizontal="right" wrapText="1"/>
    </xf>
    <xf numFmtId="9" fontId="7" fillId="0" borderId="10" xfId="0" applyNumberFormat="1" applyFont="1" applyBorder="1" applyAlignment="1">
      <alignment horizontal="center" wrapText="1"/>
    </xf>
    <xf numFmtId="4" fontId="3" fillId="0" borderId="15" xfId="0" applyNumberFormat="1" applyFont="1" applyBorder="1" applyAlignment="1">
      <alignment wrapText="1"/>
    </xf>
    <xf numFmtId="4" fontId="3" fillId="0" borderId="17" xfId="0" applyNumberFormat="1" applyFont="1" applyBorder="1" applyAlignment="1">
      <alignment wrapText="1"/>
    </xf>
    <xf numFmtId="0" fontId="3" fillId="0" borderId="17" xfId="0" applyNumberFormat="1" applyFont="1" applyFill="1" applyBorder="1" applyAlignment="1">
      <alignment horizontal="left" vertical="center" wrapText="1"/>
    </xf>
    <xf numFmtId="0" fontId="0" fillId="0" borderId="17" xfId="0" applyNumberFormat="1" applyFont="1" applyBorder="1" applyAlignment="1">
      <alignment vertical="center" wrapText="1"/>
    </xf>
    <xf numFmtId="0" fontId="7" fillId="0" borderId="15" xfId="0" applyFont="1" applyBorder="1" applyAlignment="1">
      <alignment vertical="center" wrapText="1"/>
    </xf>
    <xf numFmtId="0" fontId="62" fillId="0" borderId="10" xfId="0" applyFont="1" applyBorder="1" applyAlignment="1">
      <alignment horizontal="center" vertical="center" wrapText="1"/>
    </xf>
    <xf numFmtId="0" fontId="62" fillId="0" borderId="10" xfId="0" applyFont="1" applyBorder="1" applyAlignment="1">
      <alignment vertical="center" wrapText="1"/>
    </xf>
    <xf numFmtId="0" fontId="62" fillId="0" borderId="10" xfId="0" applyFont="1" applyBorder="1" applyAlignment="1">
      <alignment wrapText="1"/>
    </xf>
    <xf numFmtId="0" fontId="62" fillId="0" borderId="10" xfId="0" applyFont="1" applyBorder="1" applyAlignment="1">
      <alignment horizontal="center" wrapText="1"/>
    </xf>
    <xf numFmtId="3" fontId="62" fillId="0" borderId="10" xfId="0" applyNumberFormat="1" applyFont="1" applyBorder="1" applyAlignment="1">
      <alignment horizontal="center" wrapText="1"/>
    </xf>
    <xf numFmtId="2" fontId="62" fillId="0" borderId="10" xfId="0" applyNumberFormat="1" applyFont="1" applyBorder="1" applyAlignment="1">
      <alignment horizontal="right" wrapText="1"/>
    </xf>
    <xf numFmtId="4" fontId="62" fillId="0" borderId="10" xfId="0" applyNumberFormat="1" applyFont="1" applyBorder="1" applyAlignment="1">
      <alignment horizontal="right" wrapText="1"/>
    </xf>
    <xf numFmtId="9" fontId="62" fillId="0" borderId="10" xfId="0" applyNumberFormat="1" applyFont="1" applyBorder="1" applyAlignment="1">
      <alignment horizontal="center" wrapText="1"/>
    </xf>
    <xf numFmtId="4" fontId="62" fillId="0" borderId="10" xfId="0" applyNumberFormat="1" applyFont="1" applyBorder="1" applyAlignment="1">
      <alignment wrapText="1"/>
    </xf>
    <xf numFmtId="0" fontId="16" fillId="0" borderId="10" xfId="0" applyFont="1" applyBorder="1" applyAlignment="1">
      <alignment vertical="center" wrapText="1"/>
    </xf>
    <xf numFmtId="0" fontId="14" fillId="0" borderId="17" xfId="0" applyNumberFormat="1" applyFont="1" applyBorder="1" applyAlignment="1">
      <alignment vertical="center" wrapText="1"/>
    </xf>
    <xf numFmtId="0" fontId="62" fillId="0" borderId="17" xfId="0" applyFont="1" applyBorder="1" applyAlignment="1">
      <alignment horizontal="center" vertical="center"/>
    </xf>
    <xf numFmtId="3" fontId="62" fillId="0" borderId="17" xfId="0" applyNumberFormat="1" applyFont="1" applyBorder="1" applyAlignment="1">
      <alignment horizontal="center" vertical="center"/>
    </xf>
    <xf numFmtId="0" fontId="63" fillId="0" borderId="17" xfId="0" applyFont="1" applyBorder="1" applyAlignment="1">
      <alignment vertical="center" wrapText="1"/>
    </xf>
    <xf numFmtId="0" fontId="4" fillId="0" borderId="0" xfId="0" applyFont="1" applyBorder="1" applyAlignment="1">
      <alignment horizontal="right" vertical="center"/>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52" applyFont="1" applyBorder="1" applyAlignment="1">
      <alignment horizontal="left" vertical="top"/>
      <protection/>
    </xf>
    <xf numFmtId="4" fontId="9" fillId="0" borderId="0" xfId="52" applyNumberFormat="1" applyFont="1" applyBorder="1" applyAlignment="1">
      <alignment horizontal="center" vertical="center" wrapText="1"/>
      <protection/>
    </xf>
    <xf numFmtId="0" fontId="7" fillId="0" borderId="28" xfId="0" applyFont="1" applyBorder="1" applyAlignment="1">
      <alignment horizontal="right" wrapText="1"/>
    </xf>
    <xf numFmtId="0" fontId="7" fillId="0" borderId="29" xfId="0" applyFont="1" applyBorder="1" applyAlignment="1">
      <alignment horizontal="right" wrapText="1"/>
    </xf>
    <xf numFmtId="4" fontId="9" fillId="0" borderId="0" xfId="52" applyNumberFormat="1" applyFont="1" applyBorder="1" applyAlignment="1">
      <alignment horizontal="center" vertical="top" wrapText="1"/>
      <protection/>
    </xf>
    <xf numFmtId="0" fontId="7" fillId="0" borderId="30" xfId="0" applyFont="1" applyBorder="1" applyAlignment="1">
      <alignment horizontal="right" vertical="center" wrapText="1"/>
    </xf>
    <xf numFmtId="0" fontId="7" fillId="0" borderId="31" xfId="0" applyFont="1" applyBorder="1" applyAlignment="1">
      <alignment horizontal="right" vertical="center" wrapText="1"/>
    </xf>
    <xf numFmtId="0" fontId="7" fillId="0" borderId="28" xfId="0" applyFont="1" applyBorder="1" applyAlignment="1">
      <alignment horizontal="right" vertical="center" wrapText="1"/>
    </xf>
    <xf numFmtId="0" fontId="7" fillId="0" borderId="29" xfId="0" applyFont="1" applyBorder="1" applyAlignment="1">
      <alignment horizontal="right" vertical="center" wrapText="1"/>
    </xf>
    <xf numFmtId="0" fontId="7" fillId="0" borderId="32" xfId="0" applyFont="1" applyBorder="1" applyAlignment="1">
      <alignment horizontal="right" vertical="center" wrapText="1"/>
    </xf>
    <xf numFmtId="0" fontId="7" fillId="0" borderId="33" xfId="0" applyFont="1" applyBorder="1" applyAlignment="1">
      <alignment horizontal="right" vertical="center" wrapText="1"/>
    </xf>
    <xf numFmtId="0" fontId="7" fillId="0" borderId="34" xfId="0" applyFont="1" applyBorder="1" applyAlignment="1">
      <alignment horizontal="right" vertical="center" wrapText="1"/>
    </xf>
    <xf numFmtId="0" fontId="7" fillId="0" borderId="35" xfId="0" applyFont="1" applyBorder="1" applyAlignment="1">
      <alignment horizontal="right" vertical="center" wrapText="1"/>
    </xf>
    <xf numFmtId="0" fontId="7" fillId="0" borderId="36" xfId="0" applyFont="1" applyBorder="1" applyAlignment="1">
      <alignment horizontal="right" vertical="center" wrapText="1"/>
    </xf>
    <xf numFmtId="0" fontId="7" fillId="0" borderId="37" xfId="0" applyFont="1" applyBorder="1" applyAlignment="1">
      <alignment horizontal="right" vertical="center" wrapText="1"/>
    </xf>
    <xf numFmtId="0" fontId="7" fillId="0" borderId="38" xfId="0" applyFont="1" applyBorder="1" applyAlignment="1">
      <alignment horizontal="right" vertical="center" wrapText="1"/>
    </xf>
    <xf numFmtId="0" fontId="7" fillId="0" borderId="39" xfId="0" applyFont="1" applyBorder="1" applyAlignment="1">
      <alignment horizontal="right" vertical="center" wrapText="1"/>
    </xf>
    <xf numFmtId="0" fontId="7" fillId="0" borderId="40" xfId="0" applyFont="1" applyBorder="1" applyAlignment="1">
      <alignment horizontal="right" vertical="center" wrapText="1"/>
    </xf>
    <xf numFmtId="0" fontId="7" fillId="0" borderId="41" xfId="0" applyFont="1" applyBorder="1" applyAlignment="1">
      <alignment horizontal="right" vertical="center" wrapText="1"/>
    </xf>
    <xf numFmtId="0" fontId="7" fillId="0" borderId="28" xfId="0" applyFont="1" applyBorder="1" applyAlignment="1">
      <alignment horizontal="center" wrapText="1"/>
    </xf>
    <xf numFmtId="0" fontId="7" fillId="0" borderId="29" xfId="0" applyFont="1" applyBorder="1" applyAlignment="1">
      <alignment horizont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Normalny_ODCZYNNIKI   BAKTERIOL. 2001"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9993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5"/>
  <sheetViews>
    <sheetView view="pageBreakPreview" zoomScale="80" zoomScaleSheetLayoutView="80" zoomScalePageLayoutView="0" workbookViewId="0" topLeftCell="A1">
      <selection activeCell="D9" sqref="D9:F9"/>
    </sheetView>
  </sheetViews>
  <sheetFormatPr defaultColWidth="11.125" defaultRowHeight="12.75"/>
  <cols>
    <col min="1" max="1" width="4.00390625" style="1" customWidth="1"/>
    <col min="2" max="2" width="36.375" style="2" customWidth="1"/>
    <col min="3" max="3" width="29.75390625" style="2" customWidth="1"/>
    <col min="4" max="4" width="7.375" style="1" customWidth="1"/>
    <col min="5" max="5" width="7.25390625" style="3" customWidth="1"/>
    <col min="6" max="6" width="7.25390625" style="1" customWidth="1"/>
    <col min="7" max="7" width="9.875" style="1" customWidth="1"/>
    <col min="8" max="8" width="5.75390625" style="1" customWidth="1"/>
    <col min="9" max="9" width="9.625" style="2" customWidth="1"/>
    <col min="10" max="10" width="9.75390625" style="2" customWidth="1"/>
    <col min="11" max="16384" width="11.125" style="4" customWidth="1"/>
  </cols>
  <sheetData>
    <row r="1" spans="1:16" s="6" customFormat="1" ht="18" customHeight="1">
      <c r="A1" s="193" t="s">
        <v>0</v>
      </c>
      <c r="B1" s="193"/>
      <c r="C1" s="193"/>
      <c r="D1" s="193"/>
      <c r="E1" s="193"/>
      <c r="F1" s="193"/>
      <c r="G1" s="193"/>
      <c r="H1" s="193"/>
      <c r="I1" s="193"/>
      <c r="J1" s="193"/>
      <c r="K1" s="5"/>
      <c r="L1" s="5"/>
      <c r="M1" s="5"/>
      <c r="N1" s="5"/>
      <c r="O1" s="5"/>
      <c r="P1" s="5"/>
    </row>
    <row r="2" spans="1:14" s="6" customFormat="1" ht="18" customHeight="1">
      <c r="A2" s="5"/>
      <c r="B2" s="5"/>
      <c r="C2" s="5"/>
      <c r="D2" s="5"/>
      <c r="E2" s="5"/>
      <c r="F2" s="5"/>
      <c r="G2" s="5"/>
      <c r="H2" s="5"/>
      <c r="I2" s="5"/>
      <c r="J2" s="5"/>
      <c r="K2" s="5"/>
      <c r="L2" s="5"/>
      <c r="M2" s="5"/>
      <c r="N2" s="5"/>
    </row>
    <row r="3" spans="1:14" s="6" customFormat="1" ht="18" customHeight="1">
      <c r="A3" s="194"/>
      <c r="B3" s="194"/>
      <c r="C3" s="7"/>
      <c r="D3" s="7"/>
      <c r="E3" s="8"/>
      <c r="F3" s="8"/>
      <c r="G3" s="8"/>
      <c r="H3" s="8"/>
      <c r="I3" s="8"/>
      <c r="J3" s="8"/>
      <c r="K3" s="8"/>
      <c r="L3" s="8"/>
      <c r="M3" s="8"/>
      <c r="N3" s="8"/>
    </row>
    <row r="4" spans="1:14" s="6" customFormat="1" ht="18" customHeight="1">
      <c r="A4" s="195" t="s">
        <v>1</v>
      </c>
      <c r="B4" s="195"/>
      <c r="C4" s="195"/>
      <c r="D4" s="195"/>
      <c r="E4" s="195"/>
      <c r="F4" s="195"/>
      <c r="G4" s="195"/>
      <c r="H4" s="195"/>
      <c r="I4" s="195"/>
      <c r="J4" s="195"/>
      <c r="K4" s="5"/>
      <c r="L4" s="5"/>
      <c r="M4" s="5"/>
      <c r="N4" s="5"/>
    </row>
    <row r="5" spans="1:14" s="6" customFormat="1" ht="14.25" customHeight="1">
      <c r="A5" s="9"/>
      <c r="B5" s="9"/>
      <c r="C5" s="9"/>
      <c r="D5" s="9"/>
      <c r="E5" s="9"/>
      <c r="F5" s="9"/>
      <c r="G5" s="9"/>
      <c r="H5" s="9"/>
      <c r="I5" s="9"/>
      <c r="J5" s="9"/>
      <c r="K5" s="9"/>
      <c r="L5" s="9"/>
      <c r="M5" s="9"/>
      <c r="N5" s="9"/>
    </row>
    <row r="6" spans="1:12" ht="36" customHeight="1">
      <c r="A6" s="10" t="s">
        <v>2</v>
      </c>
      <c r="B6" s="10" t="s">
        <v>3</v>
      </c>
      <c r="C6" s="10" t="s">
        <v>4</v>
      </c>
      <c r="D6" s="11" t="s">
        <v>5</v>
      </c>
      <c r="E6" s="10" t="s">
        <v>6</v>
      </c>
      <c r="F6" s="10" t="s">
        <v>7</v>
      </c>
      <c r="G6" s="10" t="s">
        <v>146</v>
      </c>
      <c r="H6" s="10" t="s">
        <v>8</v>
      </c>
      <c r="I6" s="10" t="s">
        <v>147</v>
      </c>
      <c r="J6" s="10" t="s">
        <v>148</v>
      </c>
      <c r="K6" s="12"/>
      <c r="L6" s="12"/>
    </row>
    <row r="7" spans="1:12" s="18" customFormat="1" ht="15" customHeight="1" thickBot="1">
      <c r="A7" s="13">
        <v>1</v>
      </c>
      <c r="B7" s="14">
        <v>2</v>
      </c>
      <c r="C7" s="14">
        <v>3</v>
      </c>
      <c r="D7" s="14">
        <v>4</v>
      </c>
      <c r="E7" s="15">
        <v>5</v>
      </c>
      <c r="F7" s="14">
        <v>6</v>
      </c>
      <c r="G7" s="14">
        <v>8</v>
      </c>
      <c r="H7" s="14">
        <v>9</v>
      </c>
      <c r="I7" s="14">
        <v>10</v>
      </c>
      <c r="J7" s="16">
        <v>11</v>
      </c>
      <c r="K7" s="17"/>
      <c r="L7" s="17"/>
    </row>
    <row r="8" spans="1:12" ht="36.75" customHeight="1">
      <c r="A8" s="19">
        <v>1</v>
      </c>
      <c r="B8" s="20" t="s">
        <v>10</v>
      </c>
      <c r="C8" s="21"/>
      <c r="D8" s="21" t="s">
        <v>11</v>
      </c>
      <c r="E8" s="22">
        <v>15</v>
      </c>
      <c r="F8" s="23">
        <v>0</v>
      </c>
      <c r="G8" s="24">
        <f>E8*F8</f>
        <v>0</v>
      </c>
      <c r="H8" s="25">
        <v>0.08</v>
      </c>
      <c r="I8" s="24">
        <f>G8*H8</f>
        <v>0</v>
      </c>
      <c r="J8" s="24">
        <f>G8+I8</f>
        <v>0</v>
      </c>
      <c r="K8" s="12"/>
      <c r="L8" s="12"/>
    </row>
    <row r="9" spans="1:12" ht="33" customHeight="1" thickBot="1">
      <c r="A9" s="26"/>
      <c r="B9" s="26"/>
      <c r="C9" s="26"/>
      <c r="D9" s="198" t="s">
        <v>12</v>
      </c>
      <c r="E9" s="199"/>
      <c r="F9" s="199"/>
      <c r="G9" s="27">
        <f>SUM(G8)</f>
        <v>0</v>
      </c>
      <c r="H9" s="28"/>
      <c r="I9" s="27">
        <f>SUM(I8)</f>
        <v>0</v>
      </c>
      <c r="J9" s="29">
        <f>SUM(J8)</f>
        <v>0</v>
      </c>
      <c r="K9" s="12"/>
      <c r="L9" s="12"/>
    </row>
    <row r="10" spans="1:10" s="35" customFormat="1" ht="12.75" customHeight="1">
      <c r="A10" s="26"/>
      <c r="B10" s="30"/>
      <c r="C10" s="30"/>
      <c r="D10" s="26"/>
      <c r="E10" s="31"/>
      <c r="F10" s="32"/>
      <c r="G10" s="33"/>
      <c r="H10" s="34"/>
      <c r="I10" s="33"/>
      <c r="J10" s="33"/>
    </row>
    <row r="15" spans="1:14" s="38" customFormat="1" ht="16.5" customHeight="1">
      <c r="A15" s="196"/>
      <c r="B15" s="196"/>
      <c r="C15" s="196"/>
      <c r="D15" s="36"/>
      <c r="E15" s="36"/>
      <c r="F15" s="197"/>
      <c r="G15" s="197"/>
      <c r="H15" s="197"/>
      <c r="I15" s="197"/>
      <c r="J15" s="197"/>
      <c r="K15" s="37"/>
      <c r="L15" s="37"/>
      <c r="M15" s="37"/>
      <c r="N15" s="37"/>
    </row>
  </sheetData>
  <sheetProtection selectLockedCells="1" selectUnlockedCells="1"/>
  <mergeCells count="6">
    <mergeCell ref="A1:J1"/>
    <mergeCell ref="A3:B3"/>
    <mergeCell ref="A4:J4"/>
    <mergeCell ref="A15:C15"/>
    <mergeCell ref="F15:J15"/>
    <mergeCell ref="D9:F9"/>
  </mergeCells>
  <printOptions/>
  <pageMargins left="0.5513888888888889" right="0.5118055555555555" top="0.5902777777777778" bottom="0.5902777777777777" header="0.5118055555555555" footer="0.5118055555555555"/>
  <pageSetup horizontalDpi="300" verticalDpi="300" orientation="landscape" paperSize="9" scale="95" r:id="rId1"/>
  <headerFooter alignWithMargins="0">
    <oddFooter>&amp;CStrona &amp;P z &amp;N</oddFooter>
  </headerFooter>
</worksheet>
</file>

<file path=xl/worksheets/sheet10.xml><?xml version="1.0" encoding="utf-8"?>
<worksheet xmlns="http://schemas.openxmlformats.org/spreadsheetml/2006/main" xmlns:r="http://schemas.openxmlformats.org/officeDocument/2006/relationships">
  <dimension ref="A1:P15"/>
  <sheetViews>
    <sheetView view="pageBreakPreview" zoomScale="80" zoomScaleSheetLayoutView="80" zoomScalePageLayoutView="0" workbookViewId="0" topLeftCell="A1">
      <selection activeCell="D9" sqref="D9:F9"/>
    </sheetView>
  </sheetViews>
  <sheetFormatPr defaultColWidth="9.00390625" defaultRowHeight="12.75"/>
  <cols>
    <col min="1" max="1" width="4.875" style="0" customWidth="1"/>
    <col min="2" max="2" width="43.375" style="0" customWidth="1"/>
    <col min="3" max="3" width="27.875" style="0" customWidth="1"/>
    <col min="4" max="4" width="5.75390625" style="0" customWidth="1"/>
    <col min="5" max="5" width="6.00390625" style="0" customWidth="1"/>
    <col min="8" max="8" width="5.75390625" style="0" customWidth="1"/>
  </cols>
  <sheetData>
    <row r="1" spans="1:16" s="6" customFormat="1" ht="18" customHeight="1">
      <c r="A1" s="193" t="s">
        <v>49</v>
      </c>
      <c r="B1" s="193"/>
      <c r="C1" s="193"/>
      <c r="D1" s="193"/>
      <c r="E1" s="193"/>
      <c r="F1" s="193"/>
      <c r="G1" s="193"/>
      <c r="H1" s="193"/>
      <c r="I1" s="193"/>
      <c r="J1" s="193"/>
      <c r="K1" s="5"/>
      <c r="L1" s="5"/>
      <c r="M1" s="5"/>
      <c r="N1" s="5"/>
      <c r="O1" s="5"/>
      <c r="P1" s="5"/>
    </row>
    <row r="2" spans="1:14" s="6" customFormat="1" ht="18" customHeight="1">
      <c r="A2" s="195" t="s">
        <v>50</v>
      </c>
      <c r="B2" s="195"/>
      <c r="C2" s="195"/>
      <c r="D2" s="195"/>
      <c r="E2" s="195"/>
      <c r="F2" s="195"/>
      <c r="G2" s="195"/>
      <c r="H2" s="195"/>
      <c r="I2" s="195"/>
      <c r="J2" s="195"/>
      <c r="K2" s="5"/>
      <c r="L2" s="5"/>
      <c r="M2" s="5"/>
      <c r="N2" s="5"/>
    </row>
    <row r="3" spans="1:10" s="4" customFormat="1" ht="11.25" customHeight="1">
      <c r="A3" s="1"/>
      <c r="B3" s="2"/>
      <c r="C3" s="2"/>
      <c r="D3" s="1"/>
      <c r="E3" s="3"/>
      <c r="F3" s="1"/>
      <c r="G3" s="1"/>
      <c r="H3" s="1"/>
      <c r="I3" s="2"/>
      <c r="J3" s="2"/>
    </row>
    <row r="4" spans="1:10" s="4" customFormat="1" ht="36">
      <c r="A4" s="10" t="s">
        <v>2</v>
      </c>
      <c r="B4" s="10" t="s">
        <v>3</v>
      </c>
      <c r="C4" s="10" t="s">
        <v>4</v>
      </c>
      <c r="D4" s="11" t="s">
        <v>5</v>
      </c>
      <c r="E4" s="10" t="s">
        <v>6</v>
      </c>
      <c r="F4" s="10" t="s">
        <v>7</v>
      </c>
      <c r="G4" s="10" t="s">
        <v>146</v>
      </c>
      <c r="H4" s="10" t="s">
        <v>8</v>
      </c>
      <c r="I4" s="10" t="s">
        <v>147</v>
      </c>
      <c r="J4" s="10" t="s">
        <v>148</v>
      </c>
    </row>
    <row r="5" spans="1:10" s="49" customFormat="1" ht="13.5" thickBot="1">
      <c r="A5" s="13">
        <v>1</v>
      </c>
      <c r="B5" s="14">
        <v>2</v>
      </c>
      <c r="C5" s="14">
        <v>3</v>
      </c>
      <c r="D5" s="14">
        <v>4</v>
      </c>
      <c r="E5" s="15">
        <v>5</v>
      </c>
      <c r="F5" s="14">
        <v>6</v>
      </c>
      <c r="G5" s="14">
        <v>8</v>
      </c>
      <c r="H5" s="14">
        <v>9</v>
      </c>
      <c r="I5" s="14">
        <v>10</v>
      </c>
      <c r="J5" s="16">
        <v>11</v>
      </c>
    </row>
    <row r="6" spans="1:10" s="4" customFormat="1" ht="56.25" customHeight="1">
      <c r="A6" s="19">
        <v>1</v>
      </c>
      <c r="B6" s="57" t="s">
        <v>51</v>
      </c>
      <c r="C6" s="42"/>
      <c r="D6" s="21" t="s">
        <v>22</v>
      </c>
      <c r="E6" s="22">
        <v>850</v>
      </c>
      <c r="F6" s="23">
        <v>0</v>
      </c>
      <c r="G6" s="24">
        <f>E6*F6</f>
        <v>0</v>
      </c>
      <c r="H6" s="25">
        <v>0.08</v>
      </c>
      <c r="I6" s="24">
        <f>G6*H6</f>
        <v>0</v>
      </c>
      <c r="J6" s="24">
        <f>G6+I6</f>
        <v>0</v>
      </c>
    </row>
    <row r="7" spans="1:10" s="4" customFormat="1" ht="48.75" customHeight="1">
      <c r="A7" s="19">
        <v>2</v>
      </c>
      <c r="B7" s="57" t="s">
        <v>52</v>
      </c>
      <c r="C7" s="42"/>
      <c r="D7" s="21" t="s">
        <v>22</v>
      </c>
      <c r="E7" s="22">
        <v>350</v>
      </c>
      <c r="F7" s="23">
        <v>0</v>
      </c>
      <c r="G7" s="24">
        <f>E7*F7</f>
        <v>0</v>
      </c>
      <c r="H7" s="25">
        <v>0.08</v>
      </c>
      <c r="I7" s="24">
        <f>G7*H7</f>
        <v>0</v>
      </c>
      <c r="J7" s="24">
        <f>G7+I7</f>
        <v>0</v>
      </c>
    </row>
    <row r="8" spans="1:10" s="35" customFormat="1" ht="59.25" customHeight="1" thickBot="1">
      <c r="A8" s="19">
        <v>3</v>
      </c>
      <c r="B8" s="57" t="s">
        <v>53</v>
      </c>
      <c r="C8" s="42"/>
      <c r="D8" s="58" t="s">
        <v>54</v>
      </c>
      <c r="E8" s="59">
        <v>250</v>
      </c>
      <c r="F8" s="60">
        <v>0</v>
      </c>
      <c r="G8" s="24">
        <f>E8*F8</f>
        <v>0</v>
      </c>
      <c r="H8" s="25">
        <v>0.08</v>
      </c>
      <c r="I8" s="61">
        <f>G8*H8</f>
        <v>0</v>
      </c>
      <c r="J8" s="61">
        <f>G8+I8</f>
        <v>0</v>
      </c>
    </row>
    <row r="9" spans="1:10" s="4" customFormat="1" ht="33.75" customHeight="1" thickBot="1">
      <c r="A9" s="1"/>
      <c r="B9" s="2"/>
      <c r="C9" s="2"/>
      <c r="D9" s="209" t="s">
        <v>12</v>
      </c>
      <c r="E9" s="210"/>
      <c r="F9" s="210"/>
      <c r="G9" s="109">
        <f>SUM(G6:G8)</f>
        <v>0</v>
      </c>
      <c r="H9" s="98"/>
      <c r="I9" s="109">
        <f>SUM(I6:I8)</f>
        <v>0</v>
      </c>
      <c r="J9" s="110">
        <f>SUM(J6:J8)</f>
        <v>0</v>
      </c>
    </row>
    <row r="10" spans="1:10" s="4" customFormat="1" ht="14.25" customHeight="1">
      <c r="A10" s="1"/>
      <c r="B10" s="2"/>
      <c r="C10" s="2"/>
      <c r="D10" s="54"/>
      <c r="E10" s="54"/>
      <c r="F10" s="54"/>
      <c r="G10" s="55"/>
      <c r="H10" s="40"/>
      <c r="I10" s="55"/>
      <c r="J10" s="56"/>
    </row>
    <row r="11" spans="1:10" s="4" customFormat="1" ht="24" customHeight="1">
      <c r="A11" s="1"/>
      <c r="B11" s="2"/>
      <c r="C11" s="2"/>
      <c r="D11" s="54"/>
      <c r="E11" s="54"/>
      <c r="F11" s="54"/>
      <c r="G11" s="55"/>
      <c r="H11" s="40"/>
      <c r="I11" s="55"/>
      <c r="J11" s="56"/>
    </row>
    <row r="12" spans="1:10" s="35" customFormat="1" ht="14.25" customHeight="1">
      <c r="A12" s="26"/>
      <c r="B12" s="44"/>
      <c r="C12" s="30"/>
      <c r="D12" s="26"/>
      <c r="E12" s="31"/>
      <c r="F12" s="62"/>
      <c r="G12" s="33"/>
      <c r="H12" s="34"/>
      <c r="I12" s="33"/>
      <c r="J12" s="33"/>
    </row>
    <row r="15" spans="1:14" s="38" customFormat="1" ht="13.5" customHeight="1">
      <c r="A15" s="196"/>
      <c r="B15" s="196"/>
      <c r="C15" s="196"/>
      <c r="D15" s="36"/>
      <c r="E15" s="36"/>
      <c r="F15" s="197"/>
      <c r="G15" s="197"/>
      <c r="H15" s="197"/>
      <c r="I15" s="197"/>
      <c r="J15" s="197"/>
      <c r="K15" s="37"/>
      <c r="L15" s="37"/>
      <c r="M15" s="37"/>
      <c r="N15" s="37"/>
    </row>
  </sheetData>
  <sheetProtection selectLockedCells="1" selectUnlockedCells="1"/>
  <mergeCells count="5">
    <mergeCell ref="A1:J1"/>
    <mergeCell ref="A2:J2"/>
    <mergeCell ref="A15:C15"/>
    <mergeCell ref="F15:J15"/>
    <mergeCell ref="D9:F9"/>
  </mergeCells>
  <printOptions/>
  <pageMargins left="0.31496062992125984" right="0.31496062992125984" top="0.7480314960629921" bottom="0.7480314960629921" header="0.5118110236220472" footer="0.5118110236220472"/>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P14"/>
  <sheetViews>
    <sheetView view="pageBreakPreview" zoomScale="80" zoomScaleSheetLayoutView="80" zoomScalePageLayoutView="0" workbookViewId="0" topLeftCell="A1">
      <selection activeCell="D8" sqref="D8:F8"/>
    </sheetView>
  </sheetViews>
  <sheetFormatPr defaultColWidth="9.00390625" defaultRowHeight="12.75"/>
  <cols>
    <col min="1" max="1" width="4.75390625" style="0" customWidth="1"/>
    <col min="2" max="2" width="39.875" style="0" customWidth="1"/>
    <col min="3" max="3" width="33.00390625" style="0" customWidth="1"/>
    <col min="4" max="4" width="5.25390625" style="0" customWidth="1"/>
    <col min="5" max="5" width="6.125" style="0" customWidth="1"/>
    <col min="8" max="8" width="6.25390625" style="0" customWidth="1"/>
    <col min="10" max="10" width="10.875" style="0" customWidth="1"/>
  </cols>
  <sheetData>
    <row r="1" spans="1:16" s="6" customFormat="1" ht="18" customHeight="1">
      <c r="A1" s="193" t="s">
        <v>55</v>
      </c>
      <c r="B1" s="193"/>
      <c r="C1" s="193"/>
      <c r="D1" s="193"/>
      <c r="E1" s="193"/>
      <c r="F1" s="193"/>
      <c r="G1" s="193"/>
      <c r="H1" s="193"/>
      <c r="I1" s="193"/>
      <c r="J1" s="193"/>
      <c r="K1" s="5"/>
      <c r="L1" s="5"/>
      <c r="M1" s="5"/>
      <c r="N1" s="5"/>
      <c r="O1" s="5"/>
      <c r="P1" s="5"/>
    </row>
    <row r="2" spans="1:14" s="6" customFormat="1" ht="18" customHeight="1">
      <c r="A2" s="195" t="s">
        <v>56</v>
      </c>
      <c r="B2" s="195"/>
      <c r="C2" s="195"/>
      <c r="D2" s="195"/>
      <c r="E2" s="195"/>
      <c r="F2" s="195"/>
      <c r="G2" s="195"/>
      <c r="H2" s="195"/>
      <c r="I2" s="195"/>
      <c r="J2" s="195"/>
      <c r="K2" s="5"/>
      <c r="L2" s="5"/>
      <c r="M2" s="5"/>
      <c r="N2" s="5"/>
    </row>
    <row r="3" spans="1:10" s="35" customFormat="1" ht="14.25" customHeight="1">
      <c r="A3" s="26"/>
      <c r="B3" s="44"/>
      <c r="C3" s="30"/>
      <c r="D3" s="26"/>
      <c r="E3" s="31"/>
      <c r="F3" s="62"/>
      <c r="G3" s="33"/>
      <c r="H3" s="34"/>
      <c r="I3" s="33"/>
      <c r="J3" s="33"/>
    </row>
    <row r="4" spans="1:10" s="4" customFormat="1" ht="48.75" customHeight="1">
      <c r="A4" s="10" t="s">
        <v>2</v>
      </c>
      <c r="B4" s="10" t="s">
        <v>3</v>
      </c>
      <c r="C4" s="10" t="s">
        <v>4</v>
      </c>
      <c r="D4" s="11" t="s">
        <v>5</v>
      </c>
      <c r="E4" s="10" t="s">
        <v>6</v>
      </c>
      <c r="F4" s="10" t="s">
        <v>7</v>
      </c>
      <c r="G4" s="10" t="s">
        <v>146</v>
      </c>
      <c r="H4" s="10" t="s">
        <v>8</v>
      </c>
      <c r="I4" s="10" t="s">
        <v>147</v>
      </c>
      <c r="J4" s="10" t="s">
        <v>148</v>
      </c>
    </row>
    <row r="5" spans="1:10" s="49" customFormat="1" ht="13.5" thickBot="1">
      <c r="A5" s="13">
        <v>1</v>
      </c>
      <c r="B5" s="14">
        <v>2</v>
      </c>
      <c r="C5" s="14">
        <v>3</v>
      </c>
      <c r="D5" s="14">
        <v>4</v>
      </c>
      <c r="E5" s="15">
        <v>5</v>
      </c>
      <c r="F5" s="14">
        <v>6</v>
      </c>
      <c r="G5" s="14">
        <v>8</v>
      </c>
      <c r="H5" s="14">
        <v>9</v>
      </c>
      <c r="I5" s="14">
        <v>10</v>
      </c>
      <c r="J5" s="16">
        <v>11</v>
      </c>
    </row>
    <row r="6" spans="1:10" s="4" customFormat="1" ht="54.75" customHeight="1">
      <c r="A6" s="63">
        <v>1</v>
      </c>
      <c r="B6" s="64" t="s">
        <v>57</v>
      </c>
      <c r="C6" s="65"/>
      <c r="D6" s="66" t="s">
        <v>22</v>
      </c>
      <c r="E6" s="67">
        <v>700</v>
      </c>
      <c r="F6" s="68">
        <v>0</v>
      </c>
      <c r="G6" s="69">
        <f>E6*F6</f>
        <v>0</v>
      </c>
      <c r="H6" s="70">
        <v>0.08</v>
      </c>
      <c r="I6" s="69">
        <f>G6*H6</f>
        <v>0</v>
      </c>
      <c r="J6" s="69">
        <f>G6+I6</f>
        <v>0</v>
      </c>
    </row>
    <row r="7" spans="1:10" s="4" customFormat="1" ht="59.25" customHeight="1">
      <c r="A7" s="19">
        <v>2</v>
      </c>
      <c r="B7" s="57" t="s">
        <v>58</v>
      </c>
      <c r="C7" s="42"/>
      <c r="D7" s="21" t="s">
        <v>22</v>
      </c>
      <c r="E7" s="22">
        <v>300</v>
      </c>
      <c r="F7" s="23">
        <v>0</v>
      </c>
      <c r="G7" s="69">
        <f>E7*F7</f>
        <v>0</v>
      </c>
      <c r="H7" s="25">
        <v>0.08</v>
      </c>
      <c r="I7" s="24">
        <f>G7*H7</f>
        <v>0</v>
      </c>
      <c r="J7" s="24">
        <f>G7+I7</f>
        <v>0</v>
      </c>
    </row>
    <row r="8" spans="1:10" s="4" customFormat="1" ht="40.5" customHeight="1" thickBot="1">
      <c r="A8" s="1"/>
      <c r="B8" s="2"/>
      <c r="C8" s="2"/>
      <c r="D8" s="203" t="s">
        <v>12</v>
      </c>
      <c r="E8" s="204"/>
      <c r="F8" s="204"/>
      <c r="G8" s="76">
        <f>SUM(G6:G7)</f>
        <v>0</v>
      </c>
      <c r="H8" s="98"/>
      <c r="I8" s="76">
        <f>SUM(I6:I7)</f>
        <v>0</v>
      </c>
      <c r="J8" s="77">
        <f>SUM(J6:J7)</f>
        <v>0</v>
      </c>
    </row>
    <row r="9" spans="1:10" s="4" customFormat="1" ht="28.5" customHeight="1">
      <c r="A9" s="1"/>
      <c r="B9" s="2"/>
      <c r="C9" s="2"/>
      <c r="D9" s="54"/>
      <c r="E9" s="54"/>
      <c r="F9" s="54"/>
      <c r="G9" s="55"/>
      <c r="H9" s="40"/>
      <c r="I9" s="55"/>
      <c r="J9" s="56"/>
    </row>
    <row r="10" spans="1:10" s="4" customFormat="1" ht="12" customHeight="1">
      <c r="A10" s="1"/>
      <c r="B10" s="2"/>
      <c r="C10" s="2"/>
      <c r="D10" s="41"/>
      <c r="E10" s="43"/>
      <c r="F10" s="30"/>
      <c r="G10" s="71"/>
      <c r="H10" s="1"/>
      <c r="I10" s="72"/>
      <c r="J10" s="73"/>
    </row>
    <row r="11" spans="1:10" s="4" customFormat="1" ht="12" customHeight="1">
      <c r="A11" s="1"/>
      <c r="B11" s="2"/>
      <c r="C11" s="2"/>
      <c r="D11" s="41"/>
      <c r="E11" s="43"/>
      <c r="F11" s="30"/>
      <c r="G11" s="71"/>
      <c r="H11" s="1"/>
      <c r="I11" s="72"/>
      <c r="J11" s="73"/>
    </row>
    <row r="14" spans="1:14" s="38" customFormat="1" ht="9.75" customHeight="1">
      <c r="A14" s="196"/>
      <c r="B14" s="196"/>
      <c r="C14" s="196"/>
      <c r="D14" s="36"/>
      <c r="E14" s="36"/>
      <c r="F14" s="197"/>
      <c r="G14" s="197"/>
      <c r="H14" s="197"/>
      <c r="I14" s="197"/>
      <c r="J14" s="197"/>
      <c r="K14" s="37"/>
      <c r="L14" s="37"/>
      <c r="M14" s="37"/>
      <c r="N14" s="37"/>
    </row>
  </sheetData>
  <sheetProtection selectLockedCells="1" selectUnlockedCells="1"/>
  <mergeCells count="5">
    <mergeCell ref="A1:J1"/>
    <mergeCell ref="A2:J2"/>
    <mergeCell ref="A14:C14"/>
    <mergeCell ref="F14:J14"/>
    <mergeCell ref="D8:F8"/>
  </mergeCells>
  <printOptions/>
  <pageMargins left="0.31496062992125984" right="0.31496062992125984" top="0.7480314960629921" bottom="0.7480314960629921" header="0.5118110236220472" footer="0.5118110236220472"/>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P16"/>
  <sheetViews>
    <sheetView view="pageBreakPreview" zoomScale="80" zoomScaleSheetLayoutView="80" zoomScalePageLayoutView="0" workbookViewId="0" topLeftCell="A1">
      <selection activeCell="D8" sqref="D8:F8"/>
    </sheetView>
  </sheetViews>
  <sheetFormatPr defaultColWidth="9.00390625" defaultRowHeight="12.75"/>
  <cols>
    <col min="1" max="1" width="4.125" style="0" customWidth="1"/>
    <col min="2" max="2" width="42.125" style="0" customWidth="1"/>
    <col min="3" max="3" width="30.00390625" style="0" customWidth="1"/>
    <col min="4" max="4" width="5.125" style="0" customWidth="1"/>
    <col min="5" max="5" width="6.75390625" style="0" customWidth="1"/>
    <col min="8" max="8" width="5.75390625" style="0" customWidth="1"/>
    <col min="9" max="9" width="10.375" style="0" customWidth="1"/>
    <col min="10" max="10" width="10.75390625" style="0" customWidth="1"/>
  </cols>
  <sheetData>
    <row r="1" spans="1:16" s="6" customFormat="1" ht="18" customHeight="1">
      <c r="A1" s="193" t="s">
        <v>59</v>
      </c>
      <c r="B1" s="193"/>
      <c r="C1" s="193"/>
      <c r="D1" s="193"/>
      <c r="E1" s="193"/>
      <c r="F1" s="193"/>
      <c r="G1" s="193"/>
      <c r="H1" s="193"/>
      <c r="I1" s="193"/>
      <c r="J1" s="193"/>
      <c r="K1" s="5"/>
      <c r="L1" s="5"/>
      <c r="M1" s="5"/>
      <c r="N1" s="5"/>
      <c r="O1" s="5"/>
      <c r="P1" s="5"/>
    </row>
    <row r="2" spans="1:14" s="6" customFormat="1" ht="18" customHeight="1">
      <c r="A2" s="195" t="s">
        <v>60</v>
      </c>
      <c r="B2" s="195"/>
      <c r="C2" s="195"/>
      <c r="D2" s="195"/>
      <c r="E2" s="195"/>
      <c r="F2" s="195"/>
      <c r="G2" s="195"/>
      <c r="H2" s="195"/>
      <c r="I2" s="195"/>
      <c r="J2" s="195"/>
      <c r="K2" s="5"/>
      <c r="L2" s="5"/>
      <c r="M2" s="5"/>
      <c r="N2" s="5"/>
    </row>
    <row r="3" spans="1:10" s="4" customFormat="1" ht="12" customHeight="1">
      <c r="A3" s="1"/>
      <c r="B3" s="2"/>
      <c r="C3" s="2"/>
      <c r="D3" s="41"/>
      <c r="E3" s="43"/>
      <c r="F3" s="30"/>
      <c r="G3" s="71"/>
      <c r="H3" s="1"/>
      <c r="I3" s="72"/>
      <c r="J3" s="73"/>
    </row>
    <row r="4" spans="1:10" s="4" customFormat="1" ht="39.75" customHeight="1">
      <c r="A4" s="10" t="s">
        <v>2</v>
      </c>
      <c r="B4" s="10" t="s">
        <v>3</v>
      </c>
      <c r="C4" s="10" t="s">
        <v>4</v>
      </c>
      <c r="D4" s="11" t="s">
        <v>5</v>
      </c>
      <c r="E4" s="10" t="s">
        <v>6</v>
      </c>
      <c r="F4" s="10" t="s">
        <v>7</v>
      </c>
      <c r="G4" s="10" t="s">
        <v>146</v>
      </c>
      <c r="H4" s="10" t="s">
        <v>8</v>
      </c>
      <c r="I4" s="10" t="s">
        <v>147</v>
      </c>
      <c r="J4" s="10" t="s">
        <v>148</v>
      </c>
    </row>
    <row r="5" spans="1:10" s="4" customFormat="1" ht="15" customHeight="1" thickBot="1">
      <c r="A5" s="13">
        <v>1</v>
      </c>
      <c r="B5" s="14">
        <v>2</v>
      </c>
      <c r="C5" s="14">
        <v>3</v>
      </c>
      <c r="D5" s="14">
        <v>4</v>
      </c>
      <c r="E5" s="15">
        <v>5</v>
      </c>
      <c r="F5" s="112">
        <v>6</v>
      </c>
      <c r="G5" s="112">
        <v>8</v>
      </c>
      <c r="H5" s="14">
        <v>9</v>
      </c>
      <c r="I5" s="14">
        <v>10</v>
      </c>
      <c r="J5" s="16">
        <v>11</v>
      </c>
    </row>
    <row r="6" spans="1:10" s="4" customFormat="1" ht="48.75" customHeight="1">
      <c r="A6" s="19">
        <v>1</v>
      </c>
      <c r="B6" s="57" t="s">
        <v>61</v>
      </c>
      <c r="C6" s="42"/>
      <c r="D6" s="21" t="s">
        <v>22</v>
      </c>
      <c r="E6" s="159">
        <v>40</v>
      </c>
      <c r="F6" s="99">
        <v>0</v>
      </c>
      <c r="G6" s="120">
        <f>E6*F6</f>
        <v>0</v>
      </c>
      <c r="H6" s="161">
        <v>0.08</v>
      </c>
      <c r="I6" s="24">
        <f>G6*H6</f>
        <v>0</v>
      </c>
      <c r="J6" s="24">
        <f>G6+I6</f>
        <v>0</v>
      </c>
    </row>
    <row r="7" spans="1:10" s="4" customFormat="1" ht="43.5" customHeight="1" thickBot="1">
      <c r="A7" s="19">
        <v>2</v>
      </c>
      <c r="B7" s="57" t="s">
        <v>62</v>
      </c>
      <c r="C7" s="42"/>
      <c r="D7" s="58" t="s">
        <v>22</v>
      </c>
      <c r="E7" s="160">
        <v>40</v>
      </c>
      <c r="F7" s="137">
        <v>0</v>
      </c>
      <c r="G7" s="162">
        <f>E7*F7</f>
        <v>0</v>
      </c>
      <c r="H7" s="161">
        <v>0.08</v>
      </c>
      <c r="I7" s="24">
        <f>G7*H7</f>
        <v>0</v>
      </c>
      <c r="J7" s="24">
        <f>G7+I7</f>
        <v>0</v>
      </c>
    </row>
    <row r="8" spans="1:10" s="4" customFormat="1" ht="33.75" customHeight="1" thickBot="1">
      <c r="A8" s="26"/>
      <c r="B8" s="44"/>
      <c r="C8" s="30"/>
      <c r="D8" s="211" t="s">
        <v>12</v>
      </c>
      <c r="E8" s="212"/>
      <c r="F8" s="213"/>
      <c r="G8" s="158">
        <f>SUM(G6:G7)</f>
        <v>0</v>
      </c>
      <c r="H8" s="75"/>
      <c r="I8" s="76">
        <f>SUM(I6:I7)</f>
        <v>0</v>
      </c>
      <c r="J8" s="77">
        <f>SUM(J6:J7)</f>
        <v>0</v>
      </c>
    </row>
    <row r="9" spans="1:10" s="4" customFormat="1" ht="12.75">
      <c r="A9" s="1"/>
      <c r="B9" s="2"/>
      <c r="C9" s="2"/>
      <c r="D9" s="1"/>
      <c r="E9" s="3"/>
      <c r="F9" s="1"/>
      <c r="G9" s="52"/>
      <c r="H9" s="53"/>
      <c r="I9" s="52"/>
      <c r="J9" s="52"/>
    </row>
    <row r="10" spans="1:10" s="4" customFormat="1" ht="12.75">
      <c r="A10" s="1"/>
      <c r="B10" s="2"/>
      <c r="C10" s="2"/>
      <c r="D10" s="1"/>
      <c r="E10" s="3"/>
      <c r="F10" s="1"/>
      <c r="G10" s="52"/>
      <c r="H10" s="53"/>
      <c r="I10" s="52"/>
      <c r="J10" s="52"/>
    </row>
    <row r="11" spans="1:10" s="4" customFormat="1" ht="12.75">
      <c r="A11" s="1"/>
      <c r="B11" s="2"/>
      <c r="C11" s="2"/>
      <c r="D11" s="1"/>
      <c r="E11" s="3"/>
      <c r="F11" s="1"/>
      <c r="G11" s="52"/>
      <c r="H11" s="53"/>
      <c r="I11" s="52"/>
      <c r="J11" s="52"/>
    </row>
    <row r="12" spans="1:10" s="4" customFormat="1" ht="12.75">
      <c r="A12" s="1"/>
      <c r="B12" s="2"/>
      <c r="C12" s="2"/>
      <c r="D12" s="1"/>
      <c r="E12" s="3"/>
      <c r="F12" s="1"/>
      <c r="G12" s="52"/>
      <c r="H12" s="53"/>
      <c r="I12" s="52"/>
      <c r="J12" s="52"/>
    </row>
    <row r="16" spans="1:14" s="38" customFormat="1" ht="13.5" customHeight="1">
      <c r="A16" s="196"/>
      <c r="B16" s="196"/>
      <c r="C16" s="196"/>
      <c r="D16" s="36"/>
      <c r="E16" s="36"/>
      <c r="F16" s="197"/>
      <c r="G16" s="197"/>
      <c r="H16" s="197"/>
      <c r="I16" s="197"/>
      <c r="J16" s="197"/>
      <c r="K16" s="37"/>
      <c r="L16" s="37"/>
      <c r="M16" s="37"/>
      <c r="N16" s="37"/>
    </row>
  </sheetData>
  <sheetProtection selectLockedCells="1" selectUnlockedCells="1"/>
  <mergeCells count="5">
    <mergeCell ref="A1:J1"/>
    <mergeCell ref="A2:J2"/>
    <mergeCell ref="A16:C16"/>
    <mergeCell ref="F16:J16"/>
    <mergeCell ref="D8:F8"/>
  </mergeCells>
  <printOptions/>
  <pageMargins left="0.31496062992125984" right="0.31496062992125984" top="0.7480314960629921" bottom="0.7480314960629921" header="0.5118110236220472" footer="0.5118110236220472"/>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P13"/>
  <sheetViews>
    <sheetView view="pageBreakPreview" zoomScale="90" zoomScaleSheetLayoutView="90" zoomScalePageLayoutView="0" workbookViewId="0" topLeftCell="A1">
      <selection activeCell="C10" sqref="C10"/>
    </sheetView>
  </sheetViews>
  <sheetFormatPr defaultColWidth="9.00390625" defaultRowHeight="12.75"/>
  <cols>
    <col min="1" max="1" width="4.375" style="0" customWidth="1"/>
    <col min="2" max="2" width="47.25390625" style="0" customWidth="1"/>
    <col min="3" max="3" width="24.75390625" style="0" customWidth="1"/>
    <col min="4" max="4" width="5.875" style="0" customWidth="1"/>
    <col min="5" max="5" width="6.00390625" style="0" customWidth="1"/>
    <col min="6" max="6" width="7.875" style="0" customWidth="1"/>
    <col min="8" max="8" width="6.125" style="0" customWidth="1"/>
  </cols>
  <sheetData>
    <row r="1" spans="1:16" s="6" customFormat="1" ht="18" customHeight="1">
      <c r="A1" s="193" t="s">
        <v>63</v>
      </c>
      <c r="B1" s="193"/>
      <c r="C1" s="193"/>
      <c r="D1" s="193"/>
      <c r="E1" s="193"/>
      <c r="F1" s="193"/>
      <c r="G1" s="193"/>
      <c r="H1" s="193"/>
      <c r="I1" s="193"/>
      <c r="J1" s="193"/>
      <c r="K1" s="5"/>
      <c r="L1" s="5"/>
      <c r="M1" s="5"/>
      <c r="N1" s="5"/>
      <c r="O1" s="5"/>
      <c r="P1" s="5"/>
    </row>
    <row r="2" spans="1:14" s="6" customFormat="1" ht="18" customHeight="1">
      <c r="A2" s="195" t="s">
        <v>64</v>
      </c>
      <c r="B2" s="195"/>
      <c r="C2" s="195"/>
      <c r="D2" s="195"/>
      <c r="E2" s="195"/>
      <c r="F2" s="195"/>
      <c r="G2" s="195"/>
      <c r="H2" s="195"/>
      <c r="I2" s="195"/>
      <c r="J2" s="195"/>
      <c r="K2" s="5"/>
      <c r="L2" s="5"/>
      <c r="M2" s="5"/>
      <c r="N2" s="5"/>
    </row>
    <row r="3" spans="1:10" s="4" customFormat="1" ht="12.75">
      <c r="A3" s="1"/>
      <c r="B3" s="2"/>
      <c r="C3" s="2"/>
      <c r="D3" s="1"/>
      <c r="E3" s="3"/>
      <c r="F3" s="1"/>
      <c r="G3" s="52"/>
      <c r="H3" s="53"/>
      <c r="I3" s="52"/>
      <c r="J3" s="52"/>
    </row>
    <row r="4" spans="1:10" s="4" customFormat="1" ht="36" customHeight="1">
      <c r="A4" s="10" t="s">
        <v>2</v>
      </c>
      <c r="B4" s="10" t="s">
        <v>3</v>
      </c>
      <c r="C4" s="10" t="s">
        <v>4</v>
      </c>
      <c r="D4" s="11" t="s">
        <v>5</v>
      </c>
      <c r="E4" s="10" t="s">
        <v>6</v>
      </c>
      <c r="F4" s="10" t="s">
        <v>7</v>
      </c>
      <c r="G4" s="10" t="s">
        <v>146</v>
      </c>
      <c r="H4" s="10" t="s">
        <v>8</v>
      </c>
      <c r="I4" s="10" t="s">
        <v>147</v>
      </c>
      <c r="J4" s="10" t="s">
        <v>148</v>
      </c>
    </row>
    <row r="5" spans="1:10" s="49" customFormat="1" ht="13.5" thickBot="1">
      <c r="A5" s="13">
        <v>1</v>
      </c>
      <c r="B5" s="14">
        <v>2</v>
      </c>
      <c r="C5" s="14">
        <v>3</v>
      </c>
      <c r="D5" s="14">
        <v>4</v>
      </c>
      <c r="E5" s="15">
        <v>5</v>
      </c>
      <c r="F5" s="14">
        <v>6</v>
      </c>
      <c r="G5" s="14">
        <v>8</v>
      </c>
      <c r="H5" s="14">
        <v>9</v>
      </c>
      <c r="I5" s="14">
        <v>10</v>
      </c>
      <c r="J5" s="16">
        <v>11</v>
      </c>
    </row>
    <row r="6" spans="1:10" s="4" customFormat="1" ht="77.25" customHeight="1">
      <c r="A6" s="19">
        <v>1</v>
      </c>
      <c r="B6" s="57" t="s">
        <v>65</v>
      </c>
      <c r="C6" s="42"/>
      <c r="D6" s="21" t="s">
        <v>11</v>
      </c>
      <c r="E6" s="22">
        <v>200</v>
      </c>
      <c r="F6" s="23">
        <v>0</v>
      </c>
      <c r="G6" s="24">
        <f aca="true" t="shared" si="0" ref="G6:G11">E6*F6</f>
        <v>0</v>
      </c>
      <c r="H6" s="25">
        <v>0.08</v>
      </c>
      <c r="I6" s="24">
        <f aca="true" t="shared" si="1" ref="I6:I11">G6*H6</f>
        <v>0</v>
      </c>
      <c r="J6" s="24">
        <f aca="true" t="shared" si="2" ref="J6:J11">G6+I6</f>
        <v>0</v>
      </c>
    </row>
    <row r="7" spans="1:10" s="4" customFormat="1" ht="49.5" customHeight="1">
      <c r="A7" s="19">
        <v>2</v>
      </c>
      <c r="B7" s="57" t="s">
        <v>66</v>
      </c>
      <c r="C7" s="42"/>
      <c r="D7" s="21" t="s">
        <v>54</v>
      </c>
      <c r="E7" s="22">
        <v>100</v>
      </c>
      <c r="F7" s="23">
        <v>0</v>
      </c>
      <c r="G7" s="24">
        <f t="shared" si="0"/>
        <v>0</v>
      </c>
      <c r="H7" s="25">
        <v>0.08</v>
      </c>
      <c r="I7" s="24">
        <f t="shared" si="1"/>
        <v>0</v>
      </c>
      <c r="J7" s="24">
        <f t="shared" si="2"/>
        <v>0</v>
      </c>
    </row>
    <row r="8" spans="1:10" s="4" customFormat="1" ht="52.5" customHeight="1">
      <c r="A8" s="19">
        <v>3</v>
      </c>
      <c r="B8" s="57" t="s">
        <v>67</v>
      </c>
      <c r="C8" s="42"/>
      <c r="D8" s="21" t="s">
        <v>54</v>
      </c>
      <c r="E8" s="22">
        <v>300</v>
      </c>
      <c r="F8" s="23">
        <v>0</v>
      </c>
      <c r="G8" s="24">
        <f t="shared" si="0"/>
        <v>0</v>
      </c>
      <c r="H8" s="25">
        <v>0.08</v>
      </c>
      <c r="I8" s="24">
        <f t="shared" si="1"/>
        <v>0</v>
      </c>
      <c r="J8" s="24">
        <f t="shared" si="2"/>
        <v>0</v>
      </c>
    </row>
    <row r="9" spans="1:10" s="4" customFormat="1" ht="51.75" customHeight="1">
      <c r="A9" s="19">
        <v>4</v>
      </c>
      <c r="B9" s="57" t="s">
        <v>68</v>
      </c>
      <c r="C9" s="42"/>
      <c r="D9" s="21" t="s">
        <v>54</v>
      </c>
      <c r="E9" s="22">
        <v>50</v>
      </c>
      <c r="F9" s="23">
        <v>0</v>
      </c>
      <c r="G9" s="24">
        <f t="shared" si="0"/>
        <v>0</v>
      </c>
      <c r="H9" s="25">
        <v>0.08</v>
      </c>
      <c r="I9" s="24">
        <f t="shared" si="1"/>
        <v>0</v>
      </c>
      <c r="J9" s="24">
        <f t="shared" si="2"/>
        <v>0</v>
      </c>
    </row>
    <row r="10" spans="1:10" s="4" customFormat="1" ht="51" customHeight="1">
      <c r="A10" s="19">
        <v>5</v>
      </c>
      <c r="B10" s="57" t="s">
        <v>69</v>
      </c>
      <c r="C10" s="42"/>
      <c r="D10" s="21" t="s">
        <v>54</v>
      </c>
      <c r="E10" s="22">
        <v>50</v>
      </c>
      <c r="F10" s="23">
        <v>0</v>
      </c>
      <c r="G10" s="24">
        <f t="shared" si="0"/>
        <v>0</v>
      </c>
      <c r="H10" s="25">
        <v>0.08</v>
      </c>
      <c r="I10" s="24">
        <f t="shared" si="1"/>
        <v>0</v>
      </c>
      <c r="J10" s="24">
        <f t="shared" si="2"/>
        <v>0</v>
      </c>
    </row>
    <row r="11" spans="1:10" s="4" customFormat="1" ht="39" customHeight="1" thickBot="1">
      <c r="A11" s="19">
        <v>6</v>
      </c>
      <c r="B11" s="57" t="s">
        <v>70</v>
      </c>
      <c r="C11" s="42"/>
      <c r="D11" s="58" t="s">
        <v>54</v>
      </c>
      <c r="E11" s="59">
        <v>80</v>
      </c>
      <c r="F11" s="23">
        <v>0</v>
      </c>
      <c r="G11" s="24">
        <f t="shared" si="0"/>
        <v>0</v>
      </c>
      <c r="H11" s="25">
        <v>0.08</v>
      </c>
      <c r="I11" s="61">
        <f t="shared" si="1"/>
        <v>0</v>
      </c>
      <c r="J11" s="61">
        <f t="shared" si="2"/>
        <v>0</v>
      </c>
    </row>
    <row r="12" spans="1:10" s="4" customFormat="1" ht="33" customHeight="1" thickBot="1">
      <c r="A12" s="26"/>
      <c r="B12" s="30"/>
      <c r="C12" s="30"/>
      <c r="D12" s="209" t="s">
        <v>12</v>
      </c>
      <c r="E12" s="210"/>
      <c r="F12" s="210"/>
      <c r="G12" s="110">
        <f>SUM(G6:G11)</f>
        <v>0</v>
      </c>
      <c r="H12" s="114"/>
      <c r="I12" s="110">
        <f>SUM(I6:I11)</f>
        <v>0</v>
      </c>
      <c r="J12" s="110">
        <f>SUM(J6:J11)</f>
        <v>0</v>
      </c>
    </row>
    <row r="13" spans="1:10" s="4" customFormat="1" ht="13.5" customHeight="1">
      <c r="A13" s="26"/>
      <c r="B13" s="44"/>
      <c r="C13" s="30"/>
      <c r="D13" s="26"/>
      <c r="E13" s="31"/>
      <c r="F13" s="62"/>
      <c r="G13" s="33"/>
      <c r="H13" s="34"/>
      <c r="I13" s="33"/>
      <c r="J13" s="33"/>
    </row>
  </sheetData>
  <sheetProtection selectLockedCells="1" selectUnlockedCells="1"/>
  <mergeCells count="3">
    <mergeCell ref="A1:J1"/>
    <mergeCell ref="A2:J2"/>
    <mergeCell ref="D12:F12"/>
  </mergeCells>
  <printOptions/>
  <pageMargins left="0.31496062992125984" right="0.31496062992125984" top="0.15748031496062992" bottom="0.15748031496062992" header="0.5118110236220472" footer="0.5118110236220472"/>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P13"/>
  <sheetViews>
    <sheetView view="pageBreakPreview" zoomScale="80" zoomScaleSheetLayoutView="80" zoomScalePageLayoutView="0" workbookViewId="0" topLeftCell="A1">
      <selection activeCell="J10" sqref="J10"/>
    </sheetView>
  </sheetViews>
  <sheetFormatPr defaultColWidth="9.00390625" defaultRowHeight="12.75"/>
  <cols>
    <col min="1" max="1" width="5.125" style="0" customWidth="1"/>
    <col min="2" max="2" width="47.25390625" style="0" customWidth="1"/>
    <col min="3" max="3" width="25.00390625" style="0" customWidth="1"/>
    <col min="4" max="4" width="6.25390625" style="0" customWidth="1"/>
    <col min="5" max="5" width="6.625" style="0" customWidth="1"/>
    <col min="8" max="8" width="6.125" style="0" customWidth="1"/>
  </cols>
  <sheetData>
    <row r="1" spans="1:16" s="6" customFormat="1" ht="18" customHeight="1">
      <c r="A1" s="193" t="s">
        <v>71</v>
      </c>
      <c r="B1" s="193"/>
      <c r="C1" s="193"/>
      <c r="D1" s="193"/>
      <c r="E1" s="193"/>
      <c r="F1" s="193"/>
      <c r="G1" s="193"/>
      <c r="H1" s="193"/>
      <c r="I1" s="193"/>
      <c r="J1" s="193"/>
      <c r="K1" s="5"/>
      <c r="L1" s="5"/>
      <c r="M1" s="5"/>
      <c r="N1" s="5"/>
      <c r="O1" s="5"/>
      <c r="P1" s="5"/>
    </row>
    <row r="2" spans="1:14" s="6" customFormat="1" ht="18" customHeight="1">
      <c r="A2" s="195" t="s">
        <v>72</v>
      </c>
      <c r="B2" s="195"/>
      <c r="C2" s="195"/>
      <c r="D2" s="195"/>
      <c r="E2" s="195"/>
      <c r="F2" s="195"/>
      <c r="G2" s="195"/>
      <c r="H2" s="195"/>
      <c r="I2" s="195"/>
      <c r="J2" s="195"/>
      <c r="K2" s="5"/>
      <c r="L2" s="5"/>
      <c r="M2" s="5"/>
      <c r="N2" s="5"/>
    </row>
    <row r="3" spans="1:12" s="4" customFormat="1" ht="16.5" customHeight="1">
      <c r="A3" s="75"/>
      <c r="B3" s="75"/>
      <c r="C3" s="75"/>
      <c r="D3" s="75"/>
      <c r="E3" s="75"/>
      <c r="F3" s="75"/>
      <c r="G3" s="75"/>
      <c r="H3" s="75"/>
      <c r="I3" s="75"/>
      <c r="J3" s="75"/>
      <c r="K3" s="12"/>
      <c r="L3" s="12"/>
    </row>
    <row r="4" spans="1:10" s="4" customFormat="1" ht="13.5" customHeight="1">
      <c r="A4" s="41"/>
      <c r="B4" s="44"/>
      <c r="C4" s="30"/>
      <c r="D4" s="26"/>
      <c r="E4" s="31"/>
      <c r="F4" s="62"/>
      <c r="G4" s="33"/>
      <c r="H4" s="34"/>
      <c r="I4" s="33"/>
      <c r="J4" s="33"/>
    </row>
    <row r="5" spans="1:10" s="4" customFormat="1" ht="36" customHeight="1">
      <c r="A5" s="10" t="s">
        <v>2</v>
      </c>
      <c r="B5" s="10" t="s">
        <v>3</v>
      </c>
      <c r="C5" s="10" t="s">
        <v>4</v>
      </c>
      <c r="D5" s="11" t="s">
        <v>5</v>
      </c>
      <c r="E5" s="10" t="s">
        <v>6</v>
      </c>
      <c r="F5" s="10" t="s">
        <v>7</v>
      </c>
      <c r="G5" s="10" t="s">
        <v>146</v>
      </c>
      <c r="H5" s="10" t="s">
        <v>8</v>
      </c>
      <c r="I5" s="10" t="s">
        <v>147</v>
      </c>
      <c r="J5" s="10" t="s">
        <v>148</v>
      </c>
    </row>
    <row r="6" spans="1:10" s="49" customFormat="1" ht="13.5" thickBot="1">
      <c r="A6" s="13">
        <v>1</v>
      </c>
      <c r="B6" s="14">
        <v>2</v>
      </c>
      <c r="C6" s="14">
        <v>3</v>
      </c>
      <c r="D6" s="14">
        <v>4</v>
      </c>
      <c r="E6" s="15">
        <v>5</v>
      </c>
      <c r="F6" s="14">
        <v>6</v>
      </c>
      <c r="G6" s="14">
        <v>8</v>
      </c>
      <c r="H6" s="14">
        <v>9</v>
      </c>
      <c r="I6" s="14">
        <v>10</v>
      </c>
      <c r="J6" s="16">
        <v>11</v>
      </c>
    </row>
    <row r="7" spans="1:10" s="4" customFormat="1" ht="45" customHeight="1">
      <c r="A7" s="19">
        <v>1</v>
      </c>
      <c r="B7" s="57" t="s">
        <v>73</v>
      </c>
      <c r="C7" s="42"/>
      <c r="D7" s="21" t="s">
        <v>54</v>
      </c>
      <c r="E7" s="22">
        <v>50</v>
      </c>
      <c r="F7" s="23">
        <v>0</v>
      </c>
      <c r="G7" s="24">
        <f>E7*F7</f>
        <v>0</v>
      </c>
      <c r="H7" s="25">
        <v>0.08</v>
      </c>
      <c r="I7" s="24">
        <f>G7*H7</f>
        <v>0</v>
      </c>
      <c r="J7" s="24">
        <f>G7+I7</f>
        <v>0</v>
      </c>
    </row>
    <row r="8" spans="1:10" s="4" customFormat="1" ht="45" customHeight="1">
      <c r="A8" s="19">
        <v>2</v>
      </c>
      <c r="B8" s="57" t="s">
        <v>74</v>
      </c>
      <c r="C8" s="42"/>
      <c r="D8" s="21" t="s">
        <v>54</v>
      </c>
      <c r="E8" s="22">
        <v>50</v>
      </c>
      <c r="F8" s="23">
        <v>0</v>
      </c>
      <c r="G8" s="24">
        <f>E8*F8</f>
        <v>0</v>
      </c>
      <c r="H8" s="25">
        <v>0.08</v>
      </c>
      <c r="I8" s="24">
        <f>G8*H8</f>
        <v>0</v>
      </c>
      <c r="J8" s="24">
        <f>G8+I8</f>
        <v>0</v>
      </c>
    </row>
    <row r="9" spans="1:10" s="4" customFormat="1" ht="35.25" customHeight="1" thickBot="1">
      <c r="A9" s="26"/>
      <c r="B9" s="30"/>
      <c r="C9" s="30"/>
      <c r="D9" s="203" t="s">
        <v>12</v>
      </c>
      <c r="E9" s="204"/>
      <c r="F9" s="204"/>
      <c r="G9" s="77">
        <f>SUM(G7:G8)</f>
        <v>0</v>
      </c>
      <c r="H9" s="115"/>
      <c r="I9" s="77">
        <f>SUM(I7:I8)</f>
        <v>0</v>
      </c>
      <c r="J9" s="77">
        <f>SUM(J7:J8)</f>
        <v>0</v>
      </c>
    </row>
    <row r="10" spans="1:10" s="4" customFormat="1" ht="15" customHeight="1">
      <c r="A10" s="78"/>
      <c r="B10" s="48"/>
      <c r="C10" s="48"/>
      <c r="D10" s="45"/>
      <c r="E10" s="79"/>
      <c r="F10" s="80"/>
      <c r="G10" s="71"/>
      <c r="H10" s="1"/>
      <c r="I10" s="81"/>
      <c r="J10" s="82"/>
    </row>
    <row r="13" spans="1:14" s="38" customFormat="1" ht="15" customHeight="1">
      <c r="A13" s="196"/>
      <c r="B13" s="196"/>
      <c r="C13" s="196"/>
      <c r="D13" s="36"/>
      <c r="E13" s="36"/>
      <c r="F13" s="197"/>
      <c r="G13" s="197"/>
      <c r="H13" s="197"/>
      <c r="I13" s="197"/>
      <c r="J13" s="197"/>
      <c r="K13" s="37"/>
      <c r="L13" s="37"/>
      <c r="M13" s="37"/>
      <c r="N13" s="37"/>
    </row>
  </sheetData>
  <sheetProtection selectLockedCells="1" selectUnlockedCells="1"/>
  <mergeCells count="5">
    <mergeCell ref="A1:J1"/>
    <mergeCell ref="A2:J2"/>
    <mergeCell ref="A13:C13"/>
    <mergeCell ref="F13:J13"/>
    <mergeCell ref="D9:F9"/>
  </mergeCells>
  <printOptions/>
  <pageMargins left="0.31496062992125984" right="0.31496062992125984" top="0.7480314960629921" bottom="0.7480314960629921" header="0.5118110236220472" footer="0.5118110236220472"/>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1:P33"/>
  <sheetViews>
    <sheetView view="pageBreakPreview" zoomScale="80" zoomScaleSheetLayoutView="80" zoomScalePageLayoutView="0" workbookViewId="0" topLeftCell="A8">
      <selection activeCell="A9" sqref="A9:J31"/>
    </sheetView>
  </sheetViews>
  <sheetFormatPr defaultColWidth="9.00390625" defaultRowHeight="12.75"/>
  <cols>
    <col min="1" max="1" width="4.75390625" style="0" customWidth="1"/>
    <col min="2" max="2" width="51.75390625" style="0" customWidth="1"/>
    <col min="3" max="3" width="22.875" style="0" customWidth="1"/>
    <col min="4" max="4" width="6.375" style="0" customWidth="1"/>
    <col min="5" max="5" width="7.00390625" style="0" customWidth="1"/>
    <col min="7" max="7" width="10.625" style="0" customWidth="1"/>
    <col min="8" max="8" width="6.25390625" style="0" customWidth="1"/>
    <col min="10" max="10" width="10.25390625" style="0" customWidth="1"/>
  </cols>
  <sheetData>
    <row r="1" spans="1:16" s="6" customFormat="1" ht="18" customHeight="1">
      <c r="A1" s="193" t="s">
        <v>75</v>
      </c>
      <c r="B1" s="193"/>
      <c r="C1" s="193"/>
      <c r="D1" s="193"/>
      <c r="E1" s="193"/>
      <c r="F1" s="193"/>
      <c r="G1" s="193"/>
      <c r="H1" s="193"/>
      <c r="I1" s="193"/>
      <c r="J1" s="193"/>
      <c r="K1" s="5"/>
      <c r="L1" s="5"/>
      <c r="M1" s="5"/>
      <c r="N1" s="5"/>
      <c r="O1" s="5"/>
      <c r="P1" s="5"/>
    </row>
    <row r="2" spans="1:14" s="6" customFormat="1" ht="18" customHeight="1">
      <c r="A2" s="195" t="s">
        <v>196</v>
      </c>
      <c r="B2" s="195"/>
      <c r="C2" s="195"/>
      <c r="D2" s="195"/>
      <c r="E2" s="195"/>
      <c r="F2" s="195"/>
      <c r="G2" s="195"/>
      <c r="H2" s="195"/>
      <c r="I2" s="195"/>
      <c r="J2" s="195"/>
      <c r="K2" s="5"/>
      <c r="L2" s="5"/>
      <c r="M2" s="5"/>
      <c r="N2" s="5"/>
    </row>
    <row r="3" spans="1:10" s="4" customFormat="1" ht="15" customHeight="1">
      <c r="A3" s="78"/>
      <c r="B3" s="48"/>
      <c r="C3" s="48"/>
      <c r="D3" s="45"/>
      <c r="E3" s="79"/>
      <c r="F3" s="80"/>
      <c r="G3" s="71"/>
      <c r="H3" s="1"/>
      <c r="I3" s="81"/>
      <c r="J3" s="82"/>
    </row>
    <row r="4" spans="1:10" s="4" customFormat="1" ht="47.25" customHeight="1">
      <c r="A4" s="10" t="s">
        <v>2</v>
      </c>
      <c r="B4" s="10" t="s">
        <v>3</v>
      </c>
      <c r="C4" s="10" t="s">
        <v>4</v>
      </c>
      <c r="D4" s="11" t="s">
        <v>5</v>
      </c>
      <c r="E4" s="10" t="s">
        <v>6</v>
      </c>
      <c r="F4" s="10" t="s">
        <v>7</v>
      </c>
      <c r="G4" s="10" t="s">
        <v>146</v>
      </c>
      <c r="H4" s="10" t="s">
        <v>8</v>
      </c>
      <c r="I4" s="10" t="s">
        <v>147</v>
      </c>
      <c r="J4" s="10" t="s">
        <v>148</v>
      </c>
    </row>
    <row r="5" spans="1:10" s="4" customFormat="1" ht="13.5" thickBot="1">
      <c r="A5" s="13">
        <v>1</v>
      </c>
      <c r="B5" s="14">
        <v>2</v>
      </c>
      <c r="C5" s="14">
        <v>3</v>
      </c>
      <c r="D5" s="14">
        <v>4</v>
      </c>
      <c r="E5" s="15">
        <v>5</v>
      </c>
      <c r="F5" s="14">
        <v>6</v>
      </c>
      <c r="G5" s="14">
        <v>8</v>
      </c>
      <c r="H5" s="14">
        <v>9</v>
      </c>
      <c r="I5" s="14">
        <v>10</v>
      </c>
      <c r="J5" s="16">
        <v>11</v>
      </c>
    </row>
    <row r="6" spans="1:10" s="4" customFormat="1" ht="273.75" customHeight="1">
      <c r="A6" s="83">
        <v>1</v>
      </c>
      <c r="B6" s="84" t="s">
        <v>198</v>
      </c>
      <c r="C6" s="85"/>
      <c r="D6" s="86" t="s">
        <v>54</v>
      </c>
      <c r="E6" s="87">
        <v>4500</v>
      </c>
      <c r="F6" s="100">
        <v>0</v>
      </c>
      <c r="G6" s="24">
        <f>E6*F6</f>
        <v>0</v>
      </c>
      <c r="H6" s="25">
        <v>0.08</v>
      </c>
      <c r="I6" s="47">
        <f aca="true" t="shared" si="0" ref="I6:I31">G6*H6</f>
        <v>0</v>
      </c>
      <c r="J6" s="47">
        <f aca="true" t="shared" si="1" ref="J6:J31">G6+I6</f>
        <v>0</v>
      </c>
    </row>
    <row r="7" spans="1:10" s="4" customFormat="1" ht="225" customHeight="1">
      <c r="A7" s="83">
        <v>2</v>
      </c>
      <c r="B7" s="178" t="s">
        <v>199</v>
      </c>
      <c r="C7" s="85"/>
      <c r="D7" s="87" t="s">
        <v>11</v>
      </c>
      <c r="E7" s="87">
        <v>1500</v>
      </c>
      <c r="F7" s="100">
        <v>0</v>
      </c>
      <c r="G7" s="24">
        <f aca="true" t="shared" si="2" ref="G7:G31">E7*F7</f>
        <v>0</v>
      </c>
      <c r="H7" s="25">
        <v>0.08</v>
      </c>
      <c r="I7" s="47">
        <f t="shared" si="0"/>
        <v>0</v>
      </c>
      <c r="J7" s="47">
        <f t="shared" si="1"/>
        <v>0</v>
      </c>
    </row>
    <row r="8" spans="1:10" s="4" customFormat="1" ht="195" customHeight="1">
      <c r="A8" s="83">
        <v>3</v>
      </c>
      <c r="B8" s="84" t="s">
        <v>187</v>
      </c>
      <c r="C8" s="85"/>
      <c r="D8" s="87" t="s">
        <v>11</v>
      </c>
      <c r="E8" s="87">
        <v>80000</v>
      </c>
      <c r="F8" s="100">
        <v>0</v>
      </c>
      <c r="G8" s="24">
        <f t="shared" si="2"/>
        <v>0</v>
      </c>
      <c r="H8" s="25">
        <v>0.08</v>
      </c>
      <c r="I8" s="47">
        <f t="shared" si="0"/>
        <v>0</v>
      </c>
      <c r="J8" s="47">
        <f t="shared" si="1"/>
        <v>0</v>
      </c>
    </row>
    <row r="9" spans="1:10" s="4" customFormat="1" ht="186" customHeight="1">
      <c r="A9" s="83">
        <v>4</v>
      </c>
      <c r="B9" s="84" t="s">
        <v>200</v>
      </c>
      <c r="C9" s="85"/>
      <c r="D9" s="87" t="s">
        <v>11</v>
      </c>
      <c r="E9" s="87">
        <v>3000</v>
      </c>
      <c r="F9" s="100">
        <v>0</v>
      </c>
      <c r="G9" s="24">
        <f t="shared" si="2"/>
        <v>0</v>
      </c>
      <c r="H9" s="25">
        <v>0.08</v>
      </c>
      <c r="I9" s="24">
        <f t="shared" si="0"/>
        <v>0</v>
      </c>
      <c r="J9" s="24">
        <f t="shared" si="1"/>
        <v>0</v>
      </c>
    </row>
    <row r="10" spans="1:10" s="4" customFormat="1" ht="165.75" customHeight="1">
      <c r="A10" s="83">
        <v>5</v>
      </c>
      <c r="B10" s="84" t="s">
        <v>201</v>
      </c>
      <c r="C10" s="85"/>
      <c r="D10" s="87" t="s">
        <v>11</v>
      </c>
      <c r="E10" s="87">
        <v>14000</v>
      </c>
      <c r="F10" s="100">
        <v>0</v>
      </c>
      <c r="G10" s="24">
        <f t="shared" si="2"/>
        <v>0</v>
      </c>
      <c r="H10" s="25">
        <v>0.08</v>
      </c>
      <c r="I10" s="24">
        <f t="shared" si="0"/>
        <v>0</v>
      </c>
      <c r="J10" s="24">
        <f t="shared" si="1"/>
        <v>0</v>
      </c>
    </row>
    <row r="11" spans="1:10" s="4" customFormat="1" ht="127.5" customHeight="1">
      <c r="A11" s="83">
        <v>6</v>
      </c>
      <c r="B11" s="84" t="s">
        <v>188</v>
      </c>
      <c r="C11" s="85"/>
      <c r="D11" s="87" t="s">
        <v>11</v>
      </c>
      <c r="E11" s="87">
        <v>2000</v>
      </c>
      <c r="F11" s="100">
        <v>0</v>
      </c>
      <c r="G11" s="24">
        <f t="shared" si="2"/>
        <v>0</v>
      </c>
      <c r="H11" s="25">
        <v>0.08</v>
      </c>
      <c r="I11" s="24">
        <f t="shared" si="0"/>
        <v>0</v>
      </c>
      <c r="J11" s="24">
        <f t="shared" si="1"/>
        <v>0</v>
      </c>
    </row>
    <row r="12" spans="1:10" s="4" customFormat="1" ht="157.5" customHeight="1">
      <c r="A12" s="83">
        <v>7</v>
      </c>
      <c r="B12" s="89" t="s">
        <v>202</v>
      </c>
      <c r="C12" s="85"/>
      <c r="D12" s="87" t="s">
        <v>11</v>
      </c>
      <c r="E12" s="87">
        <v>350</v>
      </c>
      <c r="F12" s="100">
        <v>0</v>
      </c>
      <c r="G12" s="24">
        <f t="shared" si="2"/>
        <v>0</v>
      </c>
      <c r="H12" s="25">
        <v>0.08</v>
      </c>
      <c r="I12" s="24">
        <f t="shared" si="0"/>
        <v>0</v>
      </c>
      <c r="J12" s="24">
        <f t="shared" si="1"/>
        <v>0</v>
      </c>
    </row>
    <row r="13" spans="1:10" s="4" customFormat="1" ht="165" customHeight="1">
      <c r="A13" s="83">
        <v>8</v>
      </c>
      <c r="B13" s="89" t="s">
        <v>203</v>
      </c>
      <c r="C13" s="85"/>
      <c r="D13" s="87" t="s">
        <v>11</v>
      </c>
      <c r="E13" s="87">
        <v>1100</v>
      </c>
      <c r="F13" s="100">
        <v>0</v>
      </c>
      <c r="G13" s="24">
        <f t="shared" si="2"/>
        <v>0</v>
      </c>
      <c r="H13" s="25">
        <v>0.08</v>
      </c>
      <c r="I13" s="24">
        <f t="shared" si="0"/>
        <v>0</v>
      </c>
      <c r="J13" s="24">
        <f t="shared" si="1"/>
        <v>0</v>
      </c>
    </row>
    <row r="14" spans="1:10" s="4" customFormat="1" ht="159.75" customHeight="1">
      <c r="A14" s="83">
        <v>9</v>
      </c>
      <c r="B14" s="89" t="s">
        <v>204</v>
      </c>
      <c r="C14" s="85"/>
      <c r="D14" s="87" t="s">
        <v>11</v>
      </c>
      <c r="E14" s="87">
        <v>80</v>
      </c>
      <c r="F14" s="100">
        <v>0</v>
      </c>
      <c r="G14" s="24">
        <f t="shared" si="2"/>
        <v>0</v>
      </c>
      <c r="H14" s="25">
        <v>0.08</v>
      </c>
      <c r="I14" s="24">
        <f t="shared" si="0"/>
        <v>0</v>
      </c>
      <c r="J14" s="24">
        <f t="shared" si="1"/>
        <v>0</v>
      </c>
    </row>
    <row r="15" spans="1:10" s="4" customFormat="1" ht="156" customHeight="1">
      <c r="A15" s="83">
        <v>10</v>
      </c>
      <c r="B15" s="89" t="s">
        <v>189</v>
      </c>
      <c r="C15" s="85"/>
      <c r="D15" s="87" t="s">
        <v>11</v>
      </c>
      <c r="E15" s="87">
        <v>160</v>
      </c>
      <c r="F15" s="100">
        <v>0</v>
      </c>
      <c r="G15" s="24">
        <f t="shared" si="2"/>
        <v>0</v>
      </c>
      <c r="H15" s="25">
        <v>0.08</v>
      </c>
      <c r="I15" s="24">
        <f t="shared" si="0"/>
        <v>0</v>
      </c>
      <c r="J15" s="24">
        <f t="shared" si="1"/>
        <v>0</v>
      </c>
    </row>
    <row r="16" spans="1:10" s="4" customFormat="1" ht="151.5" customHeight="1">
      <c r="A16" s="83">
        <v>11</v>
      </c>
      <c r="B16" s="89" t="s">
        <v>190</v>
      </c>
      <c r="C16" s="85"/>
      <c r="D16" s="87" t="s">
        <v>11</v>
      </c>
      <c r="E16" s="87">
        <v>2500</v>
      </c>
      <c r="F16" s="100">
        <v>0</v>
      </c>
      <c r="G16" s="24">
        <f t="shared" si="2"/>
        <v>0</v>
      </c>
      <c r="H16" s="25">
        <v>0.08</v>
      </c>
      <c r="I16" s="24">
        <f t="shared" si="0"/>
        <v>0</v>
      </c>
      <c r="J16" s="24">
        <f t="shared" si="1"/>
        <v>0</v>
      </c>
    </row>
    <row r="17" spans="1:10" s="4" customFormat="1" ht="99.75" customHeight="1">
      <c r="A17" s="83">
        <v>12</v>
      </c>
      <c r="B17" s="84" t="s">
        <v>76</v>
      </c>
      <c r="C17" s="85"/>
      <c r="D17" s="87" t="s">
        <v>11</v>
      </c>
      <c r="E17" s="87">
        <v>900</v>
      </c>
      <c r="F17" s="100">
        <v>0</v>
      </c>
      <c r="G17" s="24">
        <f t="shared" si="2"/>
        <v>0</v>
      </c>
      <c r="H17" s="25">
        <v>0.08</v>
      </c>
      <c r="I17" s="24">
        <f t="shared" si="0"/>
        <v>0</v>
      </c>
      <c r="J17" s="24">
        <f t="shared" si="1"/>
        <v>0</v>
      </c>
    </row>
    <row r="18" spans="1:10" s="4" customFormat="1" ht="62.25" customHeight="1">
      <c r="A18" s="83">
        <v>13</v>
      </c>
      <c r="B18" s="89" t="s">
        <v>149</v>
      </c>
      <c r="C18" s="85"/>
      <c r="D18" s="87" t="s">
        <v>11</v>
      </c>
      <c r="E18" s="87">
        <v>350</v>
      </c>
      <c r="F18" s="100">
        <v>0</v>
      </c>
      <c r="G18" s="24">
        <f t="shared" si="2"/>
        <v>0</v>
      </c>
      <c r="H18" s="25">
        <v>0.08</v>
      </c>
      <c r="I18" s="24">
        <f t="shared" si="0"/>
        <v>0</v>
      </c>
      <c r="J18" s="24">
        <f t="shared" si="1"/>
        <v>0</v>
      </c>
    </row>
    <row r="19" spans="1:10" s="4" customFormat="1" ht="99" customHeight="1">
      <c r="A19" s="83">
        <v>14</v>
      </c>
      <c r="B19" s="84" t="s">
        <v>77</v>
      </c>
      <c r="C19" s="85"/>
      <c r="D19" s="87" t="s">
        <v>11</v>
      </c>
      <c r="E19" s="87">
        <v>1500</v>
      </c>
      <c r="F19" s="100">
        <v>0</v>
      </c>
      <c r="G19" s="24">
        <f t="shared" si="2"/>
        <v>0</v>
      </c>
      <c r="H19" s="25">
        <v>0.08</v>
      </c>
      <c r="I19" s="24">
        <f t="shared" si="0"/>
        <v>0</v>
      </c>
      <c r="J19" s="24">
        <f t="shared" si="1"/>
        <v>0</v>
      </c>
    </row>
    <row r="20" spans="1:10" s="4" customFormat="1" ht="97.5" customHeight="1">
      <c r="A20" s="83">
        <v>15</v>
      </c>
      <c r="B20" s="84" t="s">
        <v>78</v>
      </c>
      <c r="C20" s="85"/>
      <c r="D20" s="87" t="s">
        <v>11</v>
      </c>
      <c r="E20" s="87">
        <v>3000</v>
      </c>
      <c r="F20" s="100">
        <v>0</v>
      </c>
      <c r="G20" s="24">
        <f t="shared" si="2"/>
        <v>0</v>
      </c>
      <c r="H20" s="25">
        <v>0.08</v>
      </c>
      <c r="I20" s="24">
        <f t="shared" si="0"/>
        <v>0</v>
      </c>
      <c r="J20" s="24">
        <f t="shared" si="1"/>
        <v>0</v>
      </c>
    </row>
    <row r="21" spans="1:10" s="4" customFormat="1" ht="95.25" customHeight="1">
      <c r="A21" s="83">
        <v>16</v>
      </c>
      <c r="B21" s="84" t="s">
        <v>79</v>
      </c>
      <c r="C21" s="85"/>
      <c r="D21" s="87" t="s">
        <v>11</v>
      </c>
      <c r="E21" s="87">
        <v>2500</v>
      </c>
      <c r="F21" s="100">
        <v>0</v>
      </c>
      <c r="G21" s="24">
        <f t="shared" si="2"/>
        <v>0</v>
      </c>
      <c r="H21" s="25">
        <v>0.08</v>
      </c>
      <c r="I21" s="24">
        <f t="shared" si="0"/>
        <v>0</v>
      </c>
      <c r="J21" s="24">
        <f t="shared" si="1"/>
        <v>0</v>
      </c>
    </row>
    <row r="22" spans="1:10" s="4" customFormat="1" ht="57.75" customHeight="1">
      <c r="A22" s="83">
        <v>17</v>
      </c>
      <c r="B22" s="89" t="s">
        <v>80</v>
      </c>
      <c r="C22" s="90"/>
      <c r="D22" s="87" t="s">
        <v>11</v>
      </c>
      <c r="E22" s="87">
        <v>800</v>
      </c>
      <c r="F22" s="100">
        <v>0</v>
      </c>
      <c r="G22" s="24">
        <f t="shared" si="2"/>
        <v>0</v>
      </c>
      <c r="H22" s="25">
        <v>0.08</v>
      </c>
      <c r="I22" s="24">
        <f t="shared" si="0"/>
        <v>0</v>
      </c>
      <c r="J22" s="24">
        <f t="shared" si="1"/>
        <v>0</v>
      </c>
    </row>
    <row r="23" spans="1:10" s="4" customFormat="1" ht="55.5" customHeight="1">
      <c r="A23" s="83">
        <v>18</v>
      </c>
      <c r="B23" s="89" t="s">
        <v>81</v>
      </c>
      <c r="C23" s="90"/>
      <c r="D23" s="87" t="s">
        <v>11</v>
      </c>
      <c r="E23" s="87">
        <v>1500</v>
      </c>
      <c r="F23" s="100">
        <v>0</v>
      </c>
      <c r="G23" s="24">
        <f t="shared" si="2"/>
        <v>0</v>
      </c>
      <c r="H23" s="25">
        <v>0.08</v>
      </c>
      <c r="I23" s="24">
        <f t="shared" si="0"/>
        <v>0</v>
      </c>
      <c r="J23" s="24">
        <f t="shared" si="1"/>
        <v>0</v>
      </c>
    </row>
    <row r="24" spans="1:10" s="4" customFormat="1" ht="69" customHeight="1">
      <c r="A24" s="83">
        <v>19</v>
      </c>
      <c r="B24" s="57" t="s">
        <v>82</v>
      </c>
      <c r="C24" s="90"/>
      <c r="D24" s="87" t="s">
        <v>11</v>
      </c>
      <c r="E24" s="87">
        <v>200</v>
      </c>
      <c r="F24" s="100">
        <v>0</v>
      </c>
      <c r="G24" s="24">
        <f t="shared" si="2"/>
        <v>0</v>
      </c>
      <c r="H24" s="25">
        <v>0.08</v>
      </c>
      <c r="I24" s="24">
        <f t="shared" si="0"/>
        <v>0</v>
      </c>
      <c r="J24" s="24">
        <f t="shared" si="1"/>
        <v>0</v>
      </c>
    </row>
    <row r="25" spans="1:10" s="4" customFormat="1" ht="39.75" customHeight="1">
      <c r="A25" s="124">
        <v>20</v>
      </c>
      <c r="B25" s="125" t="s">
        <v>83</v>
      </c>
      <c r="C25" s="126"/>
      <c r="D25" s="127" t="s">
        <v>11</v>
      </c>
      <c r="E25" s="127">
        <v>8000</v>
      </c>
      <c r="F25" s="100">
        <v>0</v>
      </c>
      <c r="G25" s="24">
        <f t="shared" si="2"/>
        <v>0</v>
      </c>
      <c r="H25" s="104">
        <v>0.08</v>
      </c>
      <c r="I25" s="61">
        <f t="shared" si="0"/>
        <v>0</v>
      </c>
      <c r="J25" s="61">
        <f t="shared" si="1"/>
        <v>0</v>
      </c>
    </row>
    <row r="26" spans="1:10" s="4" customFormat="1" ht="114.75" customHeight="1">
      <c r="A26" s="131">
        <v>21</v>
      </c>
      <c r="B26" s="135" t="s">
        <v>205</v>
      </c>
      <c r="C26" s="129"/>
      <c r="D26" s="130" t="s">
        <v>24</v>
      </c>
      <c r="E26" s="130">
        <v>10</v>
      </c>
      <c r="F26" s="100">
        <v>0</v>
      </c>
      <c r="G26" s="24">
        <f t="shared" si="2"/>
        <v>0</v>
      </c>
      <c r="H26" s="108">
        <v>0.08</v>
      </c>
      <c r="I26" s="120">
        <f t="shared" si="0"/>
        <v>0</v>
      </c>
      <c r="J26" s="120">
        <f t="shared" si="1"/>
        <v>0</v>
      </c>
    </row>
    <row r="27" spans="1:10" s="4" customFormat="1" ht="120.75" customHeight="1">
      <c r="A27" s="132">
        <v>22</v>
      </c>
      <c r="B27" s="135" t="s">
        <v>206</v>
      </c>
      <c r="C27" s="129"/>
      <c r="D27" s="130" t="s">
        <v>24</v>
      </c>
      <c r="E27" s="130">
        <v>5</v>
      </c>
      <c r="F27" s="100">
        <v>0</v>
      </c>
      <c r="G27" s="24">
        <f t="shared" si="2"/>
        <v>0</v>
      </c>
      <c r="H27" s="108">
        <v>0.08</v>
      </c>
      <c r="I27" s="120">
        <f t="shared" si="0"/>
        <v>0</v>
      </c>
      <c r="J27" s="120">
        <f t="shared" si="1"/>
        <v>0</v>
      </c>
    </row>
    <row r="28" spans="1:10" s="4" customFormat="1" ht="140.25" customHeight="1">
      <c r="A28" s="131">
        <v>23</v>
      </c>
      <c r="B28" s="136" t="s">
        <v>207</v>
      </c>
      <c r="C28" s="129"/>
      <c r="D28" s="130" t="s">
        <v>24</v>
      </c>
      <c r="E28" s="130">
        <v>10</v>
      </c>
      <c r="F28" s="100">
        <v>0</v>
      </c>
      <c r="G28" s="24">
        <f t="shared" si="2"/>
        <v>0</v>
      </c>
      <c r="H28" s="108">
        <v>0.08</v>
      </c>
      <c r="I28" s="120">
        <f t="shared" si="0"/>
        <v>0</v>
      </c>
      <c r="J28" s="120">
        <f t="shared" si="1"/>
        <v>0</v>
      </c>
    </row>
    <row r="29" spans="1:10" s="4" customFormat="1" ht="119.25" customHeight="1">
      <c r="A29" s="132">
        <v>24</v>
      </c>
      <c r="B29" s="136" t="s">
        <v>150</v>
      </c>
      <c r="C29" s="129"/>
      <c r="D29" s="130" t="s">
        <v>24</v>
      </c>
      <c r="E29" s="130">
        <v>10</v>
      </c>
      <c r="F29" s="100">
        <v>0</v>
      </c>
      <c r="G29" s="24">
        <f t="shared" si="2"/>
        <v>0</v>
      </c>
      <c r="H29" s="108">
        <v>0.08</v>
      </c>
      <c r="I29" s="120">
        <f t="shared" si="0"/>
        <v>0</v>
      </c>
      <c r="J29" s="120">
        <f t="shared" si="1"/>
        <v>0</v>
      </c>
    </row>
    <row r="30" spans="1:10" s="4" customFormat="1" ht="141.75" customHeight="1">
      <c r="A30" s="132">
        <v>25</v>
      </c>
      <c r="B30" s="136" t="s">
        <v>208</v>
      </c>
      <c r="C30" s="129"/>
      <c r="D30" s="130" t="s">
        <v>24</v>
      </c>
      <c r="E30" s="130">
        <v>5</v>
      </c>
      <c r="F30" s="100">
        <v>0</v>
      </c>
      <c r="G30" s="24">
        <f t="shared" si="2"/>
        <v>0</v>
      </c>
      <c r="H30" s="108">
        <v>0.08</v>
      </c>
      <c r="I30" s="120">
        <f t="shared" si="0"/>
        <v>0</v>
      </c>
      <c r="J30" s="120">
        <f t="shared" si="1"/>
        <v>0</v>
      </c>
    </row>
    <row r="31" spans="1:10" s="4" customFormat="1" ht="116.25" customHeight="1">
      <c r="A31" s="133">
        <v>26</v>
      </c>
      <c r="B31" s="136" t="s">
        <v>151</v>
      </c>
      <c r="C31" s="129"/>
      <c r="D31" s="130" t="s">
        <v>24</v>
      </c>
      <c r="E31" s="130">
        <v>10</v>
      </c>
      <c r="F31" s="100">
        <v>0</v>
      </c>
      <c r="G31" s="24">
        <f t="shared" si="2"/>
        <v>0</v>
      </c>
      <c r="H31" s="108">
        <v>0.08</v>
      </c>
      <c r="I31" s="120">
        <f t="shared" si="0"/>
        <v>0</v>
      </c>
      <c r="J31" s="120">
        <f t="shared" si="1"/>
        <v>0</v>
      </c>
    </row>
    <row r="32" spans="1:10" s="4" customFormat="1" ht="32.25" customHeight="1" thickBot="1">
      <c r="A32" s="78"/>
      <c r="B32" s="44"/>
      <c r="C32" s="44"/>
      <c r="D32" s="205" t="s">
        <v>12</v>
      </c>
      <c r="E32" s="206"/>
      <c r="F32" s="206"/>
      <c r="G32" s="76">
        <f>SUM(G6:G31)</f>
        <v>0</v>
      </c>
      <c r="H32" s="98"/>
      <c r="I32" s="76">
        <f>SUM(I6:I31)</f>
        <v>0</v>
      </c>
      <c r="J32" s="77">
        <f>SUM(J6:J31)</f>
        <v>0</v>
      </c>
    </row>
    <row r="33" spans="1:10" s="4" customFormat="1" ht="14.25" customHeight="1">
      <c r="A33" s="78"/>
      <c r="B33" s="44"/>
      <c r="C33" s="44"/>
      <c r="D33" s="41"/>
      <c r="E33" s="43"/>
      <c r="F33" s="30"/>
      <c r="G33" s="44"/>
      <c r="H33" s="1"/>
      <c r="I33" s="45"/>
      <c r="J33" s="46"/>
    </row>
  </sheetData>
  <sheetProtection selectLockedCells="1" selectUnlockedCells="1"/>
  <mergeCells count="3">
    <mergeCell ref="A1:J1"/>
    <mergeCell ref="A2:J2"/>
    <mergeCell ref="D32:F32"/>
  </mergeCells>
  <printOptions/>
  <pageMargins left="0.11811023622047245" right="0.11811023622047245" top="0.35433070866141736" bottom="0.35433070866141736"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P9"/>
  <sheetViews>
    <sheetView view="pageBreakPreview" zoomScale="80" zoomScaleSheetLayoutView="80" zoomScalePageLayoutView="0" workbookViewId="0" topLeftCell="A1">
      <selection activeCell="D8" sqref="D8:F8"/>
    </sheetView>
  </sheetViews>
  <sheetFormatPr defaultColWidth="9.00390625" defaultRowHeight="12.75"/>
  <cols>
    <col min="1" max="1" width="4.625" style="0" customWidth="1"/>
    <col min="2" max="2" width="44.625" style="0" customWidth="1"/>
    <col min="3" max="3" width="29.875" style="0" customWidth="1"/>
    <col min="4" max="4" width="5.625" style="0" customWidth="1"/>
    <col min="5" max="5" width="6.375" style="0" customWidth="1"/>
    <col min="8" max="8" width="5.75390625" style="0" customWidth="1"/>
    <col min="10" max="10" width="9.875" style="0" customWidth="1"/>
  </cols>
  <sheetData>
    <row r="1" spans="1:16" s="6" customFormat="1" ht="18" customHeight="1">
      <c r="A1" s="193" t="s">
        <v>84</v>
      </c>
      <c r="B1" s="193"/>
      <c r="C1" s="193"/>
      <c r="D1" s="193"/>
      <c r="E1" s="193"/>
      <c r="F1" s="193"/>
      <c r="G1" s="193"/>
      <c r="H1" s="193"/>
      <c r="I1" s="193"/>
      <c r="J1" s="193"/>
      <c r="K1" s="5"/>
      <c r="L1" s="5"/>
      <c r="M1" s="5"/>
      <c r="N1" s="5"/>
      <c r="O1" s="5"/>
      <c r="P1" s="5"/>
    </row>
    <row r="2" spans="1:14" s="6" customFormat="1" ht="18" customHeight="1">
      <c r="A2" s="195" t="s">
        <v>85</v>
      </c>
      <c r="B2" s="195"/>
      <c r="C2" s="195"/>
      <c r="D2" s="195"/>
      <c r="E2" s="195"/>
      <c r="F2" s="195"/>
      <c r="G2" s="195"/>
      <c r="H2" s="195"/>
      <c r="I2" s="195"/>
      <c r="J2" s="195"/>
      <c r="K2" s="5"/>
      <c r="L2" s="5"/>
      <c r="M2" s="5"/>
      <c r="N2" s="5"/>
    </row>
    <row r="3" spans="1:10" s="4" customFormat="1" ht="15" customHeight="1">
      <c r="A3" s="78"/>
      <c r="B3" s="48"/>
      <c r="C3" s="48"/>
      <c r="D3" s="45"/>
      <c r="E3" s="79"/>
      <c r="F3" s="80"/>
      <c r="G3" s="71"/>
      <c r="H3" s="1"/>
      <c r="I3" s="81"/>
      <c r="J3" s="82"/>
    </row>
    <row r="4" spans="1:10" s="4" customFormat="1" ht="40.5" customHeight="1">
      <c r="A4" s="10" t="s">
        <v>2</v>
      </c>
      <c r="B4" s="10" t="s">
        <v>3</v>
      </c>
      <c r="C4" s="10" t="s">
        <v>4</v>
      </c>
      <c r="D4" s="11" t="s">
        <v>5</v>
      </c>
      <c r="E4" s="10" t="s">
        <v>6</v>
      </c>
      <c r="F4" s="10" t="s">
        <v>7</v>
      </c>
      <c r="G4" s="10" t="s">
        <v>146</v>
      </c>
      <c r="H4" s="10" t="s">
        <v>8</v>
      </c>
      <c r="I4" s="10" t="s">
        <v>147</v>
      </c>
      <c r="J4" s="10" t="s">
        <v>148</v>
      </c>
    </row>
    <row r="5" spans="1:10" s="4" customFormat="1" ht="14.25" customHeight="1" thickBot="1">
      <c r="A5" s="13">
        <v>1</v>
      </c>
      <c r="B5" s="14">
        <v>2</v>
      </c>
      <c r="C5" s="14">
        <v>3</v>
      </c>
      <c r="D5" s="14">
        <v>4</v>
      </c>
      <c r="E5" s="15">
        <v>5</v>
      </c>
      <c r="F5" s="14">
        <v>6</v>
      </c>
      <c r="G5" s="14">
        <v>8</v>
      </c>
      <c r="H5" s="14">
        <v>9</v>
      </c>
      <c r="I5" s="14">
        <v>10</v>
      </c>
      <c r="J5" s="16">
        <v>11</v>
      </c>
    </row>
    <row r="6" spans="1:10" s="4" customFormat="1" ht="57.75" customHeight="1">
      <c r="A6" s="83">
        <v>1</v>
      </c>
      <c r="B6" s="57" t="s">
        <v>86</v>
      </c>
      <c r="C6" s="85"/>
      <c r="D6" s="87" t="s">
        <v>11</v>
      </c>
      <c r="E6" s="87">
        <v>200</v>
      </c>
      <c r="F6" s="88">
        <v>0</v>
      </c>
      <c r="G6" s="24">
        <f>E6*F6</f>
        <v>0</v>
      </c>
      <c r="H6" s="25">
        <v>0.08</v>
      </c>
      <c r="I6" s="24">
        <f>G6*H6</f>
        <v>0</v>
      </c>
      <c r="J6" s="24">
        <f>G6+I6</f>
        <v>0</v>
      </c>
    </row>
    <row r="7" spans="1:10" s="4" customFormat="1" ht="54" customHeight="1">
      <c r="A7" s="83">
        <v>2</v>
      </c>
      <c r="B7" s="57" t="s">
        <v>87</v>
      </c>
      <c r="C7" s="85"/>
      <c r="D7" s="87" t="s">
        <v>11</v>
      </c>
      <c r="E7" s="87">
        <v>300</v>
      </c>
      <c r="F7" s="88">
        <v>0</v>
      </c>
      <c r="G7" s="24">
        <f>E7*F7</f>
        <v>0</v>
      </c>
      <c r="H7" s="25">
        <v>0.08</v>
      </c>
      <c r="I7" s="24">
        <f>G7*H7</f>
        <v>0</v>
      </c>
      <c r="J7" s="24">
        <f>G7+I7</f>
        <v>0</v>
      </c>
    </row>
    <row r="8" spans="1:10" s="4" customFormat="1" ht="37.5" customHeight="1" thickBot="1">
      <c r="A8" s="78"/>
      <c r="B8" s="44"/>
      <c r="C8" s="48"/>
      <c r="D8" s="203" t="s">
        <v>12</v>
      </c>
      <c r="E8" s="204"/>
      <c r="F8" s="204"/>
      <c r="G8" s="76">
        <f>SUM(G6:G7)</f>
        <v>0</v>
      </c>
      <c r="H8" s="98"/>
      <c r="I8" s="76">
        <f>SUM(I6:I7)</f>
        <v>0</v>
      </c>
      <c r="J8" s="77">
        <f>SUM(J6:J7)</f>
        <v>0</v>
      </c>
    </row>
    <row r="9" spans="1:10" s="4" customFormat="1" ht="13.5" customHeight="1">
      <c r="A9" s="78"/>
      <c r="B9" s="44"/>
      <c r="C9" s="48"/>
      <c r="D9" s="41"/>
      <c r="E9" s="43"/>
      <c r="F9" s="30"/>
      <c r="G9" s="44"/>
      <c r="H9" s="1"/>
      <c r="I9" s="45"/>
      <c r="J9" s="46"/>
    </row>
  </sheetData>
  <sheetProtection selectLockedCells="1" selectUnlockedCells="1"/>
  <mergeCells count="3">
    <mergeCell ref="A1:J1"/>
    <mergeCell ref="A2:J2"/>
    <mergeCell ref="D8:F8"/>
  </mergeCells>
  <printOptions/>
  <pageMargins left="0.31496062992125984" right="0.31496062992125984" top="0.7480314960629921" bottom="0.7480314960629921" header="0.5118110236220472" footer="0.5118110236220472"/>
  <pageSetup horizontalDpi="300" verticalDpi="300" orientation="landscape" paperSize="9" r:id="rId1"/>
</worksheet>
</file>

<file path=xl/worksheets/sheet17.xml><?xml version="1.0" encoding="utf-8"?>
<worksheet xmlns="http://schemas.openxmlformats.org/spreadsheetml/2006/main" xmlns:r="http://schemas.openxmlformats.org/officeDocument/2006/relationships">
  <sheetPr>
    <tabColor theme="9" tint="-0.24997000396251678"/>
  </sheetPr>
  <dimension ref="A1:P15"/>
  <sheetViews>
    <sheetView tabSelected="1" view="pageBreakPreview" zoomScale="80" zoomScaleSheetLayoutView="80" zoomScalePageLayoutView="0" workbookViewId="0" topLeftCell="A1">
      <selection activeCell="A2" sqref="A2:J2"/>
    </sheetView>
  </sheetViews>
  <sheetFormatPr defaultColWidth="9.00390625" defaultRowHeight="12.75"/>
  <cols>
    <col min="1" max="1" width="4.75390625" style="0" customWidth="1"/>
    <col min="2" max="2" width="47.125" style="0" customWidth="1"/>
    <col min="3" max="3" width="23.375" style="0" customWidth="1"/>
    <col min="4" max="4" width="5.125" style="0" customWidth="1"/>
    <col min="5" max="5" width="6.875" style="0" customWidth="1"/>
    <col min="6" max="6" width="8.125" style="0" customWidth="1"/>
    <col min="7" max="7" width="13.25390625" style="0" customWidth="1"/>
    <col min="8" max="8" width="5.75390625" style="0" customWidth="1"/>
    <col min="9" max="9" width="11.875" style="0" customWidth="1"/>
    <col min="10" max="10" width="13.00390625" style="0" customWidth="1"/>
  </cols>
  <sheetData>
    <row r="1" spans="1:16" s="6" customFormat="1" ht="18" customHeight="1">
      <c r="A1" s="193" t="s">
        <v>88</v>
      </c>
      <c r="B1" s="193"/>
      <c r="C1" s="193"/>
      <c r="D1" s="193"/>
      <c r="E1" s="193"/>
      <c r="F1" s="193"/>
      <c r="G1" s="193"/>
      <c r="H1" s="193"/>
      <c r="I1" s="193"/>
      <c r="J1" s="193"/>
      <c r="K1" s="5"/>
      <c r="L1" s="5"/>
      <c r="M1" s="5"/>
      <c r="N1" s="5"/>
      <c r="O1" s="5"/>
      <c r="P1" s="5"/>
    </row>
    <row r="2" spans="1:14" s="6" customFormat="1" ht="18" customHeight="1">
      <c r="A2" s="195" t="s">
        <v>216</v>
      </c>
      <c r="B2" s="195"/>
      <c r="C2" s="195"/>
      <c r="D2" s="195"/>
      <c r="E2" s="195"/>
      <c r="F2" s="195"/>
      <c r="G2" s="195"/>
      <c r="H2" s="195"/>
      <c r="I2" s="195"/>
      <c r="J2" s="195"/>
      <c r="K2" s="5"/>
      <c r="L2" s="5"/>
      <c r="M2" s="5"/>
      <c r="N2" s="5"/>
    </row>
    <row r="3" spans="1:10" s="4" customFormat="1" ht="13.5" customHeight="1">
      <c r="A3" s="78"/>
      <c r="B3" s="44"/>
      <c r="C3" s="48"/>
      <c r="D3" s="41"/>
      <c r="E3" s="43"/>
      <c r="F3" s="30"/>
      <c r="G3" s="44"/>
      <c r="H3" s="1"/>
      <c r="I3" s="45"/>
      <c r="J3" s="46"/>
    </row>
    <row r="4" spans="1:10" s="4" customFormat="1" ht="41.25" customHeight="1">
      <c r="A4" s="10" t="s">
        <v>2</v>
      </c>
      <c r="B4" s="10" t="s">
        <v>3</v>
      </c>
      <c r="C4" s="10" t="s">
        <v>4</v>
      </c>
      <c r="D4" s="11" t="s">
        <v>5</v>
      </c>
      <c r="E4" s="10" t="s">
        <v>6</v>
      </c>
      <c r="F4" s="10" t="s">
        <v>7</v>
      </c>
      <c r="G4" s="10" t="s">
        <v>146</v>
      </c>
      <c r="H4" s="10" t="s">
        <v>8</v>
      </c>
      <c r="I4" s="10" t="s">
        <v>147</v>
      </c>
      <c r="J4" s="10" t="s">
        <v>148</v>
      </c>
    </row>
    <row r="5" spans="1:10" s="4" customFormat="1" ht="12.75" customHeight="1" thickBot="1">
      <c r="A5" s="13">
        <v>1</v>
      </c>
      <c r="B5" s="14">
        <v>2</v>
      </c>
      <c r="C5" s="14">
        <v>3</v>
      </c>
      <c r="D5" s="14">
        <v>4</v>
      </c>
      <c r="E5" s="15">
        <v>5</v>
      </c>
      <c r="F5" s="14">
        <v>6</v>
      </c>
      <c r="G5" s="14">
        <v>8</v>
      </c>
      <c r="H5" s="14">
        <v>9</v>
      </c>
      <c r="I5" s="14">
        <v>10</v>
      </c>
      <c r="J5" s="16">
        <v>11</v>
      </c>
    </row>
    <row r="6" spans="1:10" s="4" customFormat="1" ht="169.5" customHeight="1">
      <c r="A6" s="179">
        <v>1</v>
      </c>
      <c r="B6" s="180" t="s">
        <v>210</v>
      </c>
      <c r="C6" s="181"/>
      <c r="D6" s="182" t="s">
        <v>89</v>
      </c>
      <c r="E6" s="183">
        <v>25000</v>
      </c>
      <c r="F6" s="184">
        <v>0</v>
      </c>
      <c r="G6" s="185">
        <f>E6*F6</f>
        <v>0</v>
      </c>
      <c r="H6" s="186">
        <v>0.08</v>
      </c>
      <c r="I6" s="187">
        <f aca="true" t="shared" si="0" ref="I6:I13">G6*H6</f>
        <v>0</v>
      </c>
      <c r="J6" s="187">
        <f aca="true" t="shared" si="1" ref="J6:J13">G6+I6</f>
        <v>0</v>
      </c>
    </row>
    <row r="7" spans="1:10" s="4" customFormat="1" ht="352.5" customHeight="1">
      <c r="A7" s="19">
        <v>2</v>
      </c>
      <c r="B7" s="188" t="s">
        <v>211</v>
      </c>
      <c r="C7" s="42"/>
      <c r="D7" s="21" t="s">
        <v>24</v>
      </c>
      <c r="E7" s="22">
        <v>4000</v>
      </c>
      <c r="F7" s="23">
        <v>0</v>
      </c>
      <c r="G7" s="24">
        <f aca="true" t="shared" si="2" ref="G7:G13">E7*F7</f>
        <v>0</v>
      </c>
      <c r="H7" s="25">
        <v>0.08</v>
      </c>
      <c r="I7" s="47">
        <f t="shared" si="0"/>
        <v>0</v>
      </c>
      <c r="J7" s="47">
        <f t="shared" si="1"/>
        <v>0</v>
      </c>
    </row>
    <row r="8" spans="1:10" s="4" customFormat="1" ht="136.5" customHeight="1">
      <c r="A8" s="19">
        <v>3</v>
      </c>
      <c r="B8" s="91" t="s">
        <v>90</v>
      </c>
      <c r="C8" s="42" t="s">
        <v>91</v>
      </c>
      <c r="D8" s="21" t="s">
        <v>89</v>
      </c>
      <c r="E8" s="22">
        <v>8000</v>
      </c>
      <c r="F8" s="23">
        <v>0</v>
      </c>
      <c r="G8" s="24">
        <f t="shared" si="2"/>
        <v>0</v>
      </c>
      <c r="H8" s="25">
        <v>0.08</v>
      </c>
      <c r="I8" s="47">
        <f t="shared" si="0"/>
        <v>0</v>
      </c>
      <c r="J8" s="47">
        <f t="shared" si="1"/>
        <v>0</v>
      </c>
    </row>
    <row r="9" spans="1:10" s="4" customFormat="1" ht="198.75" customHeight="1">
      <c r="A9" s="19">
        <v>4</v>
      </c>
      <c r="B9" s="91" t="s">
        <v>92</v>
      </c>
      <c r="C9" s="42"/>
      <c r="D9" s="21" t="s">
        <v>24</v>
      </c>
      <c r="E9" s="22">
        <v>22000</v>
      </c>
      <c r="F9" s="23">
        <v>0</v>
      </c>
      <c r="G9" s="24">
        <f t="shared" si="2"/>
        <v>0</v>
      </c>
      <c r="H9" s="25">
        <v>0.08</v>
      </c>
      <c r="I9" s="24">
        <f t="shared" si="0"/>
        <v>0</v>
      </c>
      <c r="J9" s="24">
        <f t="shared" si="1"/>
        <v>0</v>
      </c>
    </row>
    <row r="10" spans="1:10" s="4" customFormat="1" ht="170.25" customHeight="1">
      <c r="A10" s="179">
        <v>5</v>
      </c>
      <c r="B10" s="180" t="s">
        <v>209</v>
      </c>
      <c r="C10" s="181"/>
      <c r="D10" s="182" t="s">
        <v>89</v>
      </c>
      <c r="E10" s="183">
        <v>1500</v>
      </c>
      <c r="F10" s="184">
        <v>0</v>
      </c>
      <c r="G10" s="185">
        <f t="shared" si="2"/>
        <v>0</v>
      </c>
      <c r="H10" s="186">
        <v>0.08</v>
      </c>
      <c r="I10" s="185">
        <f t="shared" si="0"/>
        <v>0</v>
      </c>
      <c r="J10" s="185">
        <f t="shared" si="1"/>
        <v>0</v>
      </c>
    </row>
    <row r="11" spans="1:10" s="4" customFormat="1" ht="102.75" customHeight="1">
      <c r="A11" s="19">
        <v>6</v>
      </c>
      <c r="B11" s="91" t="s">
        <v>93</v>
      </c>
      <c r="C11" s="42"/>
      <c r="D11" s="21" t="s">
        <v>89</v>
      </c>
      <c r="E11" s="22">
        <v>1500</v>
      </c>
      <c r="F11" s="23">
        <v>0</v>
      </c>
      <c r="G11" s="24">
        <f t="shared" si="2"/>
        <v>0</v>
      </c>
      <c r="H11" s="25">
        <v>0.08</v>
      </c>
      <c r="I11" s="24">
        <f t="shared" si="0"/>
        <v>0</v>
      </c>
      <c r="J11" s="24">
        <f t="shared" si="1"/>
        <v>0</v>
      </c>
    </row>
    <row r="12" spans="1:10" s="4" customFormat="1" ht="195" customHeight="1">
      <c r="A12" s="102">
        <v>7</v>
      </c>
      <c r="B12" s="153" t="s">
        <v>94</v>
      </c>
      <c r="C12" s="118"/>
      <c r="D12" s="58" t="s">
        <v>24</v>
      </c>
      <c r="E12" s="59">
        <v>1500</v>
      </c>
      <c r="F12" s="23">
        <v>0</v>
      </c>
      <c r="G12" s="24">
        <f t="shared" si="2"/>
        <v>0</v>
      </c>
      <c r="H12" s="104">
        <v>0.08</v>
      </c>
      <c r="I12" s="61">
        <f t="shared" si="0"/>
        <v>0</v>
      </c>
      <c r="J12" s="61">
        <f t="shared" si="1"/>
        <v>0</v>
      </c>
    </row>
    <row r="13" spans="1:10" s="4" customFormat="1" ht="409.5" customHeight="1">
      <c r="A13" s="105">
        <v>8</v>
      </c>
      <c r="B13" s="189" t="s">
        <v>212</v>
      </c>
      <c r="C13" s="119"/>
      <c r="D13" s="106" t="s">
        <v>24</v>
      </c>
      <c r="E13" s="107">
        <v>23000</v>
      </c>
      <c r="F13" s="23">
        <v>0</v>
      </c>
      <c r="G13" s="24">
        <f t="shared" si="2"/>
        <v>0</v>
      </c>
      <c r="H13" s="108">
        <v>0.08</v>
      </c>
      <c r="I13" s="120">
        <f t="shared" si="0"/>
        <v>0</v>
      </c>
      <c r="J13" s="120">
        <f t="shared" si="1"/>
        <v>0</v>
      </c>
    </row>
    <row r="14" spans="1:10" s="4" customFormat="1" ht="36.75" customHeight="1" thickBot="1">
      <c r="A14" s="1"/>
      <c r="B14" s="2"/>
      <c r="C14" s="2"/>
      <c r="D14" s="205" t="s">
        <v>12</v>
      </c>
      <c r="E14" s="206"/>
      <c r="F14" s="206"/>
      <c r="G14" s="76">
        <f>SUM(G6:G13)</f>
        <v>0</v>
      </c>
      <c r="H14" s="98"/>
      <c r="I14" s="76">
        <f>SUM(I6:I13)</f>
        <v>0</v>
      </c>
      <c r="J14" s="77">
        <f>SUM(J6:J13)</f>
        <v>0</v>
      </c>
    </row>
    <row r="15" spans="1:10" s="4" customFormat="1" ht="16.5" customHeight="1">
      <c r="A15" s="1"/>
      <c r="B15" s="2"/>
      <c r="C15" s="2"/>
      <c r="D15" s="1"/>
      <c r="E15" s="3"/>
      <c r="F15" s="1"/>
      <c r="G15" s="1"/>
      <c r="H15" s="1"/>
      <c r="I15" s="2"/>
      <c r="J15" s="2"/>
    </row>
  </sheetData>
  <sheetProtection selectLockedCells="1" selectUnlockedCells="1"/>
  <mergeCells count="3">
    <mergeCell ref="A1:J1"/>
    <mergeCell ref="A2:J2"/>
    <mergeCell ref="D14:F14"/>
  </mergeCells>
  <printOptions/>
  <pageMargins left="0.11811023622047245" right="0.11811023622047245" top="0.7480314960629921" bottom="0.7480314960629921"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Q13"/>
  <sheetViews>
    <sheetView view="pageBreakPreview" zoomScale="80" zoomScaleSheetLayoutView="80" zoomScalePageLayoutView="0" workbookViewId="0" topLeftCell="A1">
      <selection activeCell="A2" sqref="A2:IV3"/>
    </sheetView>
  </sheetViews>
  <sheetFormatPr defaultColWidth="9.00390625" defaultRowHeight="12.75"/>
  <cols>
    <col min="1" max="1" width="4.875" style="0" customWidth="1"/>
    <col min="2" max="2" width="45.25390625" style="0" customWidth="1"/>
    <col min="3" max="3" width="27.875" style="0" customWidth="1"/>
    <col min="4" max="4" width="6.875" style="0" customWidth="1"/>
    <col min="5" max="5" width="6.00390625" style="0" customWidth="1"/>
    <col min="8" max="8" width="10.375" style="0" customWidth="1"/>
    <col min="9" max="9" width="6.375" style="0" customWidth="1"/>
    <col min="11" max="11" width="10.625" style="0" customWidth="1"/>
  </cols>
  <sheetData>
    <row r="1" spans="1:17" s="6" customFormat="1" ht="18" customHeight="1">
      <c r="A1" s="193" t="s">
        <v>95</v>
      </c>
      <c r="B1" s="193"/>
      <c r="C1" s="193"/>
      <c r="D1" s="193"/>
      <c r="E1" s="193"/>
      <c r="F1" s="193"/>
      <c r="G1" s="193"/>
      <c r="H1" s="193"/>
      <c r="I1" s="193"/>
      <c r="J1" s="193"/>
      <c r="K1" s="193"/>
      <c r="L1" s="5"/>
      <c r="M1" s="5"/>
      <c r="N1" s="5"/>
      <c r="O1" s="5"/>
      <c r="P1" s="5"/>
      <c r="Q1" s="5"/>
    </row>
    <row r="2" spans="1:15" s="6" customFormat="1" ht="18" customHeight="1">
      <c r="A2" s="195" t="s">
        <v>96</v>
      </c>
      <c r="B2" s="195"/>
      <c r="C2" s="195"/>
      <c r="D2" s="195"/>
      <c r="E2" s="195"/>
      <c r="F2" s="195"/>
      <c r="G2" s="195"/>
      <c r="H2" s="195"/>
      <c r="I2" s="195"/>
      <c r="J2" s="195"/>
      <c r="K2" s="195"/>
      <c r="L2" s="5"/>
      <c r="M2" s="5"/>
      <c r="N2" s="5"/>
      <c r="O2" s="5"/>
    </row>
    <row r="3" spans="1:11" s="4" customFormat="1" ht="16.5" customHeight="1">
      <c r="A3" s="1"/>
      <c r="B3" s="2"/>
      <c r="C3" s="2"/>
      <c r="D3" s="1"/>
      <c r="E3" s="3"/>
      <c r="F3" s="1"/>
      <c r="G3" s="1"/>
      <c r="H3" s="1"/>
      <c r="I3" s="1"/>
      <c r="J3" s="2"/>
      <c r="K3" s="2"/>
    </row>
    <row r="4" spans="1:11" s="4" customFormat="1" ht="36.75" customHeight="1">
      <c r="A4" s="10" t="s">
        <v>2</v>
      </c>
      <c r="B4" s="10" t="s">
        <v>3</v>
      </c>
      <c r="C4" s="10" t="s">
        <v>4</v>
      </c>
      <c r="D4" s="11" t="s">
        <v>5</v>
      </c>
      <c r="E4" s="10" t="s">
        <v>6</v>
      </c>
      <c r="F4" s="10" t="s">
        <v>7</v>
      </c>
      <c r="G4" s="10" t="s">
        <v>145</v>
      </c>
      <c r="H4" s="10" t="s">
        <v>146</v>
      </c>
      <c r="I4" s="10" t="s">
        <v>8</v>
      </c>
      <c r="J4" s="10" t="s">
        <v>147</v>
      </c>
      <c r="K4" s="10" t="s">
        <v>148</v>
      </c>
    </row>
    <row r="5" spans="1:11" s="4" customFormat="1" ht="16.5" customHeight="1">
      <c r="A5" s="13">
        <v>1</v>
      </c>
      <c r="B5" s="14">
        <v>2</v>
      </c>
      <c r="C5" s="14">
        <v>3</v>
      </c>
      <c r="D5" s="14">
        <v>4</v>
      </c>
      <c r="E5" s="15">
        <v>5</v>
      </c>
      <c r="F5" s="14">
        <v>6</v>
      </c>
      <c r="G5" s="14">
        <v>7</v>
      </c>
      <c r="H5" s="14">
        <v>8</v>
      </c>
      <c r="I5" s="14">
        <v>9</v>
      </c>
      <c r="J5" s="14">
        <v>10</v>
      </c>
      <c r="K5" s="16">
        <v>11</v>
      </c>
    </row>
    <row r="6" spans="1:11" s="4" customFormat="1" ht="63.75" customHeight="1">
      <c r="A6" s="19">
        <v>1</v>
      </c>
      <c r="B6" s="92" t="s">
        <v>97</v>
      </c>
      <c r="C6" s="42"/>
      <c r="D6" s="21" t="s">
        <v>11</v>
      </c>
      <c r="E6" s="22">
        <v>500</v>
      </c>
      <c r="F6" s="93">
        <v>40</v>
      </c>
      <c r="G6" s="93">
        <f>F6+F6*10%</f>
        <v>44</v>
      </c>
      <c r="H6" s="47">
        <f>E6*G6</f>
        <v>22000</v>
      </c>
      <c r="I6" s="25">
        <v>0.08</v>
      </c>
      <c r="J6" s="24">
        <f>H6*I6</f>
        <v>1760</v>
      </c>
      <c r="K6" s="24">
        <f>H6+J6</f>
        <v>23760</v>
      </c>
    </row>
    <row r="7" spans="1:11" s="4" customFormat="1" ht="36.75" customHeight="1" thickBot="1">
      <c r="A7" s="26"/>
      <c r="B7" s="30"/>
      <c r="C7" s="30"/>
      <c r="D7" s="203" t="s">
        <v>12</v>
      </c>
      <c r="E7" s="204"/>
      <c r="F7" s="204"/>
      <c r="G7" s="214"/>
      <c r="H7" s="76">
        <f>SUM(H6)</f>
        <v>22000</v>
      </c>
      <c r="I7" s="98"/>
      <c r="J7" s="76">
        <f>SUM(J6)</f>
        <v>1760</v>
      </c>
      <c r="K7" s="77">
        <f>SUM(K6)</f>
        <v>23760</v>
      </c>
    </row>
    <row r="8" spans="1:11" s="4" customFormat="1" ht="15" customHeight="1">
      <c r="A8" s="1"/>
      <c r="B8" s="2"/>
      <c r="C8" s="2"/>
      <c r="D8" s="1"/>
      <c r="E8" s="3"/>
      <c r="F8" s="1"/>
      <c r="G8" s="1"/>
      <c r="H8" s="1"/>
      <c r="I8" s="1"/>
      <c r="J8" s="2"/>
      <c r="K8" s="2"/>
    </row>
    <row r="13" spans="1:15" s="38" customFormat="1" ht="16.5" customHeight="1">
      <c r="A13" s="196"/>
      <c r="B13" s="196"/>
      <c r="C13" s="196"/>
      <c r="D13" s="36"/>
      <c r="E13" s="36"/>
      <c r="F13" s="197"/>
      <c r="G13" s="197"/>
      <c r="H13" s="197"/>
      <c r="I13" s="197"/>
      <c r="J13" s="197"/>
      <c r="K13" s="197"/>
      <c r="L13" s="37"/>
      <c r="M13" s="37"/>
      <c r="N13" s="37"/>
      <c r="O13" s="37"/>
    </row>
  </sheetData>
  <sheetProtection selectLockedCells="1" selectUnlockedCells="1"/>
  <mergeCells count="5">
    <mergeCell ref="A1:K1"/>
    <mergeCell ref="A2:K2"/>
    <mergeCell ref="A13:C13"/>
    <mergeCell ref="F13:K13"/>
    <mergeCell ref="D7:G7"/>
  </mergeCells>
  <printOptions/>
  <pageMargins left="0.11811023622047245" right="0.31496062992125984" top="0.7480314960629921" bottom="0.7480314960629921" header="0.5118110236220472" footer="0.5118110236220472"/>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P16"/>
  <sheetViews>
    <sheetView view="pageBreakPreview" zoomScale="80" zoomScaleSheetLayoutView="80" zoomScalePageLayoutView="0" workbookViewId="0" topLeftCell="A9">
      <selection activeCell="F6" sqref="F6:F14"/>
    </sheetView>
  </sheetViews>
  <sheetFormatPr defaultColWidth="9.00390625" defaultRowHeight="12.75"/>
  <cols>
    <col min="1" max="1" width="5.00390625" style="0" customWidth="1"/>
    <col min="2" max="2" width="48.75390625" style="0" customWidth="1"/>
    <col min="3" max="3" width="26.00390625" style="0" customWidth="1"/>
    <col min="4" max="4" width="5.375" style="0" customWidth="1"/>
    <col min="5" max="5" width="5.75390625" style="0" customWidth="1"/>
    <col min="6" max="6" width="8.25390625" style="0" customWidth="1"/>
    <col min="7" max="7" width="11.125" style="0" customWidth="1"/>
    <col min="8" max="8" width="5.625" style="0" customWidth="1"/>
    <col min="10" max="10" width="10.625" style="0" customWidth="1"/>
  </cols>
  <sheetData>
    <row r="1" spans="1:16" s="6" customFormat="1" ht="18" customHeight="1">
      <c r="A1" s="193" t="s">
        <v>98</v>
      </c>
      <c r="B1" s="193"/>
      <c r="C1" s="193"/>
      <c r="D1" s="193"/>
      <c r="E1" s="193"/>
      <c r="F1" s="193"/>
      <c r="G1" s="193"/>
      <c r="H1" s="193"/>
      <c r="I1" s="193"/>
      <c r="J1" s="193"/>
      <c r="K1" s="5"/>
      <c r="L1" s="5"/>
      <c r="M1" s="5"/>
      <c r="N1" s="5"/>
      <c r="O1" s="5"/>
      <c r="P1" s="5"/>
    </row>
    <row r="2" spans="1:14" s="6" customFormat="1" ht="18" customHeight="1">
      <c r="A2" s="195" t="s">
        <v>99</v>
      </c>
      <c r="B2" s="195"/>
      <c r="C2" s="195"/>
      <c r="D2" s="195"/>
      <c r="E2" s="195"/>
      <c r="F2" s="195"/>
      <c r="G2" s="195"/>
      <c r="H2" s="195"/>
      <c r="I2" s="195"/>
      <c r="J2" s="195"/>
      <c r="K2" s="5"/>
      <c r="L2" s="5"/>
      <c r="M2" s="5"/>
      <c r="N2" s="5"/>
    </row>
    <row r="3" spans="1:10" s="4" customFormat="1" ht="15" customHeight="1">
      <c r="A3" s="1"/>
      <c r="B3" s="2"/>
      <c r="C3" s="2"/>
      <c r="D3" s="1"/>
      <c r="E3" s="3"/>
      <c r="F3" s="1"/>
      <c r="G3" s="1"/>
      <c r="H3" s="1"/>
      <c r="I3" s="2"/>
      <c r="J3" s="2"/>
    </row>
    <row r="4" spans="1:10" s="94" customFormat="1" ht="50.25" customHeight="1">
      <c r="A4" s="10" t="s">
        <v>2</v>
      </c>
      <c r="B4" s="10" t="s">
        <v>3</v>
      </c>
      <c r="C4" s="10" t="s">
        <v>4</v>
      </c>
      <c r="D4" s="11" t="s">
        <v>5</v>
      </c>
      <c r="E4" s="10" t="s">
        <v>6</v>
      </c>
      <c r="F4" s="10" t="s">
        <v>7</v>
      </c>
      <c r="G4" s="10" t="s">
        <v>146</v>
      </c>
      <c r="H4" s="10" t="s">
        <v>8</v>
      </c>
      <c r="I4" s="10" t="s">
        <v>147</v>
      </c>
      <c r="J4" s="10" t="s">
        <v>148</v>
      </c>
    </row>
    <row r="5" spans="1:10" s="95" customFormat="1" ht="13.5" customHeight="1" thickBot="1">
      <c r="A5" s="13">
        <v>1</v>
      </c>
      <c r="B5" s="14">
        <v>2</v>
      </c>
      <c r="C5" s="14">
        <v>3</v>
      </c>
      <c r="D5" s="14">
        <v>4</v>
      </c>
      <c r="E5" s="15">
        <v>5</v>
      </c>
      <c r="F5" s="14">
        <v>6</v>
      </c>
      <c r="G5" s="14">
        <v>8</v>
      </c>
      <c r="H5" s="14">
        <v>9</v>
      </c>
      <c r="I5" s="14">
        <v>10</v>
      </c>
      <c r="J5" s="16">
        <v>11</v>
      </c>
    </row>
    <row r="6" spans="1:10" s="94" customFormat="1" ht="78" customHeight="1">
      <c r="A6" s="83">
        <v>1</v>
      </c>
      <c r="B6" s="20" t="s">
        <v>100</v>
      </c>
      <c r="C6" s="90"/>
      <c r="D6" s="86" t="s">
        <v>24</v>
      </c>
      <c r="E6" s="87">
        <v>300</v>
      </c>
      <c r="F6" s="88">
        <v>0</v>
      </c>
      <c r="G6" s="96">
        <f>E6*F6</f>
        <v>0</v>
      </c>
      <c r="H6" s="97">
        <v>0.08</v>
      </c>
      <c r="I6" s="96">
        <f aca="true" t="shared" si="0" ref="I6:I14">G6*H6</f>
        <v>0</v>
      </c>
      <c r="J6" s="96">
        <f aca="true" t="shared" si="1" ref="J6:J14">G6+I6</f>
        <v>0</v>
      </c>
    </row>
    <row r="7" spans="1:10" s="94" customFormat="1" ht="94.5" customHeight="1">
      <c r="A7" s="83">
        <v>2</v>
      </c>
      <c r="B7" s="20" t="s">
        <v>101</v>
      </c>
      <c r="C7" s="90"/>
      <c r="D7" s="86" t="s">
        <v>54</v>
      </c>
      <c r="E7" s="87">
        <v>350</v>
      </c>
      <c r="F7" s="88">
        <v>0</v>
      </c>
      <c r="G7" s="96">
        <f aca="true" t="shared" si="2" ref="G7:G14">E7*F7</f>
        <v>0</v>
      </c>
      <c r="H7" s="97">
        <v>0.08</v>
      </c>
      <c r="I7" s="96">
        <f t="shared" si="0"/>
        <v>0</v>
      </c>
      <c r="J7" s="96">
        <f t="shared" si="1"/>
        <v>0</v>
      </c>
    </row>
    <row r="8" spans="1:10" s="94" customFormat="1" ht="81.75" customHeight="1">
      <c r="A8" s="83">
        <v>3</v>
      </c>
      <c r="B8" s="20" t="s">
        <v>102</v>
      </c>
      <c r="C8" s="90"/>
      <c r="D8" s="86" t="s">
        <v>11</v>
      </c>
      <c r="E8" s="87">
        <v>300</v>
      </c>
      <c r="F8" s="88">
        <v>0</v>
      </c>
      <c r="G8" s="96">
        <f t="shared" si="2"/>
        <v>0</v>
      </c>
      <c r="H8" s="97">
        <v>0.08</v>
      </c>
      <c r="I8" s="96">
        <f t="shared" si="0"/>
        <v>0</v>
      </c>
      <c r="J8" s="96">
        <f t="shared" si="1"/>
        <v>0</v>
      </c>
    </row>
    <row r="9" spans="1:10" s="94" customFormat="1" ht="84.75" customHeight="1">
      <c r="A9" s="83">
        <v>4</v>
      </c>
      <c r="B9" s="20" t="s">
        <v>103</v>
      </c>
      <c r="C9" s="90"/>
      <c r="D9" s="86" t="s">
        <v>11</v>
      </c>
      <c r="E9" s="87">
        <v>300</v>
      </c>
      <c r="F9" s="88">
        <v>0</v>
      </c>
      <c r="G9" s="96">
        <f t="shared" si="2"/>
        <v>0</v>
      </c>
      <c r="H9" s="97">
        <v>0.08</v>
      </c>
      <c r="I9" s="96">
        <f t="shared" si="0"/>
        <v>0</v>
      </c>
      <c r="J9" s="96">
        <f t="shared" si="1"/>
        <v>0</v>
      </c>
    </row>
    <row r="10" spans="1:10" s="94" customFormat="1" ht="90" customHeight="1">
      <c r="A10" s="83">
        <v>5</v>
      </c>
      <c r="B10" s="20" t="s">
        <v>104</v>
      </c>
      <c r="C10" s="90"/>
      <c r="D10" s="86" t="s">
        <v>11</v>
      </c>
      <c r="E10" s="87">
        <v>50</v>
      </c>
      <c r="F10" s="88">
        <v>0</v>
      </c>
      <c r="G10" s="96">
        <f t="shared" si="2"/>
        <v>0</v>
      </c>
      <c r="H10" s="97">
        <v>0.08</v>
      </c>
      <c r="I10" s="96">
        <f t="shared" si="0"/>
        <v>0</v>
      </c>
      <c r="J10" s="96">
        <f t="shared" si="1"/>
        <v>0</v>
      </c>
    </row>
    <row r="11" spans="1:10" s="94" customFormat="1" ht="85.5" customHeight="1">
      <c r="A11" s="83">
        <v>6</v>
      </c>
      <c r="B11" s="20" t="s">
        <v>105</v>
      </c>
      <c r="C11" s="90"/>
      <c r="D11" s="86" t="s">
        <v>11</v>
      </c>
      <c r="E11" s="87">
        <v>200</v>
      </c>
      <c r="F11" s="88">
        <v>0</v>
      </c>
      <c r="G11" s="96">
        <f t="shared" si="2"/>
        <v>0</v>
      </c>
      <c r="H11" s="97">
        <v>0.08</v>
      </c>
      <c r="I11" s="96">
        <f t="shared" si="0"/>
        <v>0</v>
      </c>
      <c r="J11" s="96">
        <f t="shared" si="1"/>
        <v>0</v>
      </c>
    </row>
    <row r="12" spans="1:10" s="94" customFormat="1" ht="97.5" customHeight="1">
      <c r="A12" s="83">
        <v>7</v>
      </c>
      <c r="B12" s="20" t="s">
        <v>106</v>
      </c>
      <c r="C12" s="90"/>
      <c r="D12" s="86" t="s">
        <v>11</v>
      </c>
      <c r="E12" s="87">
        <v>200</v>
      </c>
      <c r="F12" s="88">
        <v>0</v>
      </c>
      <c r="G12" s="96">
        <f t="shared" si="2"/>
        <v>0</v>
      </c>
      <c r="H12" s="97">
        <v>0.08</v>
      </c>
      <c r="I12" s="96">
        <f t="shared" si="0"/>
        <v>0</v>
      </c>
      <c r="J12" s="96">
        <f t="shared" si="1"/>
        <v>0</v>
      </c>
    </row>
    <row r="13" spans="1:10" s="94" customFormat="1" ht="63" customHeight="1">
      <c r="A13" s="83">
        <v>8</v>
      </c>
      <c r="B13" s="20" t="s">
        <v>107</v>
      </c>
      <c r="C13" s="90"/>
      <c r="D13" s="86" t="s">
        <v>24</v>
      </c>
      <c r="E13" s="87">
        <v>300</v>
      </c>
      <c r="F13" s="88">
        <v>0</v>
      </c>
      <c r="G13" s="96">
        <f t="shared" si="2"/>
        <v>0</v>
      </c>
      <c r="H13" s="97">
        <v>0.08</v>
      </c>
      <c r="I13" s="96">
        <f t="shared" si="0"/>
        <v>0</v>
      </c>
      <c r="J13" s="96">
        <f t="shared" si="1"/>
        <v>0</v>
      </c>
    </row>
    <row r="14" spans="1:10" s="94" customFormat="1" ht="225" customHeight="1">
      <c r="A14" s="83">
        <v>9</v>
      </c>
      <c r="B14" s="57" t="s">
        <v>108</v>
      </c>
      <c r="C14" s="90"/>
      <c r="D14" s="86" t="s">
        <v>11</v>
      </c>
      <c r="E14" s="87">
        <v>1800</v>
      </c>
      <c r="F14" s="88">
        <v>0</v>
      </c>
      <c r="G14" s="96">
        <f t="shared" si="2"/>
        <v>0</v>
      </c>
      <c r="H14" s="97">
        <v>0.08</v>
      </c>
      <c r="I14" s="96">
        <f t="shared" si="0"/>
        <v>0</v>
      </c>
      <c r="J14" s="96">
        <f t="shared" si="1"/>
        <v>0</v>
      </c>
    </row>
    <row r="15" spans="1:10" s="4" customFormat="1" ht="33.75" customHeight="1" thickBot="1">
      <c r="A15" s="26"/>
      <c r="B15" s="48"/>
      <c r="C15" s="30"/>
      <c r="D15" s="203" t="s">
        <v>12</v>
      </c>
      <c r="E15" s="204"/>
      <c r="F15" s="204"/>
      <c r="G15" s="76">
        <f>SUM(G6:G14)</f>
        <v>0</v>
      </c>
      <c r="H15" s="98"/>
      <c r="I15" s="76">
        <f>SUM(I6:I14)</f>
        <v>0</v>
      </c>
      <c r="J15" s="77">
        <f>SUM(J6:J14)</f>
        <v>0</v>
      </c>
    </row>
    <row r="16" spans="1:10" s="4" customFormat="1" ht="27" customHeight="1">
      <c r="A16" s="1"/>
      <c r="B16" s="2"/>
      <c r="C16" s="2"/>
      <c r="D16" s="1"/>
      <c r="E16" s="3"/>
      <c r="F16" s="1"/>
      <c r="G16" s="1"/>
      <c r="H16" s="1"/>
      <c r="I16" s="2"/>
      <c r="J16" s="2"/>
    </row>
  </sheetData>
  <sheetProtection selectLockedCells="1" selectUnlockedCells="1"/>
  <mergeCells count="3">
    <mergeCell ref="A1:J1"/>
    <mergeCell ref="A2:J2"/>
    <mergeCell ref="D15:F15"/>
  </mergeCells>
  <printOptions/>
  <pageMargins left="0.31496062992125984" right="0.31496062992125984" top="0.35433070866141736" bottom="0.35433070866141736"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P15"/>
  <sheetViews>
    <sheetView view="pageBreakPreview" zoomScale="80" zoomScaleSheetLayoutView="80" zoomScalePageLayoutView="0" workbookViewId="0" topLeftCell="A1">
      <selection activeCell="F6" sqref="F6:F9"/>
    </sheetView>
  </sheetViews>
  <sheetFormatPr defaultColWidth="9.00390625" defaultRowHeight="12.75"/>
  <cols>
    <col min="1" max="1" width="5.00390625" style="0" customWidth="1"/>
    <col min="2" max="2" width="51.00390625" style="0" customWidth="1"/>
    <col min="3" max="3" width="21.875" style="0" customWidth="1"/>
    <col min="4" max="5" width="5.75390625" style="0" customWidth="1"/>
    <col min="6" max="6" width="8.375" style="0" customWidth="1"/>
    <col min="7" max="7" width="10.25390625" style="0" customWidth="1"/>
    <col min="8" max="8" width="5.375" style="0" customWidth="1"/>
    <col min="10" max="10" width="11.75390625" style="0" customWidth="1"/>
  </cols>
  <sheetData>
    <row r="1" spans="1:16" s="6" customFormat="1" ht="18" customHeight="1">
      <c r="A1" s="193" t="s">
        <v>13</v>
      </c>
      <c r="B1" s="193"/>
      <c r="C1" s="193"/>
      <c r="D1" s="193"/>
      <c r="E1" s="193"/>
      <c r="F1" s="193"/>
      <c r="G1" s="193"/>
      <c r="H1" s="193"/>
      <c r="I1" s="193"/>
      <c r="J1" s="193"/>
      <c r="K1" s="5"/>
      <c r="L1" s="5"/>
      <c r="M1" s="5"/>
      <c r="N1" s="5"/>
      <c r="O1" s="5"/>
      <c r="P1" s="5"/>
    </row>
    <row r="2" spans="1:14" s="6" customFormat="1" ht="18" customHeight="1">
      <c r="A2" s="195" t="s">
        <v>14</v>
      </c>
      <c r="B2" s="195"/>
      <c r="C2" s="195"/>
      <c r="D2" s="195"/>
      <c r="E2" s="195"/>
      <c r="F2" s="195"/>
      <c r="G2" s="195"/>
      <c r="H2" s="195"/>
      <c r="I2" s="195"/>
      <c r="J2" s="195"/>
      <c r="K2" s="5"/>
      <c r="L2" s="5"/>
      <c r="M2" s="5"/>
      <c r="N2" s="5"/>
    </row>
    <row r="3" spans="1:10" s="35" customFormat="1" ht="12.75" customHeight="1">
      <c r="A3" s="26"/>
      <c r="B3" s="30"/>
      <c r="C3" s="30"/>
      <c r="D3" s="26"/>
      <c r="E3" s="31"/>
      <c r="F3" s="32"/>
      <c r="G3" s="33"/>
      <c r="H3" s="34"/>
      <c r="I3" s="33"/>
      <c r="J3" s="33"/>
    </row>
    <row r="4" spans="1:10" s="35" customFormat="1" ht="37.5" customHeight="1">
      <c r="A4" s="10" t="s">
        <v>2</v>
      </c>
      <c r="B4" s="10" t="s">
        <v>3</v>
      </c>
      <c r="C4" s="10" t="s">
        <v>4</v>
      </c>
      <c r="D4" s="11" t="s">
        <v>5</v>
      </c>
      <c r="E4" s="10" t="s">
        <v>6</v>
      </c>
      <c r="F4" s="10" t="s">
        <v>7</v>
      </c>
      <c r="G4" s="10" t="s">
        <v>146</v>
      </c>
      <c r="H4" s="10" t="s">
        <v>8</v>
      </c>
      <c r="I4" s="10" t="s">
        <v>147</v>
      </c>
      <c r="J4" s="10" t="s">
        <v>148</v>
      </c>
    </row>
    <row r="5" spans="1:10" s="39" customFormat="1" ht="15" customHeight="1" thickBot="1">
      <c r="A5" s="13">
        <v>1</v>
      </c>
      <c r="B5" s="14">
        <v>2</v>
      </c>
      <c r="C5" s="14">
        <v>3</v>
      </c>
      <c r="D5" s="14">
        <v>4</v>
      </c>
      <c r="E5" s="15">
        <v>5</v>
      </c>
      <c r="F5" s="14">
        <v>6</v>
      </c>
      <c r="G5" s="14">
        <v>8</v>
      </c>
      <c r="H5" s="14">
        <v>9</v>
      </c>
      <c r="I5" s="14">
        <v>10</v>
      </c>
      <c r="J5" s="16">
        <v>11</v>
      </c>
    </row>
    <row r="6" spans="1:10" s="4" customFormat="1" ht="79.5" customHeight="1">
      <c r="A6" s="19">
        <v>1</v>
      </c>
      <c r="B6" s="20" t="s">
        <v>16</v>
      </c>
      <c r="C6" s="21"/>
      <c r="D6" s="21" t="s">
        <v>17</v>
      </c>
      <c r="E6" s="22">
        <v>250</v>
      </c>
      <c r="F6" s="23">
        <v>0</v>
      </c>
      <c r="G6" s="24">
        <f>E6*F6</f>
        <v>0</v>
      </c>
      <c r="H6" s="25">
        <v>0.08</v>
      </c>
      <c r="I6" s="24">
        <f>G6*H6</f>
        <v>0</v>
      </c>
      <c r="J6" s="24">
        <f>G6+I6</f>
        <v>0</v>
      </c>
    </row>
    <row r="7" spans="1:10" s="4" customFormat="1" ht="66.75" customHeight="1">
      <c r="A7" s="19">
        <v>2</v>
      </c>
      <c r="B7" s="20" t="s">
        <v>18</v>
      </c>
      <c r="C7" s="21"/>
      <c r="D7" s="21" t="s">
        <v>17</v>
      </c>
      <c r="E7" s="22">
        <v>700</v>
      </c>
      <c r="F7" s="23">
        <v>0</v>
      </c>
      <c r="G7" s="24">
        <f>E7*F7</f>
        <v>0</v>
      </c>
      <c r="H7" s="25">
        <v>0.08</v>
      </c>
      <c r="I7" s="24">
        <f>G7*H7</f>
        <v>0</v>
      </c>
      <c r="J7" s="24">
        <f>G7+I7</f>
        <v>0</v>
      </c>
    </row>
    <row r="8" spans="1:10" s="4" customFormat="1" ht="76.5" customHeight="1">
      <c r="A8" s="102">
        <v>3</v>
      </c>
      <c r="B8" s="103" t="s">
        <v>19</v>
      </c>
      <c r="C8" s="58"/>
      <c r="D8" s="58" t="s">
        <v>17</v>
      </c>
      <c r="E8" s="59">
        <v>250</v>
      </c>
      <c r="F8" s="23">
        <v>0</v>
      </c>
      <c r="G8" s="24">
        <f>E8*F8</f>
        <v>0</v>
      </c>
      <c r="H8" s="104">
        <v>0.08</v>
      </c>
      <c r="I8" s="24">
        <f>G8*H8</f>
        <v>0</v>
      </c>
      <c r="J8" s="24">
        <f>G8+I8</f>
        <v>0</v>
      </c>
    </row>
    <row r="9" spans="1:10" s="4" customFormat="1" ht="92.25" customHeight="1">
      <c r="A9" s="105">
        <v>4</v>
      </c>
      <c r="B9" s="101" t="s">
        <v>144</v>
      </c>
      <c r="C9" s="106"/>
      <c r="D9" s="106" t="s">
        <v>17</v>
      </c>
      <c r="E9" s="107">
        <v>1500</v>
      </c>
      <c r="F9" s="23">
        <v>0</v>
      </c>
      <c r="G9" s="24">
        <f>E9*F9</f>
        <v>0</v>
      </c>
      <c r="H9" s="108">
        <v>0.08</v>
      </c>
      <c r="I9" s="24">
        <f>G9*H9</f>
        <v>0</v>
      </c>
      <c r="J9" s="24">
        <f>G9+I9</f>
        <v>0</v>
      </c>
    </row>
    <row r="10" spans="1:10" s="35" customFormat="1" ht="31.5" customHeight="1" thickBot="1">
      <c r="A10" s="26"/>
      <c r="B10" s="26"/>
      <c r="C10" s="26"/>
      <c r="D10" s="201" t="s">
        <v>12</v>
      </c>
      <c r="E10" s="202"/>
      <c r="F10" s="202"/>
      <c r="G10" s="76">
        <f>SUM(G6:G9)</f>
        <v>0</v>
      </c>
      <c r="H10" s="98"/>
      <c r="I10" s="76">
        <f>SUM(I6:I9)</f>
        <v>0</v>
      </c>
      <c r="J10" s="77">
        <f>SUM(J6:J9)</f>
        <v>0</v>
      </c>
    </row>
    <row r="11" spans="1:10" s="35" customFormat="1" ht="19.5" customHeight="1">
      <c r="A11" s="26"/>
      <c r="B11" s="26"/>
      <c r="C11" s="26"/>
      <c r="D11" s="113"/>
      <c r="E11" s="113"/>
      <c r="F11" s="113"/>
      <c r="G11" s="116"/>
      <c r="H11" s="98"/>
      <c r="I11" s="116"/>
      <c r="J11" s="117"/>
    </row>
    <row r="12" spans="1:10" s="35" customFormat="1" ht="21.75" customHeight="1">
      <c r="A12" s="26"/>
      <c r="B12" s="26"/>
      <c r="C12" s="26"/>
      <c r="D12" s="113"/>
      <c r="E12" s="113"/>
      <c r="F12" s="113"/>
      <c r="G12" s="116"/>
      <c r="H12" s="98"/>
      <c r="I12" s="116"/>
      <c r="J12" s="117"/>
    </row>
    <row r="13" spans="1:10" s="35" customFormat="1" ht="17.25" customHeight="1">
      <c r="A13" s="26"/>
      <c r="B13" s="26"/>
      <c r="C13" s="26"/>
      <c r="D13" s="113"/>
      <c r="E13" s="113"/>
      <c r="F13" s="113"/>
      <c r="G13" s="116"/>
      <c r="H13" s="98"/>
      <c r="I13" s="116"/>
      <c r="J13" s="117"/>
    </row>
    <row r="14" spans="1:10" s="35" customFormat="1" ht="12.75" hidden="1">
      <c r="A14" s="26"/>
      <c r="B14" s="30"/>
      <c r="C14" s="30"/>
      <c r="D14" s="26"/>
      <c r="E14" s="31"/>
      <c r="F14" s="32"/>
      <c r="G14" s="33"/>
      <c r="H14" s="34"/>
      <c r="I14" s="33"/>
      <c r="J14" s="33"/>
    </row>
    <row r="15" spans="1:14" s="38" customFormat="1" ht="15.75" customHeight="1">
      <c r="A15" s="196"/>
      <c r="B15" s="196"/>
      <c r="C15" s="196"/>
      <c r="D15" s="36"/>
      <c r="E15" s="36"/>
      <c r="F15" s="200"/>
      <c r="G15" s="200"/>
      <c r="H15" s="200"/>
      <c r="I15" s="200"/>
      <c r="J15" s="200"/>
      <c r="K15" s="37"/>
      <c r="L15" s="37"/>
      <c r="M15" s="37"/>
      <c r="N15" s="37"/>
    </row>
  </sheetData>
  <sheetProtection selectLockedCells="1" selectUnlockedCells="1"/>
  <mergeCells count="5">
    <mergeCell ref="A1:J1"/>
    <mergeCell ref="A2:J2"/>
    <mergeCell ref="A15:C15"/>
    <mergeCell ref="F15:J15"/>
    <mergeCell ref="D10:F10"/>
  </mergeCells>
  <printOptions/>
  <pageMargins left="0.31496062992125984" right="0.31496062992125984" top="0.1968503937007874" bottom="0.15748031496062992" header="0.5118110236220472" footer="0.5118110236220472"/>
  <pageSetup horizontalDpi="300" verticalDpi="300" orientation="landscape" paperSize="9" r:id="rId1"/>
</worksheet>
</file>

<file path=xl/worksheets/sheet20.xml><?xml version="1.0" encoding="utf-8"?>
<worksheet xmlns="http://schemas.openxmlformats.org/spreadsheetml/2006/main" xmlns:r="http://schemas.openxmlformats.org/officeDocument/2006/relationships">
  <dimension ref="A1:P12"/>
  <sheetViews>
    <sheetView view="pageBreakPreview" zoomScale="80" zoomScaleSheetLayoutView="80" zoomScalePageLayoutView="0" workbookViewId="0" topLeftCell="A1">
      <selection activeCell="D9" sqref="D9:F9"/>
    </sheetView>
  </sheetViews>
  <sheetFormatPr defaultColWidth="9.00390625" defaultRowHeight="12.75"/>
  <cols>
    <col min="1" max="1" width="4.625" style="0" customWidth="1"/>
    <col min="2" max="2" width="41.875" style="0" customWidth="1"/>
    <col min="3" max="3" width="33.00390625" style="0" customWidth="1"/>
    <col min="4" max="4" width="5.25390625" style="0" customWidth="1"/>
    <col min="5" max="5" width="7.125" style="0" customWidth="1"/>
    <col min="6" max="6" width="8.00390625" style="0" customWidth="1"/>
    <col min="8" max="8" width="5.75390625" style="0" customWidth="1"/>
  </cols>
  <sheetData>
    <row r="1" spans="1:16" s="6" customFormat="1" ht="18" customHeight="1">
      <c r="A1" s="193" t="s">
        <v>109</v>
      </c>
      <c r="B1" s="193"/>
      <c r="C1" s="193"/>
      <c r="D1" s="193"/>
      <c r="E1" s="193"/>
      <c r="F1" s="193"/>
      <c r="G1" s="193"/>
      <c r="H1" s="193"/>
      <c r="I1" s="193"/>
      <c r="J1" s="193"/>
      <c r="K1" s="5"/>
      <c r="L1" s="5"/>
      <c r="M1" s="5"/>
      <c r="N1" s="5"/>
      <c r="O1" s="5"/>
      <c r="P1" s="5"/>
    </row>
    <row r="2" spans="1:14" s="6" customFormat="1" ht="18" customHeight="1">
      <c r="A2" s="195" t="s">
        <v>110</v>
      </c>
      <c r="B2" s="195"/>
      <c r="C2" s="195"/>
      <c r="D2" s="195"/>
      <c r="E2" s="195"/>
      <c r="F2" s="195"/>
      <c r="G2" s="195"/>
      <c r="H2" s="195"/>
      <c r="I2" s="195"/>
      <c r="J2" s="195"/>
      <c r="K2" s="5"/>
      <c r="L2" s="5"/>
      <c r="M2" s="5"/>
      <c r="N2" s="5"/>
    </row>
    <row r="3" spans="1:10" s="4" customFormat="1" ht="14.25" customHeight="1">
      <c r="A3" s="1"/>
      <c r="B3" s="2"/>
      <c r="C3" s="2"/>
      <c r="D3" s="1"/>
      <c r="E3" s="3"/>
      <c r="F3" s="1"/>
      <c r="G3" s="1"/>
      <c r="H3" s="1"/>
      <c r="I3" s="2"/>
      <c r="J3" s="2"/>
    </row>
    <row r="4" spans="1:10" s="4" customFormat="1" ht="36">
      <c r="A4" s="10" t="s">
        <v>2</v>
      </c>
      <c r="B4" s="10" t="s">
        <v>3</v>
      </c>
      <c r="C4" s="10" t="s">
        <v>4</v>
      </c>
      <c r="D4" s="11" t="s">
        <v>5</v>
      </c>
      <c r="E4" s="10" t="s">
        <v>6</v>
      </c>
      <c r="F4" s="10" t="s">
        <v>7</v>
      </c>
      <c r="G4" s="10" t="s">
        <v>146</v>
      </c>
      <c r="H4" s="10" t="s">
        <v>8</v>
      </c>
      <c r="I4" s="10" t="s">
        <v>147</v>
      </c>
      <c r="J4" s="10" t="s">
        <v>148</v>
      </c>
    </row>
    <row r="5" spans="1:10" s="4" customFormat="1" ht="13.5" thickBot="1">
      <c r="A5" s="13">
        <v>1</v>
      </c>
      <c r="B5" s="14">
        <v>2</v>
      </c>
      <c r="C5" s="14">
        <v>3</v>
      </c>
      <c r="D5" s="14">
        <v>4</v>
      </c>
      <c r="E5" s="15">
        <v>5</v>
      </c>
      <c r="F5" s="14">
        <v>6</v>
      </c>
      <c r="G5" s="14">
        <v>8</v>
      </c>
      <c r="H5" s="14">
        <v>9</v>
      </c>
      <c r="I5" s="14">
        <v>10</v>
      </c>
      <c r="J5" s="16">
        <v>11</v>
      </c>
    </row>
    <row r="6" spans="1:10" s="4" customFormat="1" ht="35.25" customHeight="1">
      <c r="A6" s="19">
        <v>1</v>
      </c>
      <c r="B6" s="20" t="s">
        <v>111</v>
      </c>
      <c r="C6" s="42"/>
      <c r="D6" s="21" t="s">
        <v>11</v>
      </c>
      <c r="E6" s="22">
        <v>300</v>
      </c>
      <c r="F6" s="23">
        <v>0</v>
      </c>
      <c r="G6" s="24">
        <f>E6*F6</f>
        <v>0</v>
      </c>
      <c r="H6" s="25">
        <v>0.08</v>
      </c>
      <c r="I6" s="24">
        <f>G6*H6</f>
        <v>0</v>
      </c>
      <c r="J6" s="24">
        <f>G6+I6</f>
        <v>0</v>
      </c>
    </row>
    <row r="7" spans="1:10" s="4" customFormat="1" ht="35.25" customHeight="1">
      <c r="A7" s="19">
        <v>2</v>
      </c>
      <c r="B7" s="20" t="s">
        <v>112</v>
      </c>
      <c r="C7" s="42"/>
      <c r="D7" s="21" t="s">
        <v>11</v>
      </c>
      <c r="E7" s="22">
        <v>300</v>
      </c>
      <c r="F7" s="23">
        <v>0</v>
      </c>
      <c r="G7" s="24">
        <f>E7*F7</f>
        <v>0</v>
      </c>
      <c r="H7" s="25">
        <v>0.08</v>
      </c>
      <c r="I7" s="24">
        <f>G7*H7</f>
        <v>0</v>
      </c>
      <c r="J7" s="24">
        <f>G7+I7</f>
        <v>0</v>
      </c>
    </row>
    <row r="8" spans="1:10" s="4" customFormat="1" ht="39" customHeight="1">
      <c r="A8" s="19">
        <v>3</v>
      </c>
      <c r="B8" s="20" t="s">
        <v>113</v>
      </c>
      <c r="C8" s="42"/>
      <c r="D8" s="21" t="s">
        <v>11</v>
      </c>
      <c r="E8" s="22">
        <v>500</v>
      </c>
      <c r="F8" s="23">
        <v>0</v>
      </c>
      <c r="G8" s="24">
        <f>E8*F8</f>
        <v>0</v>
      </c>
      <c r="H8" s="25">
        <v>0.08</v>
      </c>
      <c r="I8" s="24">
        <f>G8*H8</f>
        <v>0</v>
      </c>
      <c r="J8" s="24">
        <f>G8+I8</f>
        <v>0</v>
      </c>
    </row>
    <row r="9" spans="1:10" s="4" customFormat="1" ht="33.75" customHeight="1" thickBot="1">
      <c r="A9" s="26"/>
      <c r="B9" s="48"/>
      <c r="C9" s="30"/>
      <c r="D9" s="215" t="s">
        <v>12</v>
      </c>
      <c r="E9" s="216"/>
      <c r="F9" s="216"/>
      <c r="G9" s="27">
        <f>SUM(G6:G8)</f>
        <v>0</v>
      </c>
      <c r="H9" s="40"/>
      <c r="I9" s="27">
        <f>SUM(I6:I8)</f>
        <v>0</v>
      </c>
      <c r="J9" s="29">
        <f>SUM(J6:J8)</f>
        <v>0</v>
      </c>
    </row>
    <row r="10" spans="1:10" s="4" customFormat="1" ht="12.75">
      <c r="A10" s="1"/>
      <c r="B10" s="2"/>
      <c r="C10" s="2"/>
      <c r="D10" s="1"/>
      <c r="E10" s="3"/>
      <c r="F10" s="1"/>
      <c r="G10" s="1"/>
      <c r="H10" s="1"/>
      <c r="I10" s="2"/>
      <c r="J10" s="2"/>
    </row>
    <row r="11" spans="1:10" s="4" customFormat="1" ht="12.75">
      <c r="A11" s="1"/>
      <c r="B11" s="2"/>
      <c r="C11" s="2"/>
      <c r="D11" s="1"/>
      <c r="E11" s="3"/>
      <c r="F11" s="1"/>
      <c r="G11" s="1"/>
      <c r="H11" s="1"/>
      <c r="I11" s="2"/>
      <c r="J11" s="2"/>
    </row>
    <row r="12" spans="1:14" s="38" customFormat="1" ht="15" customHeight="1">
      <c r="A12" s="196"/>
      <c r="B12" s="196"/>
      <c r="C12" s="196"/>
      <c r="D12" s="36"/>
      <c r="E12" s="36"/>
      <c r="F12" s="197"/>
      <c r="G12" s="197"/>
      <c r="H12" s="197"/>
      <c r="I12" s="197"/>
      <c r="J12" s="197"/>
      <c r="K12" s="37"/>
      <c r="L12" s="37"/>
      <c r="M12" s="37"/>
      <c r="N12" s="37"/>
    </row>
  </sheetData>
  <sheetProtection selectLockedCells="1" selectUnlockedCells="1"/>
  <mergeCells count="5">
    <mergeCell ref="A1:J1"/>
    <mergeCell ref="A2:J2"/>
    <mergeCell ref="A12:C12"/>
    <mergeCell ref="F12:J12"/>
    <mergeCell ref="D9:F9"/>
  </mergeCells>
  <printOptions/>
  <pageMargins left="0.31496062992125984" right="0.31496062992125984" top="0.7480314960629921" bottom="0.7480314960629921" header="0.5118110236220472" footer="0.5118110236220472"/>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A1:P19"/>
  <sheetViews>
    <sheetView view="pageBreakPreview" zoomScale="80" zoomScaleSheetLayoutView="80" zoomScalePageLayoutView="0" workbookViewId="0" topLeftCell="A11">
      <selection activeCell="A20" sqref="A20:IV22"/>
    </sheetView>
  </sheetViews>
  <sheetFormatPr defaultColWidth="9.00390625" defaultRowHeight="12.75"/>
  <cols>
    <col min="1" max="1" width="4.75390625" style="0" customWidth="1"/>
    <col min="2" max="2" width="49.00390625" style="0" customWidth="1"/>
    <col min="3" max="3" width="27.25390625" style="0" customWidth="1"/>
    <col min="4" max="4" width="5.00390625" style="0" customWidth="1"/>
    <col min="5" max="5" width="6.75390625" style="0" customWidth="1"/>
    <col min="7" max="7" width="9.875" style="0" customWidth="1"/>
    <col min="8" max="8" width="5.375" style="0" customWidth="1"/>
  </cols>
  <sheetData>
    <row r="1" spans="1:16" s="6" customFormat="1" ht="18" customHeight="1">
      <c r="A1" s="193" t="s">
        <v>114</v>
      </c>
      <c r="B1" s="193"/>
      <c r="C1" s="193"/>
      <c r="D1" s="193"/>
      <c r="E1" s="193"/>
      <c r="F1" s="193"/>
      <c r="G1" s="193"/>
      <c r="H1" s="193"/>
      <c r="I1" s="193"/>
      <c r="J1" s="193"/>
      <c r="K1" s="5"/>
      <c r="L1" s="5"/>
      <c r="M1" s="5"/>
      <c r="N1" s="5"/>
      <c r="O1" s="5"/>
      <c r="P1" s="5"/>
    </row>
    <row r="2" spans="1:14" s="6" customFormat="1" ht="18" customHeight="1">
      <c r="A2" s="195" t="s">
        <v>115</v>
      </c>
      <c r="B2" s="195"/>
      <c r="C2" s="195"/>
      <c r="D2" s="195"/>
      <c r="E2" s="195"/>
      <c r="F2" s="195"/>
      <c r="G2" s="195"/>
      <c r="H2" s="195"/>
      <c r="I2" s="195"/>
      <c r="J2" s="195"/>
      <c r="K2" s="5"/>
      <c r="L2" s="5"/>
      <c r="M2" s="5"/>
      <c r="N2" s="5"/>
    </row>
    <row r="3" spans="1:14" s="6" customFormat="1" ht="13.5" customHeight="1">
      <c r="A3" s="8"/>
      <c r="B3" s="8"/>
      <c r="C3" s="8"/>
      <c r="D3" s="8"/>
      <c r="E3" s="8"/>
      <c r="F3" s="8"/>
      <c r="G3" s="8"/>
      <c r="H3" s="8"/>
      <c r="I3" s="8"/>
      <c r="J3" s="8"/>
      <c r="K3" s="5"/>
      <c r="L3" s="5"/>
      <c r="M3" s="5"/>
      <c r="N3" s="5"/>
    </row>
    <row r="4" spans="1:10" s="4" customFormat="1" ht="51.75" customHeight="1">
      <c r="A4" s="10" t="s">
        <v>2</v>
      </c>
      <c r="B4" s="10" t="s">
        <v>3</v>
      </c>
      <c r="C4" s="10" t="s">
        <v>4</v>
      </c>
      <c r="D4" s="11" t="s">
        <v>5</v>
      </c>
      <c r="E4" s="10" t="s">
        <v>6</v>
      </c>
      <c r="F4" s="10" t="s">
        <v>7</v>
      </c>
      <c r="G4" s="10" t="s">
        <v>146</v>
      </c>
      <c r="H4" s="10" t="s">
        <v>8</v>
      </c>
      <c r="I4" s="10" t="s">
        <v>147</v>
      </c>
      <c r="J4" s="10" t="s">
        <v>148</v>
      </c>
    </row>
    <row r="5" spans="1:10" s="49" customFormat="1" ht="13.5" thickBot="1">
      <c r="A5" s="13">
        <v>1</v>
      </c>
      <c r="B5" s="14">
        <v>2</v>
      </c>
      <c r="C5" s="14">
        <v>3</v>
      </c>
      <c r="D5" s="14">
        <v>4</v>
      </c>
      <c r="E5" s="15">
        <v>5</v>
      </c>
      <c r="F5" s="14">
        <v>6</v>
      </c>
      <c r="G5" s="14">
        <v>8</v>
      </c>
      <c r="H5" s="14">
        <v>9</v>
      </c>
      <c r="I5" s="14">
        <v>10</v>
      </c>
      <c r="J5" s="16">
        <v>11</v>
      </c>
    </row>
    <row r="6" spans="1:10" s="4" customFormat="1" ht="42" customHeight="1">
      <c r="A6" s="19">
        <v>1</v>
      </c>
      <c r="B6" s="20" t="s">
        <v>116</v>
      </c>
      <c r="C6" s="42"/>
      <c r="D6" s="21" t="s">
        <v>11</v>
      </c>
      <c r="E6" s="22">
        <v>40</v>
      </c>
      <c r="F6" s="99">
        <v>0</v>
      </c>
      <c r="G6" s="111">
        <f>E6*F6</f>
        <v>0</v>
      </c>
      <c r="H6" s="25">
        <v>0.08</v>
      </c>
      <c r="I6" s="24">
        <f aca="true" t="shared" si="0" ref="I6:I17">G6*H6</f>
        <v>0</v>
      </c>
      <c r="J6" s="24">
        <f aca="true" t="shared" si="1" ref="J6:J17">G6+I6</f>
        <v>0</v>
      </c>
    </row>
    <row r="7" spans="1:10" s="4" customFormat="1" ht="45.75" customHeight="1">
      <c r="A7" s="19">
        <v>2</v>
      </c>
      <c r="B7" s="20" t="s">
        <v>117</v>
      </c>
      <c r="C7" s="42"/>
      <c r="D7" s="21" t="s">
        <v>11</v>
      </c>
      <c r="E7" s="22">
        <v>50</v>
      </c>
      <c r="F7" s="99">
        <v>0</v>
      </c>
      <c r="G7" s="111">
        <f aca="true" t="shared" si="2" ref="G7:G17">E7*F7</f>
        <v>0</v>
      </c>
      <c r="H7" s="25">
        <v>0.08</v>
      </c>
      <c r="I7" s="24">
        <f t="shared" si="0"/>
        <v>0</v>
      </c>
      <c r="J7" s="24">
        <f t="shared" si="1"/>
        <v>0</v>
      </c>
    </row>
    <row r="8" spans="1:10" s="4" customFormat="1" ht="41.25" customHeight="1">
      <c r="A8" s="19">
        <v>3</v>
      </c>
      <c r="B8" s="20" t="s">
        <v>118</v>
      </c>
      <c r="C8" s="42"/>
      <c r="D8" s="21" t="s">
        <v>11</v>
      </c>
      <c r="E8" s="22">
        <v>50</v>
      </c>
      <c r="F8" s="99">
        <v>0</v>
      </c>
      <c r="G8" s="111">
        <f t="shared" si="2"/>
        <v>0</v>
      </c>
      <c r="H8" s="25">
        <v>0.08</v>
      </c>
      <c r="I8" s="24">
        <f t="shared" si="0"/>
        <v>0</v>
      </c>
      <c r="J8" s="24">
        <f t="shared" si="1"/>
        <v>0</v>
      </c>
    </row>
    <row r="9" spans="1:10" s="4" customFormat="1" ht="44.25" customHeight="1">
      <c r="A9" s="19">
        <v>4</v>
      </c>
      <c r="B9" s="20" t="s">
        <v>119</v>
      </c>
      <c r="C9" s="42"/>
      <c r="D9" s="21" t="s">
        <v>11</v>
      </c>
      <c r="E9" s="22">
        <v>50</v>
      </c>
      <c r="F9" s="99">
        <v>0</v>
      </c>
      <c r="G9" s="111">
        <f t="shared" si="2"/>
        <v>0</v>
      </c>
      <c r="H9" s="25">
        <v>0.08</v>
      </c>
      <c r="I9" s="24">
        <f t="shared" si="0"/>
        <v>0</v>
      </c>
      <c r="J9" s="24">
        <f t="shared" si="1"/>
        <v>0</v>
      </c>
    </row>
    <row r="10" spans="1:10" s="4" customFormat="1" ht="44.25" customHeight="1">
      <c r="A10" s="19">
        <v>5</v>
      </c>
      <c r="B10" s="20" t="s">
        <v>120</v>
      </c>
      <c r="C10" s="42"/>
      <c r="D10" s="21" t="s">
        <v>11</v>
      </c>
      <c r="E10" s="22">
        <v>6</v>
      </c>
      <c r="F10" s="99">
        <v>0</v>
      </c>
      <c r="G10" s="111">
        <f t="shared" si="2"/>
        <v>0</v>
      </c>
      <c r="H10" s="25">
        <v>0.08</v>
      </c>
      <c r="I10" s="24">
        <f t="shared" si="0"/>
        <v>0</v>
      </c>
      <c r="J10" s="24">
        <f t="shared" si="1"/>
        <v>0</v>
      </c>
    </row>
    <row r="11" spans="1:10" s="4" customFormat="1" ht="37.5" customHeight="1">
      <c r="A11" s="19">
        <v>6</v>
      </c>
      <c r="B11" s="103" t="s">
        <v>121</v>
      </c>
      <c r="C11" s="42"/>
      <c r="D11" s="21" t="s">
        <v>24</v>
      </c>
      <c r="E11" s="22">
        <v>30</v>
      </c>
      <c r="F11" s="99">
        <v>0</v>
      </c>
      <c r="G11" s="111">
        <f t="shared" si="2"/>
        <v>0</v>
      </c>
      <c r="H11" s="25">
        <v>0.08</v>
      </c>
      <c r="I11" s="24">
        <f t="shared" si="0"/>
        <v>0</v>
      </c>
      <c r="J11" s="24">
        <f t="shared" si="1"/>
        <v>0</v>
      </c>
    </row>
    <row r="12" spans="1:10" s="4" customFormat="1" ht="33.75" customHeight="1">
      <c r="A12" s="138">
        <v>7</v>
      </c>
      <c r="B12" s="101" t="s">
        <v>122</v>
      </c>
      <c r="C12" s="140"/>
      <c r="D12" s="58" t="s">
        <v>11</v>
      </c>
      <c r="E12" s="59">
        <v>20</v>
      </c>
      <c r="F12" s="99">
        <v>0</v>
      </c>
      <c r="G12" s="111">
        <f t="shared" si="2"/>
        <v>0</v>
      </c>
      <c r="H12" s="104">
        <v>0.08</v>
      </c>
      <c r="I12" s="61">
        <f t="shared" si="0"/>
        <v>0</v>
      </c>
      <c r="J12" s="61">
        <f t="shared" si="1"/>
        <v>0</v>
      </c>
    </row>
    <row r="13" spans="1:10" s="4" customFormat="1" ht="89.25" customHeight="1">
      <c r="A13" s="139">
        <v>8</v>
      </c>
      <c r="B13" s="142" t="s">
        <v>152</v>
      </c>
      <c r="C13" s="141"/>
      <c r="D13" s="106" t="s">
        <v>24</v>
      </c>
      <c r="E13" s="143">
        <v>300</v>
      </c>
      <c r="F13" s="99">
        <v>0</v>
      </c>
      <c r="G13" s="111">
        <f t="shared" si="2"/>
        <v>0</v>
      </c>
      <c r="H13" s="108">
        <v>0.08</v>
      </c>
      <c r="I13" s="120">
        <f t="shared" si="0"/>
        <v>0</v>
      </c>
      <c r="J13" s="120">
        <f t="shared" si="1"/>
        <v>0</v>
      </c>
    </row>
    <row r="14" spans="1:10" s="4" customFormat="1" ht="92.25" customHeight="1">
      <c r="A14" s="138">
        <v>9</v>
      </c>
      <c r="B14" s="142" t="s">
        <v>153</v>
      </c>
      <c r="C14" s="141"/>
      <c r="D14" s="106" t="s">
        <v>24</v>
      </c>
      <c r="E14" s="143">
        <v>200</v>
      </c>
      <c r="F14" s="99">
        <v>0</v>
      </c>
      <c r="G14" s="111">
        <f t="shared" si="2"/>
        <v>0</v>
      </c>
      <c r="H14" s="108">
        <v>0.08</v>
      </c>
      <c r="I14" s="120">
        <f t="shared" si="0"/>
        <v>0</v>
      </c>
      <c r="J14" s="120">
        <f t="shared" si="1"/>
        <v>0</v>
      </c>
    </row>
    <row r="15" spans="1:10" s="4" customFormat="1" ht="93.75" customHeight="1">
      <c r="A15" s="139">
        <v>10</v>
      </c>
      <c r="B15" s="142" t="s">
        <v>154</v>
      </c>
      <c r="C15" s="141"/>
      <c r="D15" s="106" t="s">
        <v>24</v>
      </c>
      <c r="E15" s="143">
        <v>200</v>
      </c>
      <c r="F15" s="99">
        <v>0</v>
      </c>
      <c r="G15" s="111">
        <f t="shared" si="2"/>
        <v>0</v>
      </c>
      <c r="H15" s="108">
        <v>0.08</v>
      </c>
      <c r="I15" s="120">
        <f t="shared" si="0"/>
        <v>0</v>
      </c>
      <c r="J15" s="120">
        <f t="shared" si="1"/>
        <v>0</v>
      </c>
    </row>
    <row r="16" spans="1:10" s="4" customFormat="1" ht="93" customHeight="1">
      <c r="A16" s="138">
        <v>11</v>
      </c>
      <c r="B16" s="142" t="s">
        <v>155</v>
      </c>
      <c r="C16" s="141"/>
      <c r="D16" s="106" t="s">
        <v>24</v>
      </c>
      <c r="E16" s="144">
        <v>300</v>
      </c>
      <c r="F16" s="99">
        <v>0</v>
      </c>
      <c r="G16" s="111">
        <f t="shared" si="2"/>
        <v>0</v>
      </c>
      <c r="H16" s="108">
        <v>0.08</v>
      </c>
      <c r="I16" s="120">
        <f t="shared" si="0"/>
        <v>0</v>
      </c>
      <c r="J16" s="120">
        <f t="shared" si="1"/>
        <v>0</v>
      </c>
    </row>
    <row r="17" spans="1:10" s="4" customFormat="1" ht="91.5" customHeight="1">
      <c r="A17" s="139">
        <v>12</v>
      </c>
      <c r="B17" s="142" t="s">
        <v>156</v>
      </c>
      <c r="C17" s="141"/>
      <c r="D17" s="106" t="s">
        <v>24</v>
      </c>
      <c r="E17" s="143">
        <v>800</v>
      </c>
      <c r="F17" s="99">
        <v>0</v>
      </c>
      <c r="G17" s="111">
        <f t="shared" si="2"/>
        <v>0</v>
      </c>
      <c r="H17" s="108">
        <v>0.08</v>
      </c>
      <c r="I17" s="120">
        <f t="shared" si="0"/>
        <v>0</v>
      </c>
      <c r="J17" s="120">
        <f t="shared" si="1"/>
        <v>0</v>
      </c>
    </row>
    <row r="18" spans="1:10" s="4" customFormat="1" ht="25.5" customHeight="1" thickBot="1">
      <c r="A18" s="26"/>
      <c r="B18" s="48"/>
      <c r="C18" s="30"/>
      <c r="D18" s="205" t="s">
        <v>12</v>
      </c>
      <c r="E18" s="206"/>
      <c r="F18" s="206"/>
      <c r="G18" s="76">
        <f>SUM(G6:G12)</f>
        <v>0</v>
      </c>
      <c r="H18" s="98"/>
      <c r="I18" s="76">
        <f>SUM(I6:I11)</f>
        <v>0</v>
      </c>
      <c r="J18" s="77">
        <f>SUM(J6:J11)</f>
        <v>0</v>
      </c>
    </row>
    <row r="19" spans="1:10" s="4" customFormat="1" ht="12.75">
      <c r="A19" s="1"/>
      <c r="B19" s="2"/>
      <c r="C19" s="2"/>
      <c r="D19" s="1"/>
      <c r="E19" s="3"/>
      <c r="F19" s="1"/>
      <c r="G19" s="1"/>
      <c r="H19" s="1"/>
      <c r="I19" s="2"/>
      <c r="J19" s="2"/>
    </row>
  </sheetData>
  <sheetProtection selectLockedCells="1" selectUnlockedCells="1"/>
  <mergeCells count="3">
    <mergeCell ref="A1:J1"/>
    <mergeCell ref="A2:J2"/>
    <mergeCell ref="D18:F18"/>
  </mergeCells>
  <printOptions/>
  <pageMargins left="0.31496062992125984" right="0.31496062992125984" top="0.35433070866141736" bottom="0.35433070866141736"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P16"/>
  <sheetViews>
    <sheetView view="pageBreakPreview" zoomScale="90" zoomScaleSheetLayoutView="90" zoomScalePageLayoutView="0" workbookViewId="0" topLeftCell="A1">
      <selection activeCell="D7" sqref="D7:F7"/>
    </sheetView>
  </sheetViews>
  <sheetFormatPr defaultColWidth="9.00390625" defaultRowHeight="12.75"/>
  <cols>
    <col min="1" max="1" width="4.75390625" style="0" customWidth="1"/>
    <col min="2" max="2" width="48.375" style="0" customWidth="1"/>
    <col min="3" max="3" width="24.125" style="0" customWidth="1"/>
    <col min="4" max="4" width="5.25390625" style="0" customWidth="1"/>
    <col min="5" max="5" width="6.875" style="0" customWidth="1"/>
    <col min="6" max="6" width="7.875" style="0" customWidth="1"/>
    <col min="8" max="8" width="5.75390625" style="0" customWidth="1"/>
  </cols>
  <sheetData>
    <row r="1" spans="1:16" s="6" customFormat="1" ht="18" customHeight="1">
      <c r="A1" s="193" t="s">
        <v>123</v>
      </c>
      <c r="B1" s="193"/>
      <c r="C1" s="193"/>
      <c r="D1" s="193"/>
      <c r="E1" s="193"/>
      <c r="F1" s="193"/>
      <c r="G1" s="193"/>
      <c r="H1" s="193"/>
      <c r="I1" s="193"/>
      <c r="J1" s="193"/>
      <c r="K1" s="5"/>
      <c r="L1" s="5"/>
      <c r="M1" s="5"/>
      <c r="N1" s="5"/>
      <c r="O1" s="5"/>
      <c r="P1" s="5"/>
    </row>
    <row r="2" spans="1:14" s="6" customFormat="1" ht="18" customHeight="1">
      <c r="A2" s="195" t="s">
        <v>124</v>
      </c>
      <c r="B2" s="195"/>
      <c r="C2" s="195"/>
      <c r="D2" s="195"/>
      <c r="E2" s="195"/>
      <c r="F2" s="195"/>
      <c r="G2" s="195"/>
      <c r="H2" s="195"/>
      <c r="I2" s="195"/>
      <c r="J2" s="195"/>
      <c r="K2" s="5"/>
      <c r="L2" s="5"/>
      <c r="M2" s="5"/>
      <c r="N2" s="5"/>
    </row>
    <row r="3" spans="1:10" s="4" customFormat="1" ht="14.25" customHeight="1">
      <c r="A3" s="1"/>
      <c r="B3" s="2"/>
      <c r="C3" s="2"/>
      <c r="D3" s="1"/>
      <c r="E3" s="3"/>
      <c r="F3" s="1"/>
      <c r="G3" s="1"/>
      <c r="H3" s="1"/>
      <c r="I3" s="2"/>
      <c r="J3" s="2"/>
    </row>
    <row r="4" spans="1:10" s="4" customFormat="1" ht="53.25" customHeight="1">
      <c r="A4" s="10" t="s">
        <v>2</v>
      </c>
      <c r="B4" s="10" t="s">
        <v>3</v>
      </c>
      <c r="C4" s="10" t="s">
        <v>4</v>
      </c>
      <c r="D4" s="11" t="s">
        <v>5</v>
      </c>
      <c r="E4" s="10" t="s">
        <v>6</v>
      </c>
      <c r="F4" s="10" t="s">
        <v>7</v>
      </c>
      <c r="G4" s="10" t="s">
        <v>146</v>
      </c>
      <c r="H4" s="10" t="s">
        <v>8</v>
      </c>
      <c r="I4" s="10" t="s">
        <v>147</v>
      </c>
      <c r="J4" s="10" t="s">
        <v>148</v>
      </c>
    </row>
    <row r="5" spans="1:10" s="4" customFormat="1" ht="13.5" thickBot="1">
      <c r="A5" s="13">
        <v>1</v>
      </c>
      <c r="B5" s="14">
        <v>2</v>
      </c>
      <c r="C5" s="14">
        <v>3</v>
      </c>
      <c r="D5" s="14">
        <v>4</v>
      </c>
      <c r="E5" s="15">
        <v>5</v>
      </c>
      <c r="F5" s="14">
        <v>6</v>
      </c>
      <c r="G5" s="14">
        <v>8</v>
      </c>
      <c r="H5" s="14">
        <v>9</v>
      </c>
      <c r="I5" s="14">
        <v>10</v>
      </c>
      <c r="J5" s="16">
        <v>11</v>
      </c>
    </row>
    <row r="6" spans="1:10" s="4" customFormat="1" ht="54" customHeight="1">
      <c r="A6" s="19" t="s">
        <v>15</v>
      </c>
      <c r="B6" s="20" t="s">
        <v>125</v>
      </c>
      <c r="C6" s="42"/>
      <c r="D6" s="21" t="s">
        <v>11</v>
      </c>
      <c r="E6" s="22">
        <v>1500</v>
      </c>
      <c r="F6" s="23">
        <v>0</v>
      </c>
      <c r="G6" s="24">
        <f>E6*F6</f>
        <v>0</v>
      </c>
      <c r="H6" s="25">
        <v>0.08</v>
      </c>
      <c r="I6" s="24">
        <f>G6*H6</f>
        <v>0</v>
      </c>
      <c r="J6" s="24">
        <f>G6+I6</f>
        <v>0</v>
      </c>
    </row>
    <row r="7" spans="1:10" s="4" customFormat="1" ht="33" customHeight="1" thickBot="1">
      <c r="A7" s="26"/>
      <c r="B7" s="48"/>
      <c r="C7" s="30"/>
      <c r="D7" s="203" t="s">
        <v>12</v>
      </c>
      <c r="E7" s="204"/>
      <c r="F7" s="204"/>
      <c r="G7" s="76">
        <f>SUM(G6)</f>
        <v>0</v>
      </c>
      <c r="H7" s="98"/>
      <c r="I7" s="76">
        <f>SUM(I6)</f>
        <v>0</v>
      </c>
      <c r="J7" s="77">
        <f>SUM(J6)</f>
        <v>0</v>
      </c>
    </row>
    <row r="8" spans="1:10" s="4" customFormat="1" ht="12.75">
      <c r="A8" s="1"/>
      <c r="B8" s="2"/>
      <c r="C8" s="2"/>
      <c r="D8" s="1"/>
      <c r="E8" s="3"/>
      <c r="F8" s="1"/>
      <c r="G8" s="1"/>
      <c r="H8" s="1"/>
      <c r="I8" s="2"/>
      <c r="J8" s="2"/>
    </row>
    <row r="9" spans="1:10" s="4" customFormat="1" ht="12.75">
      <c r="A9" s="1"/>
      <c r="B9" s="2"/>
      <c r="C9" s="2"/>
      <c r="D9" s="1"/>
      <c r="E9" s="3"/>
      <c r="F9" s="1"/>
      <c r="G9" s="1"/>
      <c r="H9" s="1"/>
      <c r="I9" s="2"/>
      <c r="J9" s="2"/>
    </row>
    <row r="10" spans="1:10" s="4" customFormat="1" ht="12.75">
      <c r="A10" s="1"/>
      <c r="B10" s="2"/>
      <c r="C10" s="2"/>
      <c r="D10" s="1"/>
      <c r="E10" s="3"/>
      <c r="F10" s="1"/>
      <c r="G10" s="1"/>
      <c r="H10" s="1"/>
      <c r="I10" s="2"/>
      <c r="J10" s="2"/>
    </row>
    <row r="11" spans="1:10" s="4" customFormat="1" ht="12.75">
      <c r="A11" s="1"/>
      <c r="B11" s="2"/>
      <c r="C11" s="2"/>
      <c r="D11" s="1"/>
      <c r="E11" s="3"/>
      <c r="F11" s="1"/>
      <c r="G11" s="1"/>
      <c r="H11" s="1"/>
      <c r="I11" s="2"/>
      <c r="J11" s="2"/>
    </row>
    <row r="12" spans="1:10" s="4" customFormat="1" ht="12.75">
      <c r="A12" s="1"/>
      <c r="B12" s="2"/>
      <c r="C12" s="2"/>
      <c r="D12" s="1"/>
      <c r="E12" s="3"/>
      <c r="F12" s="1"/>
      <c r="G12" s="1"/>
      <c r="H12" s="1"/>
      <c r="I12" s="2"/>
      <c r="J12" s="2"/>
    </row>
    <row r="13" spans="1:10" s="4" customFormat="1" ht="12.75">
      <c r="A13" s="1"/>
      <c r="B13" s="2"/>
      <c r="C13" s="2"/>
      <c r="D13" s="1"/>
      <c r="E13" s="3"/>
      <c r="F13" s="1"/>
      <c r="G13" s="1"/>
      <c r="H13" s="1"/>
      <c r="I13" s="2"/>
      <c r="J13" s="2"/>
    </row>
    <row r="14" spans="1:10" s="4" customFormat="1" ht="12.75">
      <c r="A14" s="1"/>
      <c r="B14" s="2"/>
      <c r="C14" s="2"/>
      <c r="D14" s="1"/>
      <c r="E14" s="3"/>
      <c r="F14" s="1"/>
      <c r="G14" s="1"/>
      <c r="H14" s="1"/>
      <c r="I14" s="2"/>
      <c r="J14" s="2"/>
    </row>
    <row r="15" spans="1:14" s="38" customFormat="1" ht="16.5" customHeight="1">
      <c r="A15" s="196"/>
      <c r="B15" s="196"/>
      <c r="C15" s="196"/>
      <c r="D15" s="36"/>
      <c r="E15" s="36"/>
      <c r="F15" s="197"/>
      <c r="G15" s="197"/>
      <c r="H15" s="197"/>
      <c r="I15" s="197"/>
      <c r="J15" s="197"/>
      <c r="K15" s="37"/>
      <c r="L15" s="37"/>
      <c r="M15" s="37"/>
      <c r="N15" s="37"/>
    </row>
    <row r="16" spans="1:10" s="4" customFormat="1" ht="12.75">
      <c r="A16" s="1"/>
      <c r="B16" s="2"/>
      <c r="C16" s="2"/>
      <c r="D16" s="1"/>
      <c r="E16" s="3"/>
      <c r="F16" s="1"/>
      <c r="G16" s="1"/>
      <c r="H16" s="1"/>
      <c r="I16" s="2"/>
      <c r="J16" s="2"/>
    </row>
  </sheetData>
  <sheetProtection selectLockedCells="1" selectUnlockedCells="1"/>
  <mergeCells count="5">
    <mergeCell ref="A1:J1"/>
    <mergeCell ref="A2:J2"/>
    <mergeCell ref="A15:C15"/>
    <mergeCell ref="F15:J15"/>
    <mergeCell ref="D7:F7"/>
  </mergeCells>
  <printOptions/>
  <pageMargins left="0.5118110236220472" right="0.5118110236220472" top="0.7480314960629921" bottom="0.7480314960629921" header="0.5118110236220472" footer="0.5118110236220472"/>
  <pageSetup horizontalDpi="300" verticalDpi="300" orientation="landscape" paperSize="9" r:id="rId1"/>
</worksheet>
</file>

<file path=xl/worksheets/sheet23.xml><?xml version="1.0" encoding="utf-8"?>
<worksheet xmlns="http://schemas.openxmlformats.org/spreadsheetml/2006/main" xmlns:r="http://schemas.openxmlformats.org/officeDocument/2006/relationships">
  <dimension ref="A1:P16"/>
  <sheetViews>
    <sheetView view="pageBreakPreview" zoomScale="80" zoomScaleSheetLayoutView="80" zoomScalePageLayoutView="0" workbookViewId="0" topLeftCell="A1">
      <selection activeCell="D8" sqref="D8:F8"/>
    </sheetView>
  </sheetViews>
  <sheetFormatPr defaultColWidth="9.00390625" defaultRowHeight="12.75"/>
  <cols>
    <col min="1" max="1" width="5.625" style="0" customWidth="1"/>
    <col min="2" max="2" width="37.625" style="0" customWidth="1"/>
    <col min="3" max="3" width="31.125" style="0" customWidth="1"/>
    <col min="4" max="4" width="7.625" style="0" customWidth="1"/>
    <col min="8" max="8" width="5.875" style="0" customWidth="1"/>
  </cols>
  <sheetData>
    <row r="1" spans="1:16" s="6" customFormat="1" ht="18" customHeight="1">
      <c r="A1" s="193" t="s">
        <v>126</v>
      </c>
      <c r="B1" s="193"/>
      <c r="C1" s="193"/>
      <c r="D1" s="193"/>
      <c r="E1" s="193"/>
      <c r="F1" s="193"/>
      <c r="G1" s="193"/>
      <c r="H1" s="193"/>
      <c r="I1" s="193"/>
      <c r="J1" s="193"/>
      <c r="K1" s="5"/>
      <c r="L1" s="5"/>
      <c r="M1" s="5"/>
      <c r="N1" s="5"/>
      <c r="O1" s="5"/>
      <c r="P1" s="5"/>
    </row>
    <row r="2" spans="1:14" s="6" customFormat="1" ht="18" customHeight="1">
      <c r="A2" s="195" t="s">
        <v>127</v>
      </c>
      <c r="B2" s="195"/>
      <c r="C2" s="195"/>
      <c r="D2" s="195"/>
      <c r="E2" s="195"/>
      <c r="F2" s="195"/>
      <c r="G2" s="195"/>
      <c r="H2" s="195"/>
      <c r="I2" s="195"/>
      <c r="J2" s="195"/>
      <c r="K2" s="5"/>
      <c r="L2" s="5"/>
      <c r="M2" s="5"/>
      <c r="N2" s="5"/>
    </row>
    <row r="3" spans="1:10" s="4" customFormat="1" ht="14.25" customHeight="1">
      <c r="A3" s="1"/>
      <c r="B3" s="2"/>
      <c r="C3" s="2"/>
      <c r="D3" s="1"/>
      <c r="E3" s="3"/>
      <c r="F3" s="1"/>
      <c r="G3" s="1"/>
      <c r="H3" s="1"/>
      <c r="I3" s="2"/>
      <c r="J3" s="2"/>
    </row>
    <row r="4" spans="1:10" s="4" customFormat="1" ht="53.25" customHeight="1">
      <c r="A4" s="10" t="s">
        <v>2</v>
      </c>
      <c r="B4" s="10" t="s">
        <v>3</v>
      </c>
      <c r="C4" s="10" t="s">
        <v>4</v>
      </c>
      <c r="D4" s="11" t="s">
        <v>5</v>
      </c>
      <c r="E4" s="10" t="s">
        <v>6</v>
      </c>
      <c r="F4" s="10" t="s">
        <v>7</v>
      </c>
      <c r="G4" s="10" t="s">
        <v>146</v>
      </c>
      <c r="H4" s="10" t="s">
        <v>8</v>
      </c>
      <c r="I4" s="10" t="s">
        <v>147</v>
      </c>
      <c r="J4" s="10" t="s">
        <v>148</v>
      </c>
    </row>
    <row r="5" spans="1:10" s="49" customFormat="1" ht="13.5" thickBot="1">
      <c r="A5" s="13">
        <v>1</v>
      </c>
      <c r="B5" s="14">
        <v>2</v>
      </c>
      <c r="C5" s="14">
        <v>3</v>
      </c>
      <c r="D5" s="14">
        <v>4</v>
      </c>
      <c r="E5" s="15">
        <v>5</v>
      </c>
      <c r="F5" s="14">
        <v>6</v>
      </c>
      <c r="G5" s="14">
        <v>8</v>
      </c>
      <c r="H5" s="14">
        <v>9</v>
      </c>
      <c r="I5" s="14">
        <v>10</v>
      </c>
      <c r="J5" s="16">
        <v>11</v>
      </c>
    </row>
    <row r="6" spans="1:10" s="4" customFormat="1" ht="39" customHeight="1">
      <c r="A6" s="19" t="s">
        <v>15</v>
      </c>
      <c r="B6" s="20" t="s">
        <v>128</v>
      </c>
      <c r="C6" s="42"/>
      <c r="D6" s="21" t="s">
        <v>11</v>
      </c>
      <c r="E6" s="22">
        <v>3000</v>
      </c>
      <c r="F6" s="23">
        <v>0</v>
      </c>
      <c r="G6" s="24">
        <f>E6*F6</f>
        <v>0</v>
      </c>
      <c r="H6" s="25">
        <v>0.08</v>
      </c>
      <c r="I6" s="24">
        <f>G6*H6</f>
        <v>0</v>
      </c>
      <c r="J6" s="24">
        <f>G6+I6</f>
        <v>0</v>
      </c>
    </row>
    <row r="7" spans="1:10" s="4" customFormat="1" ht="40.5" customHeight="1">
      <c r="A7" s="19" t="s">
        <v>9</v>
      </c>
      <c r="B7" s="20" t="s">
        <v>129</v>
      </c>
      <c r="C7" s="42"/>
      <c r="D7" s="21" t="s">
        <v>24</v>
      </c>
      <c r="E7" s="22">
        <v>50</v>
      </c>
      <c r="F7" s="23">
        <v>0</v>
      </c>
      <c r="G7" s="24">
        <f>E7*F7</f>
        <v>0</v>
      </c>
      <c r="H7" s="25">
        <v>0.08</v>
      </c>
      <c r="I7" s="24">
        <f>G7*H7</f>
        <v>0</v>
      </c>
      <c r="J7" s="24">
        <f>G7+I7</f>
        <v>0</v>
      </c>
    </row>
    <row r="8" spans="1:10" s="4" customFormat="1" ht="33" customHeight="1" thickBot="1">
      <c r="A8" s="26"/>
      <c r="B8" s="48"/>
      <c r="C8" s="30"/>
      <c r="D8" s="203" t="s">
        <v>12</v>
      </c>
      <c r="E8" s="204"/>
      <c r="F8" s="204"/>
      <c r="G8" s="76">
        <f>SUM(G6:G7)</f>
        <v>0</v>
      </c>
      <c r="H8" s="98"/>
      <c r="I8" s="76">
        <f>SUM(I6:I7)</f>
        <v>0</v>
      </c>
      <c r="J8" s="77">
        <f>SUM(J6:J7)</f>
        <v>0</v>
      </c>
    </row>
    <row r="9" spans="1:10" s="4" customFormat="1" ht="12.75">
      <c r="A9" s="1"/>
      <c r="B9" s="2"/>
      <c r="C9" s="2"/>
      <c r="D9" s="1"/>
      <c r="E9" s="3"/>
      <c r="F9" s="1"/>
      <c r="G9" s="1"/>
      <c r="H9" s="1"/>
      <c r="I9" s="2"/>
      <c r="J9" s="2"/>
    </row>
    <row r="10" spans="1:10" s="4" customFormat="1" ht="12.75">
      <c r="A10" s="1"/>
      <c r="B10" s="2"/>
      <c r="C10" s="2"/>
      <c r="D10" s="1"/>
      <c r="E10" s="3"/>
      <c r="F10" s="1"/>
      <c r="G10" s="1"/>
      <c r="H10" s="1"/>
      <c r="I10" s="2"/>
      <c r="J10" s="2"/>
    </row>
    <row r="11" spans="1:10" s="4" customFormat="1" ht="12.75">
      <c r="A11" s="1"/>
      <c r="B11" s="2"/>
      <c r="C11" s="2"/>
      <c r="D11" s="1"/>
      <c r="E11" s="3"/>
      <c r="F11" s="1"/>
      <c r="G11" s="1"/>
      <c r="H11" s="1"/>
      <c r="I11" s="2"/>
      <c r="J11" s="2"/>
    </row>
    <row r="12" spans="1:10" s="4" customFormat="1" ht="12.75">
      <c r="A12" s="1"/>
      <c r="B12" s="2"/>
      <c r="C12" s="2"/>
      <c r="D12" s="1"/>
      <c r="E12" s="3"/>
      <c r="F12" s="1"/>
      <c r="G12" s="1"/>
      <c r="H12" s="1"/>
      <c r="I12" s="2"/>
      <c r="J12" s="2"/>
    </row>
    <row r="13" spans="1:10" s="4" customFormat="1" ht="12.75">
      <c r="A13" s="1"/>
      <c r="B13" s="2"/>
      <c r="C13" s="2"/>
      <c r="D13" s="1"/>
      <c r="E13" s="3"/>
      <c r="F13" s="1"/>
      <c r="G13" s="1"/>
      <c r="H13" s="1"/>
      <c r="I13" s="2"/>
      <c r="J13" s="2"/>
    </row>
    <row r="14" spans="1:10" s="4" customFormat="1" ht="12.75">
      <c r="A14" s="1"/>
      <c r="B14" s="2"/>
      <c r="C14" s="2"/>
      <c r="D14" s="1"/>
      <c r="E14" s="3"/>
      <c r="F14" s="1"/>
      <c r="G14" s="1"/>
      <c r="H14" s="1"/>
      <c r="I14" s="2"/>
      <c r="J14" s="2"/>
    </row>
    <row r="15" spans="1:10" s="4" customFormat="1" ht="12.75">
      <c r="A15" s="1"/>
      <c r="B15" s="2"/>
      <c r="C15" s="2"/>
      <c r="D15" s="1"/>
      <c r="E15" s="3"/>
      <c r="F15" s="1"/>
      <c r="G15" s="1"/>
      <c r="H15" s="1"/>
      <c r="I15" s="2"/>
      <c r="J15" s="2"/>
    </row>
    <row r="16" spans="1:14" s="38" customFormat="1" ht="13.5" customHeight="1">
      <c r="A16" s="196"/>
      <c r="B16" s="196"/>
      <c r="C16" s="196"/>
      <c r="D16" s="36"/>
      <c r="E16" s="36"/>
      <c r="F16" s="197"/>
      <c r="G16" s="197"/>
      <c r="H16" s="197"/>
      <c r="I16" s="197"/>
      <c r="J16" s="197"/>
      <c r="K16" s="37"/>
      <c r="L16" s="37"/>
      <c r="M16" s="37"/>
      <c r="N16" s="37"/>
    </row>
  </sheetData>
  <sheetProtection selectLockedCells="1" selectUnlockedCells="1"/>
  <mergeCells count="5">
    <mergeCell ref="A1:J1"/>
    <mergeCell ref="A2:J2"/>
    <mergeCell ref="A16:C16"/>
    <mergeCell ref="F16:J16"/>
    <mergeCell ref="D8:F8"/>
  </mergeCells>
  <printOptions/>
  <pageMargins left="0.31496062992125984" right="0.31496062992125984" top="0.7480314960629921" bottom="0.7480314960629921" header="0.5118110236220472" footer="0.5118110236220472"/>
  <pageSetup horizontalDpi="300" verticalDpi="300" orientation="landscape" paperSize="9" r:id="rId1"/>
</worksheet>
</file>

<file path=xl/worksheets/sheet24.xml><?xml version="1.0" encoding="utf-8"?>
<worksheet xmlns="http://schemas.openxmlformats.org/spreadsheetml/2006/main" xmlns:r="http://schemas.openxmlformats.org/officeDocument/2006/relationships">
  <dimension ref="A1:P15"/>
  <sheetViews>
    <sheetView view="pageBreakPreview" zoomScale="80" zoomScaleSheetLayoutView="80" zoomScalePageLayoutView="0" workbookViewId="0" topLeftCell="A1">
      <selection activeCell="D7" sqref="D7:F7"/>
    </sheetView>
  </sheetViews>
  <sheetFormatPr defaultColWidth="9.00390625" defaultRowHeight="12.75"/>
  <cols>
    <col min="1" max="1" width="5.125" style="0" customWidth="1"/>
    <col min="2" max="2" width="38.625" style="0" customWidth="1"/>
    <col min="3" max="3" width="27.25390625" style="0" customWidth="1"/>
    <col min="8" max="8" width="5.75390625" style="0" customWidth="1"/>
  </cols>
  <sheetData>
    <row r="1" spans="1:16" s="6" customFormat="1" ht="18" customHeight="1">
      <c r="A1" s="193" t="s">
        <v>130</v>
      </c>
      <c r="B1" s="193"/>
      <c r="C1" s="193"/>
      <c r="D1" s="193"/>
      <c r="E1" s="193"/>
      <c r="F1" s="193"/>
      <c r="G1" s="193"/>
      <c r="H1" s="193"/>
      <c r="I1" s="193"/>
      <c r="J1" s="193"/>
      <c r="K1" s="5"/>
      <c r="L1" s="5"/>
      <c r="M1" s="5"/>
      <c r="N1" s="5"/>
      <c r="O1" s="5"/>
      <c r="P1" s="5"/>
    </row>
    <row r="2" spans="1:14" s="6" customFormat="1" ht="18" customHeight="1">
      <c r="A2" s="195" t="s">
        <v>131</v>
      </c>
      <c r="B2" s="195"/>
      <c r="C2" s="195"/>
      <c r="D2" s="195"/>
      <c r="E2" s="195"/>
      <c r="F2" s="195"/>
      <c r="G2" s="195"/>
      <c r="H2" s="195"/>
      <c r="I2" s="195"/>
      <c r="J2" s="195"/>
      <c r="K2" s="5"/>
      <c r="L2" s="5"/>
      <c r="M2" s="5"/>
      <c r="N2" s="5"/>
    </row>
    <row r="3" spans="1:10" s="4" customFormat="1" ht="14.25" customHeight="1">
      <c r="A3" s="1"/>
      <c r="B3" s="2"/>
      <c r="C3" s="2"/>
      <c r="D3" s="1"/>
      <c r="E3" s="3"/>
      <c r="F3" s="1"/>
      <c r="G3" s="1"/>
      <c r="H3" s="1"/>
      <c r="I3" s="2"/>
      <c r="J3" s="2"/>
    </row>
    <row r="4" spans="1:10" s="4" customFormat="1" ht="53.25" customHeight="1">
      <c r="A4" s="10" t="s">
        <v>2</v>
      </c>
      <c r="B4" s="10" t="s">
        <v>3</v>
      </c>
      <c r="C4" s="10" t="s">
        <v>4</v>
      </c>
      <c r="D4" s="11" t="s">
        <v>5</v>
      </c>
      <c r="E4" s="10" t="s">
        <v>6</v>
      </c>
      <c r="F4" s="10" t="s">
        <v>7</v>
      </c>
      <c r="G4" s="10" t="s">
        <v>146</v>
      </c>
      <c r="H4" s="10" t="s">
        <v>8</v>
      </c>
      <c r="I4" s="10" t="s">
        <v>147</v>
      </c>
      <c r="J4" s="10" t="s">
        <v>148</v>
      </c>
    </row>
    <row r="5" spans="1:10" s="4" customFormat="1" ht="13.5" thickBot="1">
      <c r="A5" s="13">
        <v>1</v>
      </c>
      <c r="B5" s="14">
        <v>2</v>
      </c>
      <c r="C5" s="14">
        <v>3</v>
      </c>
      <c r="D5" s="14">
        <v>4</v>
      </c>
      <c r="E5" s="15">
        <v>5</v>
      </c>
      <c r="F5" s="14">
        <v>6</v>
      </c>
      <c r="G5" s="14">
        <v>8</v>
      </c>
      <c r="H5" s="14">
        <v>9</v>
      </c>
      <c r="I5" s="14">
        <v>10</v>
      </c>
      <c r="J5" s="16">
        <v>11</v>
      </c>
    </row>
    <row r="6" spans="1:10" s="4" customFormat="1" ht="66.75" customHeight="1">
      <c r="A6" s="19" t="s">
        <v>15</v>
      </c>
      <c r="B6" s="20" t="s">
        <v>132</v>
      </c>
      <c r="C6" s="42"/>
      <c r="D6" s="21" t="s">
        <v>24</v>
      </c>
      <c r="E6" s="22">
        <v>10</v>
      </c>
      <c r="F6" s="23">
        <v>0</v>
      </c>
      <c r="G6" s="24">
        <f>E6*F6</f>
        <v>0</v>
      </c>
      <c r="H6" s="25">
        <v>0.08</v>
      </c>
      <c r="I6" s="24">
        <f>G6*H6</f>
        <v>0</v>
      </c>
      <c r="J6" s="24">
        <f>G6+I6</f>
        <v>0</v>
      </c>
    </row>
    <row r="7" spans="1:10" s="4" customFormat="1" ht="33" customHeight="1" thickBot="1">
      <c r="A7" s="26"/>
      <c r="B7" s="48"/>
      <c r="C7" s="30"/>
      <c r="D7" s="203" t="s">
        <v>12</v>
      </c>
      <c r="E7" s="204"/>
      <c r="F7" s="204"/>
      <c r="G7" s="76">
        <f>SUM(G6)</f>
        <v>0</v>
      </c>
      <c r="H7" s="98"/>
      <c r="I7" s="76">
        <f>SUM(I6)</f>
        <v>0</v>
      </c>
      <c r="J7" s="77">
        <f>SUM(J6)</f>
        <v>0</v>
      </c>
    </row>
    <row r="8" spans="1:10" s="4" customFormat="1" ht="12.75">
      <c r="A8" s="1"/>
      <c r="B8" s="2"/>
      <c r="C8" s="2"/>
      <c r="D8" s="1"/>
      <c r="E8" s="3"/>
      <c r="F8" s="1"/>
      <c r="G8" s="1"/>
      <c r="H8" s="1"/>
      <c r="I8" s="2"/>
      <c r="J8" s="2"/>
    </row>
    <row r="9" spans="1:10" s="4" customFormat="1" ht="12.75">
      <c r="A9" s="1"/>
      <c r="B9" s="2"/>
      <c r="C9" s="2"/>
      <c r="D9" s="1"/>
      <c r="E9" s="3"/>
      <c r="F9" s="1"/>
      <c r="G9" s="1"/>
      <c r="H9" s="1"/>
      <c r="I9" s="2"/>
      <c r="J9" s="2"/>
    </row>
    <row r="10" spans="1:10" s="4" customFormat="1" ht="12.75">
      <c r="A10" s="1"/>
      <c r="B10" s="2"/>
      <c r="C10" s="2"/>
      <c r="D10" s="1"/>
      <c r="E10" s="3"/>
      <c r="F10" s="1"/>
      <c r="G10" s="1"/>
      <c r="H10" s="1"/>
      <c r="I10" s="2"/>
      <c r="J10" s="2"/>
    </row>
    <row r="11" spans="1:10" s="4" customFormat="1" ht="12.75">
      <c r="A11" s="1"/>
      <c r="B11" s="2"/>
      <c r="C11" s="2"/>
      <c r="D11" s="1"/>
      <c r="E11" s="3"/>
      <c r="F11" s="1"/>
      <c r="G11" s="1"/>
      <c r="H11" s="1"/>
      <c r="I11" s="2"/>
      <c r="J11" s="2"/>
    </row>
    <row r="12" spans="1:10" s="4" customFormat="1" ht="12.75">
      <c r="A12" s="1"/>
      <c r="B12" s="2"/>
      <c r="C12" s="2"/>
      <c r="D12" s="1"/>
      <c r="E12" s="3"/>
      <c r="F12" s="1"/>
      <c r="G12" s="1"/>
      <c r="H12" s="1"/>
      <c r="I12" s="2"/>
      <c r="J12" s="2"/>
    </row>
    <row r="13" spans="1:10" s="4" customFormat="1" ht="12.75">
      <c r="A13" s="1"/>
      <c r="B13" s="2"/>
      <c r="C13" s="2"/>
      <c r="D13" s="1"/>
      <c r="E13" s="3"/>
      <c r="F13" s="1"/>
      <c r="G13" s="1"/>
      <c r="H13" s="1"/>
      <c r="I13" s="2"/>
      <c r="J13" s="2"/>
    </row>
    <row r="14" spans="1:10" s="4" customFormat="1" ht="12.75">
      <c r="A14" s="1"/>
      <c r="B14" s="2"/>
      <c r="C14" s="2"/>
      <c r="D14" s="1"/>
      <c r="E14" s="3"/>
      <c r="F14" s="1"/>
      <c r="G14" s="1"/>
      <c r="H14" s="1"/>
      <c r="I14" s="2"/>
      <c r="J14" s="2"/>
    </row>
    <row r="15" spans="1:14" s="38" customFormat="1" ht="15.75" customHeight="1">
      <c r="A15" s="196"/>
      <c r="B15" s="196"/>
      <c r="C15" s="196"/>
      <c r="D15" s="36"/>
      <c r="E15" s="36"/>
      <c r="F15" s="197"/>
      <c r="G15" s="197"/>
      <c r="H15" s="197"/>
      <c r="I15" s="197"/>
      <c r="J15" s="197"/>
      <c r="K15" s="37"/>
      <c r="L15" s="37"/>
      <c r="M15" s="37"/>
      <c r="N15" s="37"/>
    </row>
  </sheetData>
  <sheetProtection selectLockedCells="1" selectUnlockedCells="1"/>
  <mergeCells count="5">
    <mergeCell ref="A1:J1"/>
    <mergeCell ref="A2:J2"/>
    <mergeCell ref="A15:C15"/>
    <mergeCell ref="F15:J15"/>
    <mergeCell ref="D7:F7"/>
  </mergeCells>
  <printOptions/>
  <pageMargins left="0.31496062992125984" right="0.31496062992125984" top="0.7480314960629921" bottom="0.7480314960629921" header="0.5118110236220472" footer="0.5118110236220472"/>
  <pageSetup horizontalDpi="300" verticalDpi="300" orientation="landscape" paperSize="9" r:id="rId1"/>
</worksheet>
</file>

<file path=xl/worksheets/sheet25.xml><?xml version="1.0" encoding="utf-8"?>
<worksheet xmlns="http://schemas.openxmlformats.org/spreadsheetml/2006/main" xmlns:r="http://schemas.openxmlformats.org/officeDocument/2006/relationships">
  <dimension ref="A1:P14"/>
  <sheetViews>
    <sheetView view="pageBreakPreview" zoomScale="80" zoomScaleSheetLayoutView="80" zoomScalePageLayoutView="0" workbookViewId="0" topLeftCell="A7">
      <selection activeCell="A15" sqref="A15:IV17"/>
    </sheetView>
  </sheetViews>
  <sheetFormatPr defaultColWidth="9.00390625" defaultRowHeight="12.75"/>
  <cols>
    <col min="1" max="1" width="4.75390625" style="0" customWidth="1"/>
    <col min="2" max="2" width="44.125" style="0" customWidth="1"/>
    <col min="3" max="3" width="24.625" style="0" customWidth="1"/>
    <col min="4" max="4" width="5.125" style="0" customWidth="1"/>
    <col min="5" max="5" width="7.375" style="0" customWidth="1"/>
    <col min="7" max="7" width="9.875" style="0" customWidth="1"/>
    <col min="8" max="8" width="5.625" style="0" customWidth="1"/>
    <col min="10" max="10" width="10.625" style="0" customWidth="1"/>
  </cols>
  <sheetData>
    <row r="1" spans="1:16" s="6" customFormat="1" ht="18" customHeight="1">
      <c r="A1" s="193" t="s">
        <v>133</v>
      </c>
      <c r="B1" s="193"/>
      <c r="C1" s="193"/>
      <c r="D1" s="193"/>
      <c r="E1" s="193"/>
      <c r="F1" s="193"/>
      <c r="G1" s="193"/>
      <c r="H1" s="193"/>
      <c r="I1" s="193"/>
      <c r="J1" s="193"/>
      <c r="K1" s="5"/>
      <c r="L1" s="5"/>
      <c r="M1" s="5"/>
      <c r="N1" s="5"/>
      <c r="O1" s="5"/>
      <c r="P1" s="5"/>
    </row>
    <row r="2" spans="1:14" s="6" customFormat="1" ht="18" customHeight="1">
      <c r="A2" s="195" t="s">
        <v>134</v>
      </c>
      <c r="B2" s="195"/>
      <c r="C2" s="195"/>
      <c r="D2" s="195"/>
      <c r="E2" s="195"/>
      <c r="F2" s="195"/>
      <c r="G2" s="195"/>
      <c r="H2" s="195"/>
      <c r="I2" s="195"/>
      <c r="J2" s="195"/>
      <c r="K2" s="5"/>
      <c r="L2" s="5"/>
      <c r="M2" s="5"/>
      <c r="N2" s="5"/>
    </row>
    <row r="3" spans="1:10" s="4" customFormat="1" ht="15" customHeight="1">
      <c r="A3" s="1"/>
      <c r="B3" s="2"/>
      <c r="C3" s="2"/>
      <c r="D3" s="1"/>
      <c r="E3" s="3"/>
      <c r="F3" s="1"/>
      <c r="G3" s="1"/>
      <c r="H3" s="1"/>
      <c r="I3" s="2"/>
      <c r="J3" s="2"/>
    </row>
    <row r="4" spans="1:10" s="94" customFormat="1" ht="50.25" customHeight="1">
      <c r="A4" s="10" t="s">
        <v>2</v>
      </c>
      <c r="B4" s="10" t="s">
        <v>3</v>
      </c>
      <c r="C4" s="10" t="s">
        <v>4</v>
      </c>
      <c r="D4" s="11" t="s">
        <v>5</v>
      </c>
      <c r="E4" s="10" t="s">
        <v>6</v>
      </c>
      <c r="F4" s="10" t="s">
        <v>7</v>
      </c>
      <c r="G4" s="10" t="s">
        <v>146</v>
      </c>
      <c r="H4" s="10" t="s">
        <v>8</v>
      </c>
      <c r="I4" s="10" t="s">
        <v>147</v>
      </c>
      <c r="J4" s="10" t="s">
        <v>148</v>
      </c>
    </row>
    <row r="5" spans="1:10" s="95" customFormat="1" ht="13.5" customHeight="1" thickBot="1">
      <c r="A5" s="13">
        <v>1</v>
      </c>
      <c r="B5" s="14">
        <v>2</v>
      </c>
      <c r="C5" s="14">
        <v>3</v>
      </c>
      <c r="D5" s="14">
        <v>4</v>
      </c>
      <c r="E5" s="15">
        <v>5</v>
      </c>
      <c r="F5" s="14">
        <v>6</v>
      </c>
      <c r="G5" s="14">
        <v>8</v>
      </c>
      <c r="H5" s="14">
        <v>9</v>
      </c>
      <c r="I5" s="14">
        <v>10</v>
      </c>
      <c r="J5" s="16">
        <v>11</v>
      </c>
    </row>
    <row r="6" spans="1:10" s="94" customFormat="1" ht="111" customHeight="1">
      <c r="A6" s="83">
        <v>1</v>
      </c>
      <c r="B6" s="57" t="s">
        <v>135</v>
      </c>
      <c r="C6" s="90"/>
      <c r="D6" s="86" t="s">
        <v>24</v>
      </c>
      <c r="E6" s="87">
        <v>40</v>
      </c>
      <c r="F6" s="88">
        <v>0</v>
      </c>
      <c r="G6" s="96">
        <f>E6*F6</f>
        <v>0</v>
      </c>
      <c r="H6" s="97">
        <v>0.08</v>
      </c>
      <c r="I6" s="96">
        <f aca="true" t="shared" si="0" ref="I6:I12">G6*H6</f>
        <v>0</v>
      </c>
      <c r="J6" s="96">
        <f aca="true" t="shared" si="1" ref="J6:J12">G6+I6</f>
        <v>0</v>
      </c>
    </row>
    <row r="7" spans="1:10" s="94" customFormat="1" ht="120" customHeight="1">
      <c r="A7" s="83">
        <v>2</v>
      </c>
      <c r="B7" s="57" t="s">
        <v>136</v>
      </c>
      <c r="C7" s="90"/>
      <c r="D7" s="86" t="s">
        <v>24</v>
      </c>
      <c r="E7" s="87">
        <v>40</v>
      </c>
      <c r="F7" s="88">
        <v>0</v>
      </c>
      <c r="G7" s="96">
        <f aca="true" t="shared" si="2" ref="G7:G12">E7*F7</f>
        <v>0</v>
      </c>
      <c r="H7" s="97">
        <v>0.08</v>
      </c>
      <c r="I7" s="96">
        <f t="shared" si="0"/>
        <v>0</v>
      </c>
      <c r="J7" s="96">
        <f t="shared" si="1"/>
        <v>0</v>
      </c>
    </row>
    <row r="8" spans="1:10" s="94" customFormat="1" ht="155.25" customHeight="1">
      <c r="A8" s="83">
        <v>3</v>
      </c>
      <c r="B8" s="57" t="s">
        <v>137</v>
      </c>
      <c r="C8" s="90"/>
      <c r="D8" s="86" t="s">
        <v>24</v>
      </c>
      <c r="E8" s="87">
        <v>40</v>
      </c>
      <c r="F8" s="88">
        <v>0</v>
      </c>
      <c r="G8" s="96">
        <f t="shared" si="2"/>
        <v>0</v>
      </c>
      <c r="H8" s="97">
        <v>0.08</v>
      </c>
      <c r="I8" s="96">
        <f t="shared" si="0"/>
        <v>0</v>
      </c>
      <c r="J8" s="96">
        <f t="shared" si="1"/>
        <v>0</v>
      </c>
    </row>
    <row r="9" spans="1:10" s="94" customFormat="1" ht="156.75" customHeight="1">
      <c r="A9" s="83">
        <v>4</v>
      </c>
      <c r="B9" s="125" t="s">
        <v>138</v>
      </c>
      <c r="C9" s="90"/>
      <c r="D9" s="86" t="s">
        <v>24</v>
      </c>
      <c r="E9" s="87">
        <v>60</v>
      </c>
      <c r="F9" s="88">
        <v>0</v>
      </c>
      <c r="G9" s="96">
        <f t="shared" si="2"/>
        <v>0</v>
      </c>
      <c r="H9" s="97">
        <v>0.08</v>
      </c>
      <c r="I9" s="96">
        <f t="shared" si="0"/>
        <v>0</v>
      </c>
      <c r="J9" s="96">
        <f t="shared" si="1"/>
        <v>0</v>
      </c>
    </row>
    <row r="10" spans="1:10" s="94" customFormat="1" ht="93.75" customHeight="1">
      <c r="A10" s="132">
        <v>5</v>
      </c>
      <c r="B10" s="128" t="s">
        <v>139</v>
      </c>
      <c r="C10" s="151"/>
      <c r="D10" s="145" t="s">
        <v>24</v>
      </c>
      <c r="E10" s="127">
        <v>60</v>
      </c>
      <c r="F10" s="88">
        <v>0</v>
      </c>
      <c r="G10" s="96">
        <f t="shared" si="2"/>
        <v>0</v>
      </c>
      <c r="H10" s="147">
        <v>0.08</v>
      </c>
      <c r="I10" s="146">
        <f t="shared" si="0"/>
        <v>0</v>
      </c>
      <c r="J10" s="146">
        <f t="shared" si="1"/>
        <v>0</v>
      </c>
    </row>
    <row r="11" spans="1:10" s="94" customFormat="1" ht="62.25" customHeight="1">
      <c r="A11" s="133">
        <v>6</v>
      </c>
      <c r="B11" s="134" t="s">
        <v>158</v>
      </c>
      <c r="C11" s="152"/>
      <c r="D11" s="148" t="s">
        <v>24</v>
      </c>
      <c r="E11" s="130">
        <v>10</v>
      </c>
      <c r="F11" s="88">
        <v>0</v>
      </c>
      <c r="G11" s="96">
        <f t="shared" si="2"/>
        <v>0</v>
      </c>
      <c r="H11" s="150">
        <v>0.08</v>
      </c>
      <c r="I11" s="149">
        <f t="shared" si="0"/>
        <v>0</v>
      </c>
      <c r="J11" s="149">
        <f t="shared" si="1"/>
        <v>0</v>
      </c>
    </row>
    <row r="12" spans="1:10" s="94" customFormat="1" ht="63.75" customHeight="1">
      <c r="A12" s="133">
        <v>7</v>
      </c>
      <c r="B12" s="134" t="s">
        <v>157</v>
      </c>
      <c r="C12" s="152"/>
      <c r="D12" s="148" t="s">
        <v>24</v>
      </c>
      <c r="E12" s="130">
        <v>10</v>
      </c>
      <c r="F12" s="88">
        <v>0</v>
      </c>
      <c r="G12" s="96">
        <f t="shared" si="2"/>
        <v>0</v>
      </c>
      <c r="H12" s="150">
        <v>0.08</v>
      </c>
      <c r="I12" s="149">
        <f t="shared" si="0"/>
        <v>0</v>
      </c>
      <c r="J12" s="149">
        <f t="shared" si="1"/>
        <v>0</v>
      </c>
    </row>
    <row r="13" spans="1:10" s="4" customFormat="1" ht="33.75" customHeight="1" thickBot="1">
      <c r="A13" s="26"/>
      <c r="B13" s="48"/>
      <c r="C13" s="30"/>
      <c r="D13" s="205" t="s">
        <v>12</v>
      </c>
      <c r="E13" s="206"/>
      <c r="F13" s="206"/>
      <c r="G13" s="76">
        <f>SUM(G6:G12)</f>
        <v>0</v>
      </c>
      <c r="H13" s="98"/>
      <c r="I13" s="76">
        <f>SUM(I6:I12)</f>
        <v>0</v>
      </c>
      <c r="J13" s="77">
        <f>SUM(J6:J12)</f>
        <v>0</v>
      </c>
    </row>
    <row r="14" spans="1:10" s="4" customFormat="1" ht="27" customHeight="1">
      <c r="A14" s="1"/>
      <c r="B14" s="2"/>
      <c r="C14" s="2"/>
      <c r="D14" s="1"/>
      <c r="E14" s="3"/>
      <c r="F14" s="1"/>
      <c r="G14" s="1"/>
      <c r="H14" s="1"/>
      <c r="I14" s="2"/>
      <c r="J14" s="2"/>
    </row>
  </sheetData>
  <sheetProtection selectLockedCells="1" selectUnlockedCells="1"/>
  <mergeCells count="3">
    <mergeCell ref="A1:J1"/>
    <mergeCell ref="A2:J2"/>
    <mergeCell ref="D13:F13"/>
  </mergeCells>
  <printOptions/>
  <pageMargins left="0.31496062992125984" right="0.31496062992125984" top="0.7480314960629921" bottom="0.7480314960629921" header="0.5118110236220472" footer="0.5118110236220472"/>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P13"/>
  <sheetViews>
    <sheetView view="pageBreakPreview" zoomScale="90" zoomScaleSheetLayoutView="90" zoomScalePageLayoutView="0" workbookViewId="0" topLeftCell="A1">
      <selection activeCell="D8" sqref="D8:F8"/>
    </sheetView>
  </sheetViews>
  <sheetFormatPr defaultColWidth="9.00390625" defaultRowHeight="12.75"/>
  <cols>
    <col min="1" max="1" width="4.625" style="0" customWidth="1"/>
    <col min="2" max="2" width="49.875" style="0" customWidth="1"/>
    <col min="3" max="3" width="24.00390625" style="0" customWidth="1"/>
    <col min="4" max="4" width="5.625" style="0" customWidth="1"/>
    <col min="5" max="5" width="6.25390625" style="0" customWidth="1"/>
    <col min="8" max="8" width="5.75390625" style="0" customWidth="1"/>
  </cols>
  <sheetData>
    <row r="1" spans="1:16" s="6" customFormat="1" ht="18" customHeight="1">
      <c r="A1" s="193" t="s">
        <v>140</v>
      </c>
      <c r="B1" s="193"/>
      <c r="C1" s="193"/>
      <c r="D1" s="193"/>
      <c r="E1" s="193"/>
      <c r="F1" s="193"/>
      <c r="G1" s="193"/>
      <c r="H1" s="193"/>
      <c r="I1" s="193"/>
      <c r="J1" s="193"/>
      <c r="K1" s="5"/>
      <c r="L1" s="5"/>
      <c r="M1" s="5"/>
      <c r="N1" s="5"/>
      <c r="O1" s="5"/>
      <c r="P1" s="5"/>
    </row>
    <row r="2" spans="1:14" s="6" customFormat="1" ht="18" customHeight="1">
      <c r="A2" s="195" t="s">
        <v>141</v>
      </c>
      <c r="B2" s="195"/>
      <c r="C2" s="195"/>
      <c r="D2" s="195"/>
      <c r="E2" s="195"/>
      <c r="F2" s="195"/>
      <c r="G2" s="195"/>
      <c r="H2" s="195"/>
      <c r="I2" s="195"/>
      <c r="J2" s="195"/>
      <c r="K2" s="5"/>
      <c r="L2" s="5"/>
      <c r="M2" s="5"/>
      <c r="N2" s="5"/>
    </row>
    <row r="3" spans="1:10" s="4" customFormat="1" ht="15" customHeight="1">
      <c r="A3" s="1"/>
      <c r="B3" s="2"/>
      <c r="C3" s="2"/>
      <c r="D3" s="1"/>
      <c r="E3" s="3"/>
      <c r="F3" s="1"/>
      <c r="G3" s="1"/>
      <c r="H3" s="1"/>
      <c r="I3" s="2"/>
      <c r="J3" s="2"/>
    </row>
    <row r="4" spans="1:10" s="4" customFormat="1" ht="45.75" customHeight="1">
      <c r="A4" s="10" t="s">
        <v>2</v>
      </c>
      <c r="B4" s="10" t="s">
        <v>3</v>
      </c>
      <c r="C4" s="10" t="s">
        <v>4</v>
      </c>
      <c r="D4" s="11" t="s">
        <v>5</v>
      </c>
      <c r="E4" s="10" t="s">
        <v>6</v>
      </c>
      <c r="F4" s="10" t="s">
        <v>7</v>
      </c>
      <c r="G4" s="10" t="s">
        <v>146</v>
      </c>
      <c r="H4" s="10" t="s">
        <v>8</v>
      </c>
      <c r="I4" s="10" t="s">
        <v>147</v>
      </c>
      <c r="J4" s="10" t="s">
        <v>148</v>
      </c>
    </row>
    <row r="5" spans="1:10" s="49" customFormat="1" ht="13.5" thickBot="1">
      <c r="A5" s="13">
        <v>1</v>
      </c>
      <c r="B5" s="14">
        <v>2</v>
      </c>
      <c r="C5" s="14">
        <v>3</v>
      </c>
      <c r="D5" s="14">
        <v>4</v>
      </c>
      <c r="E5" s="15">
        <v>5</v>
      </c>
      <c r="F5" s="14">
        <v>6</v>
      </c>
      <c r="G5" s="14">
        <v>8</v>
      </c>
      <c r="H5" s="14">
        <v>9</v>
      </c>
      <c r="I5" s="14">
        <v>10</v>
      </c>
      <c r="J5" s="16">
        <v>11</v>
      </c>
    </row>
    <row r="6" spans="1:10" s="4" customFormat="1" ht="140.25" customHeight="1">
      <c r="A6" s="19" t="s">
        <v>15</v>
      </c>
      <c r="B6" s="20" t="s">
        <v>142</v>
      </c>
      <c r="C6" s="42"/>
      <c r="D6" s="21" t="s">
        <v>24</v>
      </c>
      <c r="E6" s="22">
        <v>4</v>
      </c>
      <c r="F6" s="23">
        <v>0</v>
      </c>
      <c r="G6" s="24">
        <f>E6*F6</f>
        <v>0</v>
      </c>
      <c r="H6" s="25">
        <v>0.08</v>
      </c>
      <c r="I6" s="24">
        <f>G6*H6</f>
        <v>0</v>
      </c>
      <c r="J6" s="24">
        <f>G6+I6</f>
        <v>0</v>
      </c>
    </row>
    <row r="7" spans="1:10" s="4" customFormat="1" ht="74.25" customHeight="1">
      <c r="A7" s="19" t="s">
        <v>9</v>
      </c>
      <c r="B7" s="20" t="s">
        <v>143</v>
      </c>
      <c r="C7" s="42"/>
      <c r="D7" s="21" t="s">
        <v>24</v>
      </c>
      <c r="E7" s="22">
        <v>4</v>
      </c>
      <c r="F7" s="23">
        <v>0</v>
      </c>
      <c r="G7" s="24">
        <f>E7*F7</f>
        <v>0</v>
      </c>
      <c r="H7" s="25">
        <v>0.08</v>
      </c>
      <c r="I7" s="24">
        <f>G7*H7</f>
        <v>0</v>
      </c>
      <c r="J7" s="24">
        <f>G7+I7</f>
        <v>0</v>
      </c>
    </row>
    <row r="8" spans="1:10" s="4" customFormat="1" ht="33" customHeight="1" thickBot="1">
      <c r="A8" s="26"/>
      <c r="B8" s="48"/>
      <c r="C8" s="30"/>
      <c r="D8" s="203" t="s">
        <v>12</v>
      </c>
      <c r="E8" s="204"/>
      <c r="F8" s="204"/>
      <c r="G8" s="74">
        <f>SUM(G6:G7)</f>
        <v>0</v>
      </c>
      <c r="H8" s="75"/>
      <c r="I8" s="76">
        <f>SUM(I6:I7)</f>
        <v>0</v>
      </c>
      <c r="J8" s="77">
        <f>SUM(J6:J7)</f>
        <v>0</v>
      </c>
    </row>
    <row r="13" spans="1:14" s="38" customFormat="1" ht="16.5" customHeight="1">
      <c r="A13" s="196"/>
      <c r="B13" s="196"/>
      <c r="C13" s="196"/>
      <c r="D13" s="36"/>
      <c r="E13" s="36"/>
      <c r="F13" s="197"/>
      <c r="G13" s="197"/>
      <c r="H13" s="197"/>
      <c r="I13" s="197"/>
      <c r="J13" s="197"/>
      <c r="K13" s="37"/>
      <c r="L13" s="37"/>
      <c r="M13" s="37"/>
      <c r="N13" s="37"/>
    </row>
  </sheetData>
  <sheetProtection selectLockedCells="1" selectUnlockedCells="1"/>
  <mergeCells count="5">
    <mergeCell ref="A1:J1"/>
    <mergeCell ref="A2:J2"/>
    <mergeCell ref="A13:C13"/>
    <mergeCell ref="F13:J13"/>
    <mergeCell ref="D8:F8"/>
  </mergeCells>
  <printOptions/>
  <pageMargins left="0.31496062992125984" right="0.31496062992125984" top="0.7480314960629921" bottom="0.7480314960629921" header="0.5118110236220472" footer="0.5118110236220472"/>
  <pageSetup horizontalDpi="300" verticalDpi="300" orientation="landscape" paperSize="9" r:id="rId1"/>
</worksheet>
</file>

<file path=xl/worksheets/sheet27.xml><?xml version="1.0" encoding="utf-8"?>
<worksheet xmlns="http://schemas.openxmlformats.org/spreadsheetml/2006/main" xmlns:r="http://schemas.openxmlformats.org/officeDocument/2006/relationships">
  <sheetPr>
    <tabColor theme="9" tint="-0.24997000396251678"/>
  </sheetPr>
  <dimension ref="A1:P12"/>
  <sheetViews>
    <sheetView view="pageBreakPreview" zoomScale="80" zoomScaleSheetLayoutView="80" zoomScalePageLayoutView="0" workbookViewId="0" topLeftCell="A1">
      <selection activeCell="A2" sqref="A2:J2"/>
    </sheetView>
  </sheetViews>
  <sheetFormatPr defaultColWidth="9.00390625" defaultRowHeight="12.75"/>
  <cols>
    <col min="1" max="1" width="4.75390625" style="0" customWidth="1"/>
    <col min="2" max="2" width="47.125" style="0" customWidth="1"/>
    <col min="3" max="3" width="23.375" style="0" customWidth="1"/>
    <col min="4" max="4" width="5.125" style="0" customWidth="1"/>
    <col min="5" max="6" width="7.375" style="0" customWidth="1"/>
    <col min="7" max="7" width="13.25390625" style="0" customWidth="1"/>
    <col min="8" max="8" width="5.75390625" style="0" customWidth="1"/>
    <col min="9" max="9" width="11.875" style="0" customWidth="1"/>
    <col min="10" max="10" width="13.00390625" style="0" customWidth="1"/>
  </cols>
  <sheetData>
    <row r="1" spans="1:16" s="6" customFormat="1" ht="18" customHeight="1">
      <c r="A1" s="193" t="s">
        <v>163</v>
      </c>
      <c r="B1" s="193"/>
      <c r="C1" s="193"/>
      <c r="D1" s="193"/>
      <c r="E1" s="193"/>
      <c r="F1" s="193"/>
      <c r="G1" s="193"/>
      <c r="H1" s="193"/>
      <c r="I1" s="193"/>
      <c r="J1" s="193"/>
      <c r="K1" s="5"/>
      <c r="L1" s="5"/>
      <c r="M1" s="5"/>
      <c r="N1" s="5"/>
      <c r="O1" s="5"/>
      <c r="P1" s="5"/>
    </row>
    <row r="2" spans="1:14" s="6" customFormat="1" ht="18" customHeight="1">
      <c r="A2" s="195" t="s">
        <v>215</v>
      </c>
      <c r="B2" s="195"/>
      <c r="C2" s="195"/>
      <c r="D2" s="195"/>
      <c r="E2" s="195"/>
      <c r="F2" s="195"/>
      <c r="G2" s="195"/>
      <c r="H2" s="195"/>
      <c r="I2" s="195"/>
      <c r="J2" s="195"/>
      <c r="K2" s="5"/>
      <c r="L2" s="5"/>
      <c r="M2" s="5"/>
      <c r="N2" s="5"/>
    </row>
    <row r="3" spans="1:10" s="4" customFormat="1" ht="13.5" customHeight="1">
      <c r="A3" s="78"/>
      <c r="B3" s="44"/>
      <c r="C3" s="48"/>
      <c r="D3" s="41"/>
      <c r="E3" s="43"/>
      <c r="F3" s="30"/>
      <c r="G3" s="44"/>
      <c r="H3" s="1"/>
      <c r="I3" s="45"/>
      <c r="J3" s="46"/>
    </row>
    <row r="4" spans="1:10" s="4" customFormat="1" ht="41.25" customHeight="1">
      <c r="A4" s="10" t="s">
        <v>2</v>
      </c>
      <c r="B4" s="10" t="s">
        <v>3</v>
      </c>
      <c r="C4" s="10" t="s">
        <v>4</v>
      </c>
      <c r="D4" s="11" t="s">
        <v>5</v>
      </c>
      <c r="E4" s="10" t="s">
        <v>6</v>
      </c>
      <c r="F4" s="10" t="s">
        <v>7</v>
      </c>
      <c r="G4" s="10" t="s">
        <v>146</v>
      </c>
      <c r="H4" s="10" t="s">
        <v>8</v>
      </c>
      <c r="I4" s="10" t="s">
        <v>147</v>
      </c>
      <c r="J4" s="10" t="s">
        <v>148</v>
      </c>
    </row>
    <row r="5" spans="1:10" s="4" customFormat="1" ht="12.75" customHeight="1" thickBot="1">
      <c r="A5" s="13">
        <v>1</v>
      </c>
      <c r="B5" s="14">
        <v>2</v>
      </c>
      <c r="C5" s="14">
        <v>3</v>
      </c>
      <c r="D5" s="14">
        <v>4</v>
      </c>
      <c r="E5" s="15">
        <v>5</v>
      </c>
      <c r="F5" s="14">
        <v>6</v>
      </c>
      <c r="G5" s="14">
        <v>8</v>
      </c>
      <c r="H5" s="14">
        <v>9</v>
      </c>
      <c r="I5" s="14">
        <v>10</v>
      </c>
      <c r="J5" s="16">
        <v>11</v>
      </c>
    </row>
    <row r="6" spans="1:10" s="4" customFormat="1" ht="409.5" customHeight="1">
      <c r="A6" s="19">
        <v>1</v>
      </c>
      <c r="B6" s="156" t="s">
        <v>213</v>
      </c>
      <c r="C6" s="42"/>
      <c r="D6" s="190" t="s">
        <v>161</v>
      </c>
      <c r="E6" s="191">
        <v>20000</v>
      </c>
      <c r="F6" s="185">
        <v>0</v>
      </c>
      <c r="G6" s="185">
        <f>E6*F6</f>
        <v>0</v>
      </c>
      <c r="H6" s="186">
        <v>0.08</v>
      </c>
      <c r="I6" s="187">
        <f>G6*H6</f>
        <v>0</v>
      </c>
      <c r="J6" s="187">
        <f>G6+I6</f>
        <v>0</v>
      </c>
    </row>
    <row r="7" spans="1:10" s="4" customFormat="1" ht="187.5" customHeight="1">
      <c r="A7" s="19">
        <v>2</v>
      </c>
      <c r="B7" s="156" t="s">
        <v>159</v>
      </c>
      <c r="C7" s="42"/>
      <c r="D7" s="154" t="s">
        <v>161</v>
      </c>
      <c r="E7" s="155">
        <v>1000</v>
      </c>
      <c r="F7" s="24">
        <v>0</v>
      </c>
      <c r="G7" s="24">
        <f>E7*F7</f>
        <v>0</v>
      </c>
      <c r="H7" s="25">
        <v>0.08</v>
      </c>
      <c r="I7" s="47">
        <f>G7*H7</f>
        <v>0</v>
      </c>
      <c r="J7" s="47">
        <f>G7+I7</f>
        <v>0</v>
      </c>
    </row>
    <row r="8" spans="1:10" s="4" customFormat="1" ht="218.25" customHeight="1">
      <c r="A8" s="19">
        <v>3</v>
      </c>
      <c r="B8" s="156" t="s">
        <v>160</v>
      </c>
      <c r="C8" s="42" t="s">
        <v>91</v>
      </c>
      <c r="D8" s="154" t="s">
        <v>161</v>
      </c>
      <c r="E8" s="155">
        <v>500</v>
      </c>
      <c r="F8" s="24">
        <v>0</v>
      </c>
      <c r="G8" s="24">
        <f>E8*F8</f>
        <v>0</v>
      </c>
      <c r="H8" s="25">
        <v>0.08</v>
      </c>
      <c r="I8" s="47">
        <f>G8*H8</f>
        <v>0</v>
      </c>
      <c r="J8" s="47">
        <f>G8+I8</f>
        <v>0</v>
      </c>
    </row>
    <row r="9" spans="1:10" s="4" customFormat="1" ht="286.5" customHeight="1">
      <c r="A9" s="19">
        <v>4</v>
      </c>
      <c r="B9" s="157" t="s">
        <v>164</v>
      </c>
      <c r="C9" s="42"/>
      <c r="D9" s="154" t="s">
        <v>161</v>
      </c>
      <c r="E9" s="155">
        <v>200</v>
      </c>
      <c r="F9" s="24">
        <v>0</v>
      </c>
      <c r="G9" s="24">
        <f>E9*F9</f>
        <v>0</v>
      </c>
      <c r="H9" s="25">
        <v>0.08</v>
      </c>
      <c r="I9" s="24">
        <f>G9*H9</f>
        <v>0</v>
      </c>
      <c r="J9" s="24">
        <f>G9+I9</f>
        <v>0</v>
      </c>
    </row>
    <row r="10" spans="1:10" s="4" customFormat="1" ht="365.25" customHeight="1">
      <c r="A10" s="19">
        <v>5</v>
      </c>
      <c r="B10" s="192" t="s">
        <v>214</v>
      </c>
      <c r="C10" s="42"/>
      <c r="D10" s="190" t="s">
        <v>162</v>
      </c>
      <c r="E10" s="191">
        <v>1000</v>
      </c>
      <c r="F10" s="185">
        <v>0</v>
      </c>
      <c r="G10" s="185">
        <f>E10*F10</f>
        <v>0</v>
      </c>
      <c r="H10" s="186">
        <v>0.08</v>
      </c>
      <c r="I10" s="185">
        <f>G10*H10</f>
        <v>0</v>
      </c>
      <c r="J10" s="185">
        <f>G10+I10</f>
        <v>0</v>
      </c>
    </row>
    <row r="11" spans="1:10" s="4" customFormat="1" ht="36.75" customHeight="1" thickBot="1">
      <c r="A11" s="1"/>
      <c r="B11" s="2"/>
      <c r="C11" s="2"/>
      <c r="D11" s="205" t="s">
        <v>12</v>
      </c>
      <c r="E11" s="206"/>
      <c r="F11" s="206"/>
      <c r="G11" s="76">
        <f>SUM(G6:G10)</f>
        <v>0</v>
      </c>
      <c r="H11" s="98"/>
      <c r="I11" s="76">
        <f>SUM(I6:I10)</f>
        <v>0</v>
      </c>
      <c r="J11" s="77">
        <f>SUM(J6:J10)</f>
        <v>0</v>
      </c>
    </row>
    <row r="12" spans="1:10" s="4" customFormat="1" ht="16.5" customHeight="1">
      <c r="A12" s="1"/>
      <c r="B12" s="2"/>
      <c r="C12" s="2"/>
      <c r="D12" s="1"/>
      <c r="E12" s="3"/>
      <c r="F12" s="1"/>
      <c r="G12" s="1"/>
      <c r="H12" s="1"/>
      <c r="I12" s="2"/>
      <c r="J12" s="2"/>
    </row>
  </sheetData>
  <sheetProtection selectLockedCells="1" selectUnlockedCells="1"/>
  <mergeCells count="3">
    <mergeCell ref="A1:J1"/>
    <mergeCell ref="A2:J2"/>
    <mergeCell ref="D11:F11"/>
  </mergeCells>
  <printOptions/>
  <pageMargins left="0.11811023622047245" right="0.11811023622047245" top="0.7480314960629921" bottom="0.7480314960629921"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P13"/>
  <sheetViews>
    <sheetView view="pageBreakPreview" zoomScale="80" zoomScaleSheetLayoutView="80" zoomScalePageLayoutView="0" workbookViewId="0" topLeftCell="A1">
      <selection activeCell="A7" sqref="A7:J8"/>
    </sheetView>
  </sheetViews>
  <sheetFormatPr defaultColWidth="9.00390625" defaultRowHeight="12.75"/>
  <cols>
    <col min="1" max="1" width="4.625" style="0" customWidth="1"/>
    <col min="2" max="2" width="54.75390625" style="0" customWidth="1"/>
    <col min="3" max="3" width="19.125" style="0" customWidth="1"/>
    <col min="4" max="4" width="5.25390625" style="0" customWidth="1"/>
    <col min="5" max="5" width="7.25390625" style="0" customWidth="1"/>
    <col min="6" max="6" width="8.00390625" style="0" customWidth="1"/>
    <col min="7" max="7" width="10.25390625" style="0" customWidth="1"/>
    <col min="8" max="8" width="6.125" style="0" customWidth="1"/>
    <col min="10" max="10" width="10.75390625" style="0" customWidth="1"/>
  </cols>
  <sheetData>
    <row r="1" spans="1:16" s="6" customFormat="1" ht="18" customHeight="1">
      <c r="A1" s="193" t="s">
        <v>20</v>
      </c>
      <c r="B1" s="193"/>
      <c r="C1" s="193"/>
      <c r="D1" s="193"/>
      <c r="E1" s="193"/>
      <c r="F1" s="193"/>
      <c r="G1" s="193"/>
      <c r="H1" s="193"/>
      <c r="I1" s="193"/>
      <c r="J1" s="193"/>
      <c r="K1" s="5"/>
      <c r="L1" s="5"/>
      <c r="M1" s="5"/>
      <c r="N1" s="5"/>
      <c r="O1" s="5"/>
      <c r="P1" s="5"/>
    </row>
    <row r="2" spans="1:14" s="6" customFormat="1" ht="18" customHeight="1">
      <c r="A2" s="195" t="s">
        <v>192</v>
      </c>
      <c r="B2" s="195"/>
      <c r="C2" s="195"/>
      <c r="D2" s="195"/>
      <c r="E2" s="195"/>
      <c r="F2" s="195"/>
      <c r="G2" s="195"/>
      <c r="H2" s="195"/>
      <c r="I2" s="195"/>
      <c r="J2" s="195"/>
      <c r="K2" s="5"/>
      <c r="L2" s="5"/>
      <c r="M2" s="5"/>
      <c r="N2" s="5"/>
    </row>
    <row r="3" spans="1:10" s="35" customFormat="1" ht="12.75" customHeight="1">
      <c r="A3" s="26"/>
      <c r="B3" s="30"/>
      <c r="C3" s="30"/>
      <c r="D3" s="26"/>
      <c r="E3" s="31"/>
      <c r="F3" s="32"/>
      <c r="G3" s="33"/>
      <c r="H3" s="34"/>
      <c r="I3" s="33"/>
      <c r="J3" s="33"/>
    </row>
    <row r="4" spans="1:10" s="35" customFormat="1" ht="24" hidden="1">
      <c r="A4" s="41" t="s">
        <v>21</v>
      </c>
      <c r="B4" s="30"/>
      <c r="C4" s="30"/>
      <c r="D4" s="26"/>
      <c r="E4" s="31"/>
      <c r="F4" s="32"/>
      <c r="G4" s="33"/>
      <c r="H4" s="34"/>
      <c r="I4" s="33"/>
      <c r="J4" s="33"/>
    </row>
    <row r="5" spans="1:10" s="35" customFormat="1" ht="36.75" customHeight="1">
      <c r="A5" s="10" t="s">
        <v>2</v>
      </c>
      <c r="B5" s="10" t="s">
        <v>3</v>
      </c>
      <c r="C5" s="10" t="s">
        <v>4</v>
      </c>
      <c r="D5" s="11" t="s">
        <v>5</v>
      </c>
      <c r="E5" s="10" t="s">
        <v>6</v>
      </c>
      <c r="F5" s="10" t="s">
        <v>7</v>
      </c>
      <c r="G5" s="10" t="s">
        <v>146</v>
      </c>
      <c r="H5" s="10" t="s">
        <v>8</v>
      </c>
      <c r="I5" s="10" t="s">
        <v>147</v>
      </c>
      <c r="J5" s="10" t="s">
        <v>148</v>
      </c>
    </row>
    <row r="6" spans="1:10" s="39" customFormat="1" ht="12" customHeight="1" thickBot="1">
      <c r="A6" s="13">
        <v>1</v>
      </c>
      <c r="B6" s="14">
        <v>2</v>
      </c>
      <c r="C6" s="14">
        <v>3</v>
      </c>
      <c r="D6" s="14">
        <v>4</v>
      </c>
      <c r="E6" s="15">
        <v>5</v>
      </c>
      <c r="F6" s="14">
        <v>6</v>
      </c>
      <c r="G6" s="14">
        <v>8</v>
      </c>
      <c r="H6" s="14">
        <v>9</v>
      </c>
      <c r="I6" s="14">
        <v>10</v>
      </c>
      <c r="J6" s="16">
        <v>11</v>
      </c>
    </row>
    <row r="7" spans="1:10" s="4" customFormat="1" ht="132" customHeight="1">
      <c r="A7" s="19">
        <v>1</v>
      </c>
      <c r="B7" s="20" t="s">
        <v>171</v>
      </c>
      <c r="C7" s="42"/>
      <c r="D7" s="21" t="s">
        <v>22</v>
      </c>
      <c r="E7" s="22">
        <v>550</v>
      </c>
      <c r="F7" s="23">
        <v>0</v>
      </c>
      <c r="G7" s="24">
        <f>E7*F7</f>
        <v>0</v>
      </c>
      <c r="H7" s="25">
        <v>0.08</v>
      </c>
      <c r="I7" s="24">
        <f>G7*H7</f>
        <v>0</v>
      </c>
      <c r="J7" s="24">
        <f>G7+I7</f>
        <v>0</v>
      </c>
    </row>
    <row r="8" spans="1:10" s="4" customFormat="1" ht="114" customHeight="1">
      <c r="A8" s="19">
        <v>2</v>
      </c>
      <c r="B8" s="20" t="s">
        <v>172</v>
      </c>
      <c r="C8" s="42"/>
      <c r="D8" s="21" t="s">
        <v>22</v>
      </c>
      <c r="E8" s="22">
        <v>23000</v>
      </c>
      <c r="F8" s="23">
        <v>0</v>
      </c>
      <c r="G8" s="24">
        <f>E8*F8</f>
        <v>0</v>
      </c>
      <c r="H8" s="25">
        <v>0.08</v>
      </c>
      <c r="I8" s="24">
        <f>G8*H8</f>
        <v>0</v>
      </c>
      <c r="J8" s="24">
        <f>G8+I8</f>
        <v>0</v>
      </c>
    </row>
    <row r="9" spans="1:10" s="35" customFormat="1" ht="29.25" customHeight="1" thickBot="1">
      <c r="A9" s="26"/>
      <c r="B9" s="30"/>
      <c r="C9" s="30"/>
      <c r="D9" s="203" t="s">
        <v>12</v>
      </c>
      <c r="E9" s="204"/>
      <c r="F9" s="204"/>
      <c r="G9" s="76">
        <f>SUM(G7:G8)</f>
        <v>0</v>
      </c>
      <c r="H9" s="75"/>
      <c r="I9" s="76">
        <f>SUM(I7:I8)</f>
        <v>0</v>
      </c>
      <c r="J9" s="77">
        <f>SUM(J7:J8)</f>
        <v>0</v>
      </c>
    </row>
    <row r="10" spans="1:10" s="35" customFormat="1" ht="12" customHeight="1">
      <c r="A10" s="26"/>
      <c r="B10" s="30"/>
      <c r="C10" s="30"/>
      <c r="D10" s="41"/>
      <c r="E10" s="43"/>
      <c r="F10" s="30"/>
      <c r="G10" s="44"/>
      <c r="H10" s="1"/>
      <c r="I10" s="45"/>
      <c r="J10" s="46"/>
    </row>
    <row r="11" spans="1:10" s="4" customFormat="1" ht="12.75">
      <c r="A11" s="1"/>
      <c r="B11" s="2"/>
      <c r="C11" s="2"/>
      <c r="D11" s="1"/>
      <c r="E11" s="3"/>
      <c r="F11" s="1"/>
      <c r="G11" s="1"/>
      <c r="H11" s="1"/>
      <c r="I11" s="2"/>
      <c r="J11" s="2"/>
    </row>
    <row r="13" spans="1:14" s="38" customFormat="1" ht="15" customHeight="1">
      <c r="A13" s="196"/>
      <c r="B13" s="196"/>
      <c r="C13" s="196"/>
      <c r="D13" s="36"/>
      <c r="E13" s="36"/>
      <c r="F13" s="197"/>
      <c r="G13" s="197"/>
      <c r="H13" s="197"/>
      <c r="I13" s="197"/>
      <c r="J13" s="197"/>
      <c r="K13" s="37"/>
      <c r="L13" s="37"/>
      <c r="M13" s="37"/>
      <c r="N13" s="37"/>
    </row>
  </sheetData>
  <sheetProtection selectLockedCells="1" selectUnlockedCells="1"/>
  <mergeCells count="5">
    <mergeCell ref="A1:J1"/>
    <mergeCell ref="A2:J2"/>
    <mergeCell ref="A13:C13"/>
    <mergeCell ref="F13:J13"/>
    <mergeCell ref="D9:F9"/>
  </mergeCells>
  <printOptions/>
  <pageMargins left="0.31496062992125984" right="0.31496062992125984" top="0.35433070866141736" bottom="0.35433070866141736"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P28"/>
  <sheetViews>
    <sheetView view="pageBreakPreview" zoomScale="80" zoomScaleSheetLayoutView="80" zoomScalePageLayoutView="0" workbookViewId="0" topLeftCell="A1">
      <selection activeCell="A6" sqref="A6:J18"/>
    </sheetView>
  </sheetViews>
  <sheetFormatPr defaultColWidth="9.00390625" defaultRowHeight="12.75"/>
  <cols>
    <col min="1" max="1" width="4.00390625" style="0" customWidth="1"/>
    <col min="2" max="2" width="50.75390625" style="0" customWidth="1"/>
    <col min="3" max="3" width="24.00390625" style="0" customWidth="1"/>
    <col min="4" max="4" width="5.375" style="0" customWidth="1"/>
    <col min="5" max="5" width="6.75390625" style="0" customWidth="1"/>
    <col min="6" max="6" width="7.75390625" style="0" customWidth="1"/>
    <col min="7" max="7" width="11.25390625" style="0" customWidth="1"/>
    <col min="8" max="8" width="5.75390625" style="0" customWidth="1"/>
    <col min="9" max="9" width="10.375" style="0" customWidth="1"/>
    <col min="10" max="10" width="11.375" style="0" customWidth="1"/>
  </cols>
  <sheetData>
    <row r="1" spans="1:16" s="6" customFormat="1" ht="18" customHeight="1">
      <c r="A1" s="193" t="s">
        <v>23</v>
      </c>
      <c r="B1" s="193"/>
      <c r="C1" s="193"/>
      <c r="D1" s="193"/>
      <c r="E1" s="193"/>
      <c r="F1" s="193"/>
      <c r="G1" s="193"/>
      <c r="H1" s="193"/>
      <c r="I1" s="193"/>
      <c r="J1" s="193"/>
      <c r="K1" s="5"/>
      <c r="L1" s="5"/>
      <c r="M1" s="5"/>
      <c r="N1" s="5"/>
      <c r="O1" s="5"/>
      <c r="P1" s="5"/>
    </row>
    <row r="2" spans="1:14" s="6" customFormat="1" ht="18" customHeight="1">
      <c r="A2" s="195" t="s">
        <v>193</v>
      </c>
      <c r="B2" s="195"/>
      <c r="C2" s="195"/>
      <c r="D2" s="195"/>
      <c r="E2" s="195"/>
      <c r="F2" s="195"/>
      <c r="G2" s="195"/>
      <c r="H2" s="195"/>
      <c r="I2" s="195"/>
      <c r="J2" s="195"/>
      <c r="K2" s="5"/>
      <c r="L2" s="5"/>
      <c r="M2" s="5"/>
      <c r="N2" s="5"/>
    </row>
    <row r="3" spans="1:10" s="35" customFormat="1" ht="12" customHeight="1">
      <c r="A3" s="26"/>
      <c r="B3" s="30"/>
      <c r="C3" s="30"/>
      <c r="D3" s="41"/>
      <c r="E3" s="43"/>
      <c r="F3" s="30"/>
      <c r="G3" s="44"/>
      <c r="H3" s="1"/>
      <c r="I3" s="45"/>
      <c r="J3" s="46"/>
    </row>
    <row r="4" spans="1:10" s="35" customFormat="1" ht="42.75" customHeight="1">
      <c r="A4" s="10" t="s">
        <v>2</v>
      </c>
      <c r="B4" s="10" t="s">
        <v>3</v>
      </c>
      <c r="C4" s="10" t="s">
        <v>4</v>
      </c>
      <c r="D4" s="11" t="s">
        <v>5</v>
      </c>
      <c r="E4" s="10" t="s">
        <v>6</v>
      </c>
      <c r="F4" s="10" t="s">
        <v>7</v>
      </c>
      <c r="G4" s="10" t="s">
        <v>146</v>
      </c>
      <c r="H4" s="10" t="s">
        <v>8</v>
      </c>
      <c r="I4" s="10" t="s">
        <v>147</v>
      </c>
      <c r="J4" s="10" t="s">
        <v>148</v>
      </c>
    </row>
    <row r="5" spans="1:10" s="39" customFormat="1" ht="12" customHeight="1" thickBot="1">
      <c r="A5" s="13">
        <v>1</v>
      </c>
      <c r="B5" s="14">
        <v>2</v>
      </c>
      <c r="C5" s="14">
        <v>3</v>
      </c>
      <c r="D5" s="14">
        <v>4</v>
      </c>
      <c r="E5" s="15">
        <v>5</v>
      </c>
      <c r="F5" s="14">
        <v>6</v>
      </c>
      <c r="G5" s="14">
        <v>8</v>
      </c>
      <c r="H5" s="14">
        <v>9</v>
      </c>
      <c r="I5" s="14">
        <v>10</v>
      </c>
      <c r="J5" s="16">
        <v>11</v>
      </c>
    </row>
    <row r="6" spans="1:10" s="4" customFormat="1" ht="122.25" customHeight="1">
      <c r="A6" s="19">
        <v>1</v>
      </c>
      <c r="B6" s="20" t="s">
        <v>168</v>
      </c>
      <c r="C6" s="19"/>
      <c r="D6" s="21" t="s">
        <v>24</v>
      </c>
      <c r="E6" s="22">
        <v>9000</v>
      </c>
      <c r="F6" s="23">
        <v>0</v>
      </c>
      <c r="G6" s="24">
        <f>E6*F6</f>
        <v>0</v>
      </c>
      <c r="H6" s="25">
        <v>0.08</v>
      </c>
      <c r="I6" s="24">
        <f aca="true" t="shared" si="0" ref="I6:I18">G6*H6</f>
        <v>0</v>
      </c>
      <c r="J6" s="24">
        <f aca="true" t="shared" si="1" ref="J6:J18">G6+I6</f>
        <v>0</v>
      </c>
    </row>
    <row r="7" spans="1:10" s="4" customFormat="1" ht="123" customHeight="1">
      <c r="A7" s="19">
        <v>2</v>
      </c>
      <c r="B7" s="20" t="s">
        <v>169</v>
      </c>
      <c r="C7" s="19"/>
      <c r="D7" s="21" t="s">
        <v>24</v>
      </c>
      <c r="E7" s="22">
        <v>13000</v>
      </c>
      <c r="F7" s="23">
        <v>0</v>
      </c>
      <c r="G7" s="24">
        <f aca="true" t="shared" si="2" ref="G7:G18">E7*F7</f>
        <v>0</v>
      </c>
      <c r="H7" s="25">
        <v>0.08</v>
      </c>
      <c r="I7" s="24">
        <f t="shared" si="0"/>
        <v>0</v>
      </c>
      <c r="J7" s="24">
        <f t="shared" si="1"/>
        <v>0</v>
      </c>
    </row>
    <row r="8" spans="1:10" s="4" customFormat="1" ht="121.5" customHeight="1">
      <c r="A8" s="19">
        <v>3</v>
      </c>
      <c r="B8" s="20" t="s">
        <v>170</v>
      </c>
      <c r="C8" s="19"/>
      <c r="D8" s="21" t="s">
        <v>24</v>
      </c>
      <c r="E8" s="22">
        <v>9000</v>
      </c>
      <c r="F8" s="23">
        <v>0</v>
      </c>
      <c r="G8" s="24">
        <f t="shared" si="2"/>
        <v>0</v>
      </c>
      <c r="H8" s="25">
        <v>0.08</v>
      </c>
      <c r="I8" s="24">
        <f t="shared" si="0"/>
        <v>0</v>
      </c>
      <c r="J8" s="24">
        <f t="shared" si="1"/>
        <v>0</v>
      </c>
    </row>
    <row r="9" spans="1:10" s="4" customFormat="1" ht="299.25" customHeight="1">
      <c r="A9" s="19">
        <v>4</v>
      </c>
      <c r="B9" s="20" t="s">
        <v>173</v>
      </c>
      <c r="C9" s="42"/>
      <c r="D9" s="21" t="s">
        <v>24</v>
      </c>
      <c r="E9" s="22">
        <v>9000</v>
      </c>
      <c r="F9" s="23">
        <v>0</v>
      </c>
      <c r="G9" s="24">
        <f t="shared" si="2"/>
        <v>0</v>
      </c>
      <c r="H9" s="25">
        <v>0.08</v>
      </c>
      <c r="I9" s="24">
        <f t="shared" si="0"/>
        <v>0</v>
      </c>
      <c r="J9" s="24">
        <f t="shared" si="1"/>
        <v>0</v>
      </c>
    </row>
    <row r="10" spans="1:10" s="4" customFormat="1" ht="292.5" customHeight="1">
      <c r="A10" s="19">
        <v>5</v>
      </c>
      <c r="B10" s="20" t="s">
        <v>182</v>
      </c>
      <c r="C10" s="42"/>
      <c r="D10" s="21" t="s">
        <v>24</v>
      </c>
      <c r="E10" s="22">
        <v>10000</v>
      </c>
      <c r="F10" s="23">
        <v>0</v>
      </c>
      <c r="G10" s="24">
        <f t="shared" si="2"/>
        <v>0</v>
      </c>
      <c r="H10" s="25">
        <v>0.08</v>
      </c>
      <c r="I10" s="24">
        <f t="shared" si="0"/>
        <v>0</v>
      </c>
      <c r="J10" s="24">
        <f t="shared" si="1"/>
        <v>0</v>
      </c>
    </row>
    <row r="11" spans="1:10" s="4" customFormat="1" ht="288.75" customHeight="1">
      <c r="A11" s="19">
        <v>6</v>
      </c>
      <c r="B11" s="20" t="s">
        <v>174</v>
      </c>
      <c r="C11" s="42"/>
      <c r="D11" s="21" t="s">
        <v>24</v>
      </c>
      <c r="E11" s="22">
        <v>2500</v>
      </c>
      <c r="F11" s="23">
        <v>0</v>
      </c>
      <c r="G11" s="24">
        <f t="shared" si="2"/>
        <v>0</v>
      </c>
      <c r="H11" s="25">
        <v>0.08</v>
      </c>
      <c r="I11" s="24">
        <f t="shared" si="0"/>
        <v>0</v>
      </c>
      <c r="J11" s="24">
        <f t="shared" si="1"/>
        <v>0</v>
      </c>
    </row>
    <row r="12" spans="1:10" s="4" customFormat="1" ht="278.25" customHeight="1">
      <c r="A12" s="19">
        <v>7</v>
      </c>
      <c r="B12" s="20" t="s">
        <v>183</v>
      </c>
      <c r="C12" s="42"/>
      <c r="D12" s="21" t="s">
        <v>24</v>
      </c>
      <c r="E12" s="22">
        <v>2500</v>
      </c>
      <c r="F12" s="23">
        <v>0</v>
      </c>
      <c r="G12" s="24">
        <f t="shared" si="2"/>
        <v>0</v>
      </c>
      <c r="H12" s="25">
        <v>0.08</v>
      </c>
      <c r="I12" s="24">
        <f t="shared" si="0"/>
        <v>0</v>
      </c>
      <c r="J12" s="24">
        <f t="shared" si="1"/>
        <v>0</v>
      </c>
    </row>
    <row r="13" spans="1:10" s="4" customFormat="1" ht="293.25" customHeight="1">
      <c r="A13" s="19">
        <v>8</v>
      </c>
      <c r="B13" s="20" t="s">
        <v>175</v>
      </c>
      <c r="C13" s="42"/>
      <c r="D13" s="21" t="s">
        <v>24</v>
      </c>
      <c r="E13" s="22">
        <v>4500</v>
      </c>
      <c r="F13" s="23">
        <v>0</v>
      </c>
      <c r="G13" s="24">
        <f t="shared" si="2"/>
        <v>0</v>
      </c>
      <c r="H13" s="25">
        <v>0.08</v>
      </c>
      <c r="I13" s="47">
        <f t="shared" si="0"/>
        <v>0</v>
      </c>
      <c r="J13" s="47">
        <f t="shared" si="1"/>
        <v>0</v>
      </c>
    </row>
    <row r="14" spans="1:10" s="4" customFormat="1" ht="278.25" customHeight="1">
      <c r="A14" s="19">
        <v>9</v>
      </c>
      <c r="B14" s="20" t="s">
        <v>176</v>
      </c>
      <c r="C14" s="42"/>
      <c r="D14" s="21" t="s">
        <v>24</v>
      </c>
      <c r="E14" s="22">
        <v>2500</v>
      </c>
      <c r="F14" s="23">
        <v>0</v>
      </c>
      <c r="G14" s="24">
        <f t="shared" si="2"/>
        <v>0</v>
      </c>
      <c r="H14" s="25">
        <v>0.08</v>
      </c>
      <c r="I14" s="47">
        <f t="shared" si="0"/>
        <v>0</v>
      </c>
      <c r="J14" s="47">
        <f t="shared" si="1"/>
        <v>0</v>
      </c>
    </row>
    <row r="15" spans="1:10" s="4" customFormat="1" ht="215.25" customHeight="1">
      <c r="A15" s="102">
        <v>10</v>
      </c>
      <c r="B15" s="103" t="s">
        <v>184</v>
      </c>
      <c r="C15" s="118"/>
      <c r="D15" s="58" t="s">
        <v>24</v>
      </c>
      <c r="E15" s="59">
        <v>4500</v>
      </c>
      <c r="F15" s="23">
        <v>0</v>
      </c>
      <c r="G15" s="24">
        <f t="shared" si="2"/>
        <v>0</v>
      </c>
      <c r="H15" s="104">
        <v>0.08</v>
      </c>
      <c r="I15" s="174">
        <f t="shared" si="0"/>
        <v>0</v>
      </c>
      <c r="J15" s="174">
        <f t="shared" si="1"/>
        <v>0</v>
      </c>
    </row>
    <row r="16" spans="1:10" s="4" customFormat="1" ht="102" customHeight="1">
      <c r="A16" s="105">
        <v>11</v>
      </c>
      <c r="B16" s="101" t="s">
        <v>185</v>
      </c>
      <c r="C16" s="119"/>
      <c r="D16" s="106" t="s">
        <v>24</v>
      </c>
      <c r="E16" s="107">
        <v>50</v>
      </c>
      <c r="F16" s="23">
        <v>0</v>
      </c>
      <c r="G16" s="24">
        <f t="shared" si="2"/>
        <v>0</v>
      </c>
      <c r="H16" s="108">
        <v>0.08</v>
      </c>
      <c r="I16" s="175">
        <f t="shared" si="0"/>
        <v>0</v>
      </c>
      <c r="J16" s="175">
        <f t="shared" si="1"/>
        <v>0</v>
      </c>
    </row>
    <row r="17" spans="1:10" s="4" customFormat="1" ht="67.5" customHeight="1">
      <c r="A17" s="105">
        <v>12</v>
      </c>
      <c r="B17" s="101" t="s">
        <v>186</v>
      </c>
      <c r="C17" s="119"/>
      <c r="D17" s="106" t="s">
        <v>24</v>
      </c>
      <c r="E17" s="107">
        <v>10</v>
      </c>
      <c r="F17" s="23">
        <v>0</v>
      </c>
      <c r="G17" s="24">
        <f t="shared" si="2"/>
        <v>0</v>
      </c>
      <c r="H17" s="108">
        <v>0.08</v>
      </c>
      <c r="I17" s="175">
        <f t="shared" si="0"/>
        <v>0</v>
      </c>
      <c r="J17" s="175">
        <f t="shared" si="1"/>
        <v>0</v>
      </c>
    </row>
    <row r="18" spans="1:10" s="4" customFormat="1" ht="65.25" customHeight="1">
      <c r="A18" s="105">
        <v>13</v>
      </c>
      <c r="B18" s="101" t="s">
        <v>177</v>
      </c>
      <c r="C18" s="119"/>
      <c r="D18" s="106" t="s">
        <v>24</v>
      </c>
      <c r="E18" s="107">
        <v>5</v>
      </c>
      <c r="F18" s="23">
        <v>0</v>
      </c>
      <c r="G18" s="24">
        <f t="shared" si="2"/>
        <v>0</v>
      </c>
      <c r="H18" s="108">
        <v>0.08</v>
      </c>
      <c r="I18" s="175">
        <f t="shared" si="0"/>
        <v>0</v>
      </c>
      <c r="J18" s="175">
        <f t="shared" si="1"/>
        <v>0</v>
      </c>
    </row>
    <row r="19" spans="1:10" s="4" customFormat="1" ht="25.5" customHeight="1" thickBot="1">
      <c r="A19" s="26"/>
      <c r="B19" s="48"/>
      <c r="C19" s="30"/>
      <c r="D19" s="205" t="s">
        <v>12</v>
      </c>
      <c r="E19" s="206"/>
      <c r="F19" s="206"/>
      <c r="G19" s="76">
        <f>SUM(G6:G18)</f>
        <v>0</v>
      </c>
      <c r="H19" s="75"/>
      <c r="I19" s="76">
        <f>SUM(I6:I18)</f>
        <v>0</v>
      </c>
      <c r="J19" s="77">
        <f>SUM(J6:J18)</f>
        <v>0</v>
      </c>
    </row>
    <row r="20" spans="1:10" s="4" customFormat="1" ht="17.25" customHeight="1" hidden="1">
      <c r="A20" s="26"/>
      <c r="B20" s="48"/>
      <c r="C20" s="30"/>
      <c r="D20" s="26"/>
      <c r="E20" s="31"/>
      <c r="F20" s="32"/>
      <c r="G20" s="33"/>
      <c r="H20" s="34"/>
      <c r="I20" s="33"/>
      <c r="J20" s="33"/>
    </row>
    <row r="21" spans="1:10" s="4" customFormat="1" ht="17.25" customHeight="1">
      <c r="A21" s="26"/>
      <c r="B21" s="48"/>
      <c r="C21" s="30"/>
      <c r="D21" s="26"/>
      <c r="E21" s="31"/>
      <c r="F21" s="32"/>
      <c r="G21" s="33"/>
      <c r="H21" s="34"/>
      <c r="I21" s="33"/>
      <c r="J21" s="33"/>
    </row>
    <row r="22" spans="1:10" s="4" customFormat="1" ht="14.25" customHeight="1">
      <c r="A22" s="26"/>
      <c r="B22" s="48"/>
      <c r="C22" s="30"/>
      <c r="D22" s="26"/>
      <c r="E22" s="31"/>
      <c r="F22" s="32"/>
      <c r="G22" s="33"/>
      <c r="H22" s="34"/>
      <c r="I22" s="33"/>
      <c r="J22" s="33"/>
    </row>
    <row r="23" spans="1:10" s="4" customFormat="1" ht="12.75">
      <c r="A23" s="1"/>
      <c r="B23" s="2"/>
      <c r="C23" s="2"/>
      <c r="D23" s="1"/>
      <c r="E23" s="3"/>
      <c r="F23" s="1"/>
      <c r="G23" s="1"/>
      <c r="H23" s="1"/>
      <c r="I23" s="2"/>
      <c r="J23" s="2"/>
    </row>
    <row r="24" spans="1:10" s="4" customFormat="1" ht="12.75">
      <c r="A24" s="1"/>
      <c r="B24" s="2"/>
      <c r="C24" s="2"/>
      <c r="D24" s="1"/>
      <c r="E24" s="3"/>
      <c r="F24" s="1"/>
      <c r="G24" s="1"/>
      <c r="H24" s="1"/>
      <c r="I24" s="2"/>
      <c r="J24" s="2"/>
    </row>
    <row r="25" spans="1:10" s="4" customFormat="1" ht="12.75">
      <c r="A25" s="1"/>
      <c r="B25" s="2"/>
      <c r="C25" s="2"/>
      <c r="D25" s="1"/>
      <c r="E25" s="3"/>
      <c r="F25" s="1"/>
      <c r="G25" s="1"/>
      <c r="H25" s="1"/>
      <c r="I25" s="2"/>
      <c r="J25" s="2"/>
    </row>
    <row r="28" spans="1:14" s="38" customFormat="1" ht="73.5" customHeight="1">
      <c r="A28" s="196"/>
      <c r="B28" s="196"/>
      <c r="C28" s="196"/>
      <c r="D28" s="36"/>
      <c r="E28" s="36"/>
      <c r="F28" s="197"/>
      <c r="G28" s="197"/>
      <c r="H28" s="197"/>
      <c r="I28" s="197"/>
      <c r="J28" s="197"/>
      <c r="K28" s="37"/>
      <c r="L28" s="37"/>
      <c r="M28" s="37"/>
      <c r="N28" s="37"/>
    </row>
  </sheetData>
  <sheetProtection selectLockedCells="1" selectUnlockedCells="1"/>
  <mergeCells count="5">
    <mergeCell ref="A1:J1"/>
    <mergeCell ref="A2:J2"/>
    <mergeCell ref="A28:C28"/>
    <mergeCell ref="F28:J28"/>
    <mergeCell ref="D19:F19"/>
  </mergeCells>
  <printOptions/>
  <pageMargins left="0.11811023622047245" right="0.11811023622047245" top="0.35433070866141736" bottom="0.551181102362204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P18"/>
  <sheetViews>
    <sheetView view="pageBreakPreview" zoomScale="80" zoomScaleSheetLayoutView="80" zoomScalePageLayoutView="0" workbookViewId="0" topLeftCell="A2">
      <selection activeCell="B8" sqref="B8"/>
    </sheetView>
  </sheetViews>
  <sheetFormatPr defaultColWidth="9.00390625" defaultRowHeight="12.75"/>
  <cols>
    <col min="1" max="1" width="4.625" style="0" customWidth="1"/>
    <col min="2" max="2" width="43.25390625" style="0" customWidth="1"/>
    <col min="3" max="3" width="27.75390625" style="0" customWidth="1"/>
    <col min="4" max="4" width="5.00390625" style="0" customWidth="1"/>
    <col min="5" max="5" width="7.25390625" style="0" customWidth="1"/>
    <col min="7" max="7" width="10.25390625" style="0" customWidth="1"/>
    <col min="8" max="8" width="6.125" style="0" customWidth="1"/>
    <col min="10" max="10" width="10.75390625" style="0" customWidth="1"/>
  </cols>
  <sheetData>
    <row r="1" spans="1:10" s="4" customFormat="1" ht="17.25" customHeight="1" hidden="1">
      <c r="A1" s="26"/>
      <c r="B1" s="48"/>
      <c r="C1" s="30"/>
      <c r="D1" s="26"/>
      <c r="E1" s="31"/>
      <c r="F1" s="32"/>
      <c r="G1" s="33"/>
      <c r="H1" s="34"/>
      <c r="I1" s="33"/>
      <c r="J1" s="33"/>
    </row>
    <row r="2" spans="1:16" s="6" customFormat="1" ht="18" customHeight="1">
      <c r="A2" s="193" t="s">
        <v>25</v>
      </c>
      <c r="B2" s="193"/>
      <c r="C2" s="193"/>
      <c r="D2" s="193"/>
      <c r="E2" s="193"/>
      <c r="F2" s="193"/>
      <c r="G2" s="193"/>
      <c r="H2" s="193"/>
      <c r="I2" s="193"/>
      <c r="J2" s="193"/>
      <c r="K2" s="5"/>
      <c r="L2" s="5"/>
      <c r="M2" s="5"/>
      <c r="N2" s="5"/>
      <c r="O2" s="5"/>
      <c r="P2" s="5"/>
    </row>
    <row r="3" spans="1:14" s="6" customFormat="1" ht="18" customHeight="1">
      <c r="A3" s="195" t="s">
        <v>194</v>
      </c>
      <c r="B3" s="195"/>
      <c r="C3" s="195"/>
      <c r="D3" s="195"/>
      <c r="E3" s="195"/>
      <c r="F3" s="195"/>
      <c r="G3" s="195"/>
      <c r="H3" s="195"/>
      <c r="I3" s="195"/>
      <c r="J3" s="195"/>
      <c r="K3" s="5"/>
      <c r="L3" s="5"/>
      <c r="M3" s="5"/>
      <c r="N3" s="5"/>
    </row>
    <row r="4" spans="1:10" s="4" customFormat="1" ht="14.25" customHeight="1">
      <c r="A4" s="41"/>
      <c r="B4" s="48"/>
      <c r="C4" s="30"/>
      <c r="D4" s="26"/>
      <c r="E4" s="31"/>
      <c r="F4" s="32"/>
      <c r="G4" s="33"/>
      <c r="H4" s="34"/>
      <c r="I4" s="33"/>
      <c r="J4" s="33"/>
    </row>
    <row r="5" spans="1:10" s="4" customFormat="1" ht="37.5" customHeight="1">
      <c r="A5" s="10" t="s">
        <v>2</v>
      </c>
      <c r="B5" s="10" t="s">
        <v>3</v>
      </c>
      <c r="C5" s="10" t="s">
        <v>4</v>
      </c>
      <c r="D5" s="11" t="s">
        <v>5</v>
      </c>
      <c r="E5" s="10" t="s">
        <v>6</v>
      </c>
      <c r="F5" s="10" t="s">
        <v>7</v>
      </c>
      <c r="G5" s="10" t="s">
        <v>146</v>
      </c>
      <c r="H5" s="10" t="s">
        <v>8</v>
      </c>
      <c r="I5" s="10" t="s">
        <v>147</v>
      </c>
      <c r="J5" s="10" t="s">
        <v>148</v>
      </c>
    </row>
    <row r="6" spans="1:10" s="49" customFormat="1" ht="12.75" customHeight="1">
      <c r="A6" s="13">
        <v>1</v>
      </c>
      <c r="B6" s="14">
        <v>2</v>
      </c>
      <c r="C6" s="14">
        <v>3</v>
      </c>
      <c r="D6" s="14">
        <v>4</v>
      </c>
      <c r="E6" s="15">
        <v>5</v>
      </c>
      <c r="F6" s="14">
        <v>6</v>
      </c>
      <c r="G6" s="14">
        <v>8</v>
      </c>
      <c r="H6" s="14">
        <v>9</v>
      </c>
      <c r="I6" s="14">
        <v>10</v>
      </c>
      <c r="J6" s="16">
        <v>11</v>
      </c>
    </row>
    <row r="7" spans="1:10" s="35" customFormat="1" ht="69" customHeight="1">
      <c r="A7" s="19">
        <v>1</v>
      </c>
      <c r="B7" s="20" t="s">
        <v>26</v>
      </c>
      <c r="C7" s="50"/>
      <c r="D7" s="51" t="s">
        <v>11</v>
      </c>
      <c r="E7" s="22">
        <v>34000</v>
      </c>
      <c r="F7" s="23">
        <v>0</v>
      </c>
      <c r="G7" s="24">
        <f>E7*F7</f>
        <v>0</v>
      </c>
      <c r="H7" s="25">
        <v>0.08</v>
      </c>
      <c r="I7" s="24">
        <f aca="true" t="shared" si="0" ref="I7:I13">G7*H7</f>
        <v>0</v>
      </c>
      <c r="J7" s="24">
        <f aca="true" t="shared" si="1" ref="J7:J13">G7+I7</f>
        <v>0</v>
      </c>
    </row>
    <row r="8" spans="1:10" s="35" customFormat="1" ht="58.5" customHeight="1">
      <c r="A8" s="19">
        <v>2</v>
      </c>
      <c r="B8" s="20" t="s">
        <v>27</v>
      </c>
      <c r="C8" s="50"/>
      <c r="D8" s="51" t="s">
        <v>11</v>
      </c>
      <c r="E8" s="22">
        <v>25000</v>
      </c>
      <c r="F8" s="23">
        <v>0</v>
      </c>
      <c r="G8" s="24">
        <f aca="true" t="shared" si="2" ref="G8:G13">E8*F8</f>
        <v>0</v>
      </c>
      <c r="H8" s="25">
        <v>0.08</v>
      </c>
      <c r="I8" s="24">
        <f t="shared" si="0"/>
        <v>0</v>
      </c>
      <c r="J8" s="24">
        <f t="shared" si="1"/>
        <v>0</v>
      </c>
    </row>
    <row r="9" spans="1:10" s="4" customFormat="1" ht="57.75" customHeight="1">
      <c r="A9" s="19">
        <v>3</v>
      </c>
      <c r="B9" s="20" t="s">
        <v>28</v>
      </c>
      <c r="C9" s="42"/>
      <c r="D9" s="21" t="s">
        <v>11</v>
      </c>
      <c r="E9" s="22">
        <v>850</v>
      </c>
      <c r="F9" s="23">
        <v>0</v>
      </c>
      <c r="G9" s="24">
        <f t="shared" si="2"/>
        <v>0</v>
      </c>
      <c r="H9" s="25">
        <v>0.08</v>
      </c>
      <c r="I9" s="24">
        <f t="shared" si="0"/>
        <v>0</v>
      </c>
      <c r="J9" s="24">
        <f t="shared" si="1"/>
        <v>0</v>
      </c>
    </row>
    <row r="10" spans="1:10" s="4" customFormat="1" ht="28.5" customHeight="1">
      <c r="A10" s="19">
        <v>4</v>
      </c>
      <c r="B10" s="20" t="s">
        <v>29</v>
      </c>
      <c r="C10" s="42"/>
      <c r="D10" s="21" t="s">
        <v>11</v>
      </c>
      <c r="E10" s="22">
        <v>750</v>
      </c>
      <c r="F10" s="23">
        <v>0</v>
      </c>
      <c r="G10" s="24">
        <f t="shared" si="2"/>
        <v>0</v>
      </c>
      <c r="H10" s="25">
        <v>0.08</v>
      </c>
      <c r="I10" s="24">
        <f t="shared" si="0"/>
        <v>0</v>
      </c>
      <c r="J10" s="24">
        <f t="shared" si="1"/>
        <v>0</v>
      </c>
    </row>
    <row r="11" spans="1:10" s="4" customFormat="1" ht="30" customHeight="1">
      <c r="A11" s="102">
        <v>5</v>
      </c>
      <c r="B11" s="103" t="s">
        <v>30</v>
      </c>
      <c r="C11" s="118"/>
      <c r="D11" s="58" t="s">
        <v>11</v>
      </c>
      <c r="E11" s="59">
        <v>3000</v>
      </c>
      <c r="F11" s="23">
        <v>0</v>
      </c>
      <c r="G11" s="24">
        <f t="shared" si="2"/>
        <v>0</v>
      </c>
      <c r="H11" s="104">
        <v>0.08</v>
      </c>
      <c r="I11" s="61">
        <f t="shared" si="0"/>
        <v>0</v>
      </c>
      <c r="J11" s="61">
        <f t="shared" si="1"/>
        <v>0</v>
      </c>
    </row>
    <row r="12" spans="1:10" s="4" customFormat="1" ht="141.75" customHeight="1">
      <c r="A12" s="105">
        <v>6</v>
      </c>
      <c r="B12" s="176" t="s">
        <v>178</v>
      </c>
      <c r="C12" s="119"/>
      <c r="D12" s="106" t="s">
        <v>11</v>
      </c>
      <c r="E12" s="107">
        <v>1200</v>
      </c>
      <c r="F12" s="23">
        <v>0</v>
      </c>
      <c r="G12" s="24">
        <f t="shared" si="2"/>
        <v>0</v>
      </c>
      <c r="H12" s="108">
        <v>0.08</v>
      </c>
      <c r="I12" s="120">
        <f t="shared" si="0"/>
        <v>0</v>
      </c>
      <c r="J12" s="120">
        <f t="shared" si="1"/>
        <v>0</v>
      </c>
    </row>
    <row r="13" spans="1:10" s="4" customFormat="1" ht="155.25" customHeight="1">
      <c r="A13" s="105">
        <v>7</v>
      </c>
      <c r="B13" s="177" t="s">
        <v>179</v>
      </c>
      <c r="C13" s="119"/>
      <c r="D13" s="106" t="s">
        <v>11</v>
      </c>
      <c r="E13" s="107">
        <v>1800</v>
      </c>
      <c r="F13" s="23">
        <v>0</v>
      </c>
      <c r="G13" s="24">
        <f t="shared" si="2"/>
        <v>0</v>
      </c>
      <c r="H13" s="108">
        <v>0.08</v>
      </c>
      <c r="I13" s="120">
        <f t="shared" si="0"/>
        <v>0</v>
      </c>
      <c r="J13" s="120">
        <f t="shared" si="1"/>
        <v>0</v>
      </c>
    </row>
    <row r="14" spans="1:10" s="4" customFormat="1" ht="33.75" customHeight="1">
      <c r="A14" s="26"/>
      <c r="B14" s="30"/>
      <c r="C14" s="30"/>
      <c r="D14" s="207" t="s">
        <v>12</v>
      </c>
      <c r="E14" s="208"/>
      <c r="F14" s="208"/>
      <c r="G14" s="121">
        <f>SUM(G7:G13)</f>
        <v>0</v>
      </c>
      <c r="H14" s="122"/>
      <c r="I14" s="121">
        <f>SUM(I7:I13)</f>
        <v>0</v>
      </c>
      <c r="J14" s="123">
        <f>SUM(J7:J13)</f>
        <v>0</v>
      </c>
    </row>
    <row r="15" spans="1:10" s="4" customFormat="1" ht="12" customHeight="1">
      <c r="A15" s="26"/>
      <c r="B15" s="30"/>
      <c r="C15" s="30"/>
      <c r="D15" s="26"/>
      <c r="E15" s="31"/>
      <c r="F15" s="32"/>
      <c r="G15" s="52"/>
      <c r="H15" s="53"/>
      <c r="I15" s="52"/>
      <c r="J15" s="52"/>
    </row>
    <row r="18" spans="1:14" s="38" customFormat="1" ht="14.25" customHeight="1">
      <c r="A18" s="196"/>
      <c r="B18" s="196"/>
      <c r="C18" s="196"/>
      <c r="D18" s="36"/>
      <c r="E18" s="36"/>
      <c r="F18" s="197"/>
      <c r="G18" s="197"/>
      <c r="H18" s="197"/>
      <c r="I18" s="197"/>
      <c r="J18" s="197"/>
      <c r="K18" s="37"/>
      <c r="L18" s="37"/>
      <c r="M18" s="37"/>
      <c r="N18" s="37"/>
    </row>
  </sheetData>
  <sheetProtection selectLockedCells="1" selectUnlockedCells="1"/>
  <mergeCells count="5">
    <mergeCell ref="A2:J2"/>
    <mergeCell ref="A3:J3"/>
    <mergeCell ref="A18:C18"/>
    <mergeCell ref="F18:J18"/>
    <mergeCell ref="D14:F14"/>
  </mergeCells>
  <printOptions/>
  <pageMargins left="0.31496062992125984" right="0.31496062992125984" top="0.7480314960629921" bottom="0.7480314960629921"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P13"/>
  <sheetViews>
    <sheetView view="pageBreakPreview" zoomScale="80" zoomScaleSheetLayoutView="80" zoomScalePageLayoutView="0" workbookViewId="0" topLeftCell="A1">
      <selection activeCell="A2" sqref="A2:J2"/>
    </sheetView>
  </sheetViews>
  <sheetFormatPr defaultColWidth="9.00390625" defaultRowHeight="12.75"/>
  <cols>
    <col min="1" max="1" width="4.375" style="0" customWidth="1"/>
    <col min="2" max="2" width="47.25390625" style="0" customWidth="1"/>
    <col min="3" max="3" width="27.25390625" style="0" customWidth="1"/>
    <col min="4" max="4" width="5.25390625" style="0" customWidth="1"/>
    <col min="5" max="5" width="6.625" style="0" customWidth="1"/>
    <col min="7" max="7" width="10.375" style="0" customWidth="1"/>
    <col min="8" max="8" width="5.875" style="0" customWidth="1"/>
    <col min="10" max="10" width="11.00390625" style="0" customWidth="1"/>
  </cols>
  <sheetData>
    <row r="1" spans="1:16" s="6" customFormat="1" ht="18" customHeight="1">
      <c r="A1" s="193" t="s">
        <v>31</v>
      </c>
      <c r="B1" s="193"/>
      <c r="C1" s="193"/>
      <c r="D1" s="193"/>
      <c r="E1" s="193"/>
      <c r="F1" s="193"/>
      <c r="G1" s="193"/>
      <c r="H1" s="193"/>
      <c r="I1" s="193"/>
      <c r="J1" s="193"/>
      <c r="K1" s="5"/>
      <c r="L1" s="5"/>
      <c r="M1" s="5"/>
      <c r="N1" s="5"/>
      <c r="O1" s="5"/>
      <c r="P1" s="5"/>
    </row>
    <row r="2" spans="1:14" s="6" customFormat="1" ht="18" customHeight="1">
      <c r="A2" s="195" t="s">
        <v>197</v>
      </c>
      <c r="B2" s="195"/>
      <c r="C2" s="195"/>
      <c r="D2" s="195"/>
      <c r="E2" s="195"/>
      <c r="F2" s="195"/>
      <c r="G2" s="195"/>
      <c r="H2" s="195"/>
      <c r="I2" s="195"/>
      <c r="J2" s="195"/>
      <c r="K2" s="5"/>
      <c r="L2" s="5"/>
      <c r="M2" s="5"/>
      <c r="N2" s="5"/>
    </row>
    <row r="3" spans="1:10" s="4" customFormat="1" ht="12" customHeight="1">
      <c r="A3" s="26"/>
      <c r="B3" s="30"/>
      <c r="C3" s="30"/>
      <c r="D3" s="26"/>
      <c r="E3" s="31"/>
      <c r="F3" s="32"/>
      <c r="G3" s="52"/>
      <c r="H3" s="53"/>
      <c r="I3" s="52"/>
      <c r="J3" s="52"/>
    </row>
    <row r="4" spans="1:10" s="4" customFormat="1" ht="36">
      <c r="A4" s="10" t="s">
        <v>2</v>
      </c>
      <c r="B4" s="10" t="s">
        <v>3</v>
      </c>
      <c r="C4" s="10" t="s">
        <v>4</v>
      </c>
      <c r="D4" s="11" t="s">
        <v>5</v>
      </c>
      <c r="E4" s="10" t="s">
        <v>6</v>
      </c>
      <c r="F4" s="10" t="s">
        <v>7</v>
      </c>
      <c r="G4" s="10" t="s">
        <v>146</v>
      </c>
      <c r="H4" s="10" t="s">
        <v>8</v>
      </c>
      <c r="I4" s="10" t="s">
        <v>147</v>
      </c>
      <c r="J4" s="10" t="s">
        <v>148</v>
      </c>
    </row>
    <row r="5" spans="1:10" s="49" customFormat="1" ht="15" customHeight="1" thickBot="1">
      <c r="A5" s="13">
        <v>1</v>
      </c>
      <c r="B5" s="14">
        <v>2</v>
      </c>
      <c r="C5" s="14">
        <v>3</v>
      </c>
      <c r="D5" s="14">
        <v>4</v>
      </c>
      <c r="E5" s="15">
        <v>5</v>
      </c>
      <c r="F5" s="14">
        <v>6</v>
      </c>
      <c r="G5" s="14">
        <v>8</v>
      </c>
      <c r="H5" s="14">
        <v>9</v>
      </c>
      <c r="I5" s="14">
        <v>10</v>
      </c>
      <c r="J5" s="16">
        <v>11</v>
      </c>
    </row>
    <row r="6" spans="1:10" s="35" customFormat="1" ht="71.25" customHeight="1">
      <c r="A6" s="19">
        <v>1</v>
      </c>
      <c r="B6" s="20" t="s">
        <v>32</v>
      </c>
      <c r="C6" s="21"/>
      <c r="D6" s="51" t="s">
        <v>11</v>
      </c>
      <c r="E6" s="22">
        <v>1200</v>
      </c>
      <c r="F6" s="23">
        <v>0</v>
      </c>
      <c r="G6" s="24">
        <f>E6*F6</f>
        <v>0</v>
      </c>
      <c r="H6" s="25">
        <v>0.08</v>
      </c>
      <c r="I6" s="24">
        <f>G6*H6</f>
        <v>0</v>
      </c>
      <c r="J6" s="24">
        <f>G6+I6</f>
        <v>0</v>
      </c>
    </row>
    <row r="7" spans="1:10" s="35" customFormat="1" ht="66" customHeight="1">
      <c r="A7" s="19">
        <v>2</v>
      </c>
      <c r="B7" s="20" t="s">
        <v>33</v>
      </c>
      <c r="C7" s="21"/>
      <c r="D7" s="51" t="s">
        <v>11</v>
      </c>
      <c r="E7" s="22">
        <v>5000</v>
      </c>
      <c r="F7" s="23">
        <v>0</v>
      </c>
      <c r="G7" s="24">
        <f>E7*F7</f>
        <v>0</v>
      </c>
      <c r="H7" s="25">
        <v>0.08</v>
      </c>
      <c r="I7" s="24">
        <f>G7*H7</f>
        <v>0</v>
      </c>
      <c r="J7" s="24">
        <f>G7+I7</f>
        <v>0</v>
      </c>
    </row>
    <row r="8" spans="1:10" s="4" customFormat="1" ht="69.75" customHeight="1">
      <c r="A8" s="19">
        <v>3</v>
      </c>
      <c r="B8" s="20" t="s">
        <v>191</v>
      </c>
      <c r="C8" s="21"/>
      <c r="D8" s="21" t="s">
        <v>11</v>
      </c>
      <c r="E8" s="22">
        <v>7000</v>
      </c>
      <c r="F8" s="23">
        <v>0</v>
      </c>
      <c r="G8" s="24">
        <f>E8*F8</f>
        <v>0</v>
      </c>
      <c r="H8" s="25">
        <v>0.08</v>
      </c>
      <c r="I8" s="24">
        <f>G8*H8</f>
        <v>0</v>
      </c>
      <c r="J8" s="24">
        <f>G8+I8</f>
        <v>0</v>
      </c>
    </row>
    <row r="9" spans="1:11" s="4" customFormat="1" ht="35.25" customHeight="1" thickBot="1">
      <c r="A9" s="26"/>
      <c r="B9" s="30"/>
      <c r="C9" s="30"/>
      <c r="D9" s="203" t="s">
        <v>12</v>
      </c>
      <c r="E9" s="204"/>
      <c r="F9" s="204"/>
      <c r="G9" s="76">
        <f>SUM(G6:G8)</f>
        <v>0</v>
      </c>
      <c r="H9" s="75"/>
      <c r="I9" s="76">
        <f>SUM(I6:I8)</f>
        <v>0</v>
      </c>
      <c r="J9" s="77">
        <f>SUM(J6:J8)</f>
        <v>0</v>
      </c>
      <c r="K9" s="12"/>
    </row>
    <row r="10" spans="1:10" s="4" customFormat="1" ht="12.75">
      <c r="A10" s="1"/>
      <c r="B10" s="2"/>
      <c r="C10" s="2"/>
      <c r="D10" s="1"/>
      <c r="E10" s="3"/>
      <c r="F10" s="1"/>
      <c r="G10" s="2"/>
      <c r="H10" s="1"/>
      <c r="I10" s="26"/>
      <c r="J10" s="26"/>
    </row>
    <row r="13" spans="1:14" s="38" customFormat="1" ht="17.25" customHeight="1">
      <c r="A13" s="196"/>
      <c r="B13" s="196"/>
      <c r="C13" s="196"/>
      <c r="D13" s="36"/>
      <c r="E13" s="36"/>
      <c r="F13" s="197"/>
      <c r="G13" s="197"/>
      <c r="H13" s="197"/>
      <c r="I13" s="197"/>
      <c r="J13" s="197"/>
      <c r="K13" s="37"/>
      <c r="L13" s="37"/>
      <c r="M13" s="37"/>
      <c r="N13" s="37"/>
    </row>
  </sheetData>
  <sheetProtection selectLockedCells="1" selectUnlockedCells="1"/>
  <mergeCells count="5">
    <mergeCell ref="A1:J1"/>
    <mergeCell ref="A2:J2"/>
    <mergeCell ref="A13:C13"/>
    <mergeCell ref="F13:J13"/>
    <mergeCell ref="D9:F9"/>
  </mergeCells>
  <printOptions/>
  <pageMargins left="0.31496062992125984" right="0.11811023622047245" top="0.7480314960629921" bottom="0.7480314960629921"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P20"/>
  <sheetViews>
    <sheetView view="pageBreakPreview" zoomScale="80" zoomScaleSheetLayoutView="80" zoomScalePageLayoutView="0" workbookViewId="0" topLeftCell="A1">
      <selection activeCell="A7" sqref="A7:J9"/>
    </sheetView>
  </sheetViews>
  <sheetFormatPr defaultColWidth="9.00390625" defaultRowHeight="12.75"/>
  <cols>
    <col min="1" max="1" width="5.00390625" style="0" customWidth="1"/>
    <col min="2" max="2" width="45.00390625" style="0" customWidth="1"/>
    <col min="3" max="3" width="25.375" style="0" customWidth="1"/>
    <col min="4" max="4" width="5.75390625" style="0" customWidth="1"/>
    <col min="5" max="5" width="6.875" style="0" customWidth="1"/>
    <col min="7" max="7" width="11.75390625" style="0" customWidth="1"/>
    <col min="8" max="8" width="5.875" style="0" customWidth="1"/>
    <col min="10" max="10" width="10.75390625" style="0" customWidth="1"/>
  </cols>
  <sheetData>
    <row r="1" spans="1:16" s="6" customFormat="1" ht="18" customHeight="1">
      <c r="A1" s="193" t="s">
        <v>34</v>
      </c>
      <c r="B1" s="193"/>
      <c r="C1" s="193"/>
      <c r="D1" s="193"/>
      <c r="E1" s="193"/>
      <c r="F1" s="193"/>
      <c r="G1" s="193"/>
      <c r="H1" s="193"/>
      <c r="I1" s="193"/>
      <c r="J1" s="193"/>
      <c r="K1" s="5"/>
      <c r="L1" s="5"/>
      <c r="M1" s="5"/>
      <c r="N1" s="5"/>
      <c r="O1" s="5"/>
      <c r="P1" s="5"/>
    </row>
    <row r="2" spans="1:14" s="6" customFormat="1" ht="18" customHeight="1">
      <c r="A2" s="195" t="s">
        <v>195</v>
      </c>
      <c r="B2" s="195"/>
      <c r="C2" s="195"/>
      <c r="D2" s="195"/>
      <c r="E2" s="195"/>
      <c r="F2" s="195"/>
      <c r="G2" s="195"/>
      <c r="H2" s="195"/>
      <c r="I2" s="195"/>
      <c r="J2" s="195"/>
      <c r="K2" s="5"/>
      <c r="L2" s="5"/>
      <c r="M2" s="5"/>
      <c r="N2" s="5"/>
    </row>
    <row r="3" spans="1:10" s="4" customFormat="1" ht="12.75">
      <c r="A3" s="1"/>
      <c r="B3" s="2"/>
      <c r="C3" s="2"/>
      <c r="D3" s="1"/>
      <c r="E3" s="3"/>
      <c r="F3" s="1"/>
      <c r="G3" s="2"/>
      <c r="H3" s="1"/>
      <c r="I3" s="26"/>
      <c r="J3" s="26"/>
    </row>
    <row r="4" spans="1:10" s="4" customFormat="1" ht="35.25" customHeight="1">
      <c r="A4" s="10" t="s">
        <v>2</v>
      </c>
      <c r="B4" s="10" t="s">
        <v>3</v>
      </c>
      <c r="C4" s="10" t="s">
        <v>4</v>
      </c>
      <c r="D4" s="11" t="s">
        <v>5</v>
      </c>
      <c r="E4" s="10" t="s">
        <v>6</v>
      </c>
      <c r="F4" s="10" t="s">
        <v>7</v>
      </c>
      <c r="G4" s="10" t="s">
        <v>146</v>
      </c>
      <c r="H4" s="10" t="s">
        <v>8</v>
      </c>
      <c r="I4" s="10" t="s">
        <v>147</v>
      </c>
      <c r="J4" s="10" t="s">
        <v>148</v>
      </c>
    </row>
    <row r="5" spans="1:10" s="49" customFormat="1" ht="12" customHeight="1" thickBot="1">
      <c r="A5" s="13">
        <v>1</v>
      </c>
      <c r="B5" s="14">
        <v>2</v>
      </c>
      <c r="C5" s="14">
        <v>3</v>
      </c>
      <c r="D5" s="14">
        <v>4</v>
      </c>
      <c r="E5" s="15">
        <v>5</v>
      </c>
      <c r="F5" s="14">
        <v>6</v>
      </c>
      <c r="G5" s="14">
        <v>8</v>
      </c>
      <c r="H5" s="14">
        <v>9</v>
      </c>
      <c r="I5" s="14">
        <v>10</v>
      </c>
      <c r="J5" s="16">
        <v>11</v>
      </c>
    </row>
    <row r="6" spans="1:10" s="4" customFormat="1" ht="47.25" customHeight="1">
      <c r="A6" s="19">
        <v>1</v>
      </c>
      <c r="B6" s="20" t="s">
        <v>35</v>
      </c>
      <c r="C6" s="42"/>
      <c r="D6" s="21" t="s">
        <v>11</v>
      </c>
      <c r="E6" s="22">
        <v>1800</v>
      </c>
      <c r="F6" s="23">
        <v>0</v>
      </c>
      <c r="G6" s="24">
        <f>E6*F6</f>
        <v>0</v>
      </c>
      <c r="H6" s="25">
        <v>0.08</v>
      </c>
      <c r="I6" s="24">
        <f aca="true" t="shared" si="0" ref="I6:I15">G6*H6</f>
        <v>0</v>
      </c>
      <c r="J6" s="24">
        <f aca="true" t="shared" si="1" ref="J6:J15">G6+I6</f>
        <v>0</v>
      </c>
    </row>
    <row r="7" spans="1:10" s="4" customFormat="1" ht="41.25" customHeight="1">
      <c r="A7" s="19">
        <v>2</v>
      </c>
      <c r="B7" s="20" t="s">
        <v>180</v>
      </c>
      <c r="C7" s="42"/>
      <c r="D7" s="21" t="s">
        <v>11</v>
      </c>
      <c r="E7" s="22">
        <v>100</v>
      </c>
      <c r="F7" s="23">
        <v>0</v>
      </c>
      <c r="G7" s="24">
        <f aca="true" t="shared" si="2" ref="G7:G15">E7*F7</f>
        <v>0</v>
      </c>
      <c r="H7" s="25">
        <v>0.08</v>
      </c>
      <c r="I7" s="24">
        <f t="shared" si="0"/>
        <v>0</v>
      </c>
      <c r="J7" s="24">
        <f t="shared" si="1"/>
        <v>0</v>
      </c>
    </row>
    <row r="8" spans="1:10" s="4" customFormat="1" ht="43.5" customHeight="1">
      <c r="A8" s="19">
        <v>3</v>
      </c>
      <c r="B8" s="20" t="s">
        <v>36</v>
      </c>
      <c r="C8" s="42"/>
      <c r="D8" s="21" t="s">
        <v>11</v>
      </c>
      <c r="E8" s="22">
        <v>500</v>
      </c>
      <c r="F8" s="23">
        <v>0</v>
      </c>
      <c r="G8" s="24">
        <f t="shared" si="2"/>
        <v>0</v>
      </c>
      <c r="H8" s="25">
        <v>0.08</v>
      </c>
      <c r="I8" s="24">
        <f t="shared" si="0"/>
        <v>0</v>
      </c>
      <c r="J8" s="24">
        <f t="shared" si="1"/>
        <v>0</v>
      </c>
    </row>
    <row r="9" spans="1:10" s="4" customFormat="1" ht="42.75" customHeight="1">
      <c r="A9" s="19">
        <v>4</v>
      </c>
      <c r="B9" s="20" t="s">
        <v>181</v>
      </c>
      <c r="C9" s="42"/>
      <c r="D9" s="21" t="s">
        <v>11</v>
      </c>
      <c r="E9" s="22">
        <v>280</v>
      </c>
      <c r="F9" s="23">
        <v>0</v>
      </c>
      <c r="G9" s="24">
        <f t="shared" si="2"/>
        <v>0</v>
      </c>
      <c r="H9" s="25">
        <v>0.08</v>
      </c>
      <c r="I9" s="24">
        <f t="shared" si="0"/>
        <v>0</v>
      </c>
      <c r="J9" s="24">
        <f t="shared" si="1"/>
        <v>0</v>
      </c>
    </row>
    <row r="10" spans="1:10" s="4" customFormat="1" ht="52.5" customHeight="1">
      <c r="A10" s="19">
        <v>5</v>
      </c>
      <c r="B10" s="20" t="s">
        <v>37</v>
      </c>
      <c r="C10" s="42"/>
      <c r="D10" s="21" t="s">
        <v>11</v>
      </c>
      <c r="E10" s="22">
        <v>3500</v>
      </c>
      <c r="F10" s="23">
        <v>0</v>
      </c>
      <c r="G10" s="24">
        <f t="shared" si="2"/>
        <v>0</v>
      </c>
      <c r="H10" s="25">
        <v>0.08</v>
      </c>
      <c r="I10" s="24">
        <f t="shared" si="0"/>
        <v>0</v>
      </c>
      <c r="J10" s="24">
        <f t="shared" si="1"/>
        <v>0</v>
      </c>
    </row>
    <row r="11" spans="1:10" s="4" customFormat="1" ht="69" customHeight="1">
      <c r="A11" s="19">
        <v>6</v>
      </c>
      <c r="B11" s="20" t="s">
        <v>38</v>
      </c>
      <c r="C11" s="42"/>
      <c r="D11" s="21" t="s">
        <v>11</v>
      </c>
      <c r="E11" s="22">
        <v>300</v>
      </c>
      <c r="F11" s="23">
        <v>0</v>
      </c>
      <c r="G11" s="24">
        <f t="shared" si="2"/>
        <v>0</v>
      </c>
      <c r="H11" s="25">
        <v>0.08</v>
      </c>
      <c r="I11" s="24">
        <f t="shared" si="0"/>
        <v>0</v>
      </c>
      <c r="J11" s="24">
        <f t="shared" si="1"/>
        <v>0</v>
      </c>
    </row>
    <row r="12" spans="1:10" s="4" customFormat="1" ht="58.5" customHeight="1">
      <c r="A12" s="19">
        <v>7</v>
      </c>
      <c r="B12" s="20" t="s">
        <v>39</v>
      </c>
      <c r="C12" s="42"/>
      <c r="D12" s="21" t="s">
        <v>11</v>
      </c>
      <c r="E12" s="22">
        <v>65000</v>
      </c>
      <c r="F12" s="23">
        <v>0</v>
      </c>
      <c r="G12" s="24">
        <f t="shared" si="2"/>
        <v>0</v>
      </c>
      <c r="H12" s="25">
        <v>0.08</v>
      </c>
      <c r="I12" s="24">
        <f t="shared" si="0"/>
        <v>0</v>
      </c>
      <c r="J12" s="24">
        <f t="shared" si="1"/>
        <v>0</v>
      </c>
    </row>
    <row r="13" spans="1:10" s="4" customFormat="1" ht="57" customHeight="1">
      <c r="A13" s="19">
        <v>8</v>
      </c>
      <c r="B13" s="20" t="s">
        <v>40</v>
      </c>
      <c r="C13" s="42"/>
      <c r="D13" s="21" t="s">
        <v>41</v>
      </c>
      <c r="E13" s="22">
        <v>900</v>
      </c>
      <c r="F13" s="23">
        <v>0</v>
      </c>
      <c r="G13" s="24">
        <f t="shared" si="2"/>
        <v>0</v>
      </c>
      <c r="H13" s="25">
        <v>0.08</v>
      </c>
      <c r="I13" s="24">
        <f t="shared" si="0"/>
        <v>0</v>
      </c>
      <c r="J13" s="24">
        <f t="shared" si="1"/>
        <v>0</v>
      </c>
    </row>
    <row r="14" spans="1:10" s="4" customFormat="1" ht="40.5" customHeight="1">
      <c r="A14" s="19">
        <v>9</v>
      </c>
      <c r="B14" s="20" t="s">
        <v>42</v>
      </c>
      <c r="C14" s="42"/>
      <c r="D14" s="21" t="s">
        <v>11</v>
      </c>
      <c r="E14" s="22">
        <v>150</v>
      </c>
      <c r="F14" s="23">
        <v>0</v>
      </c>
      <c r="G14" s="24">
        <f t="shared" si="2"/>
        <v>0</v>
      </c>
      <c r="H14" s="25">
        <v>0.08</v>
      </c>
      <c r="I14" s="24">
        <f t="shared" si="0"/>
        <v>0</v>
      </c>
      <c r="J14" s="24">
        <f t="shared" si="1"/>
        <v>0</v>
      </c>
    </row>
    <row r="15" spans="1:10" s="4" customFormat="1" ht="37.5" customHeight="1">
      <c r="A15" s="19">
        <v>10</v>
      </c>
      <c r="B15" s="20" t="s">
        <v>43</v>
      </c>
      <c r="C15" s="42"/>
      <c r="D15" s="21" t="s">
        <v>11</v>
      </c>
      <c r="E15" s="22">
        <v>80</v>
      </c>
      <c r="F15" s="23">
        <v>0</v>
      </c>
      <c r="G15" s="24">
        <f t="shared" si="2"/>
        <v>0</v>
      </c>
      <c r="H15" s="25">
        <v>0.08</v>
      </c>
      <c r="I15" s="24">
        <f t="shared" si="0"/>
        <v>0</v>
      </c>
      <c r="J15" s="24">
        <f t="shared" si="1"/>
        <v>0</v>
      </c>
    </row>
    <row r="16" spans="1:10" s="4" customFormat="1" ht="28.5" customHeight="1" thickBot="1">
      <c r="A16" s="26"/>
      <c r="B16" s="48"/>
      <c r="C16" s="30"/>
      <c r="D16" s="203" t="s">
        <v>12</v>
      </c>
      <c r="E16" s="204"/>
      <c r="F16" s="204"/>
      <c r="G16" s="76">
        <f>SUM(G6:G15)</f>
        <v>0</v>
      </c>
      <c r="H16" s="98"/>
      <c r="I16" s="76">
        <f>SUM(I6:I15)</f>
        <v>0</v>
      </c>
      <c r="J16" s="77">
        <f>SUM(J6:J15)</f>
        <v>0</v>
      </c>
    </row>
    <row r="17" spans="1:10" s="4" customFormat="1" ht="13.5" customHeight="1">
      <c r="A17" s="26"/>
      <c r="B17" s="48"/>
      <c r="C17" s="30"/>
      <c r="D17" s="54"/>
      <c r="E17" s="54"/>
      <c r="F17" s="54"/>
      <c r="G17" s="55"/>
      <c r="H17" s="40"/>
      <c r="I17" s="55"/>
      <c r="J17" s="56"/>
    </row>
    <row r="18" spans="1:10" s="4" customFormat="1" ht="9" customHeight="1">
      <c r="A18" s="26"/>
      <c r="B18" s="48"/>
      <c r="C18" s="30"/>
      <c r="D18" s="54"/>
      <c r="E18" s="54"/>
      <c r="F18" s="54"/>
      <c r="G18" s="55"/>
      <c r="H18" s="40"/>
      <c r="I18" s="55"/>
      <c r="J18" s="56"/>
    </row>
    <row r="20" spans="1:14" s="38" customFormat="1" ht="64.5" customHeight="1">
      <c r="A20" s="196"/>
      <c r="B20" s="196"/>
      <c r="C20" s="196"/>
      <c r="D20" s="36"/>
      <c r="E20" s="36"/>
      <c r="F20" s="197"/>
      <c r="G20" s="197"/>
      <c r="H20" s="197"/>
      <c r="I20" s="197"/>
      <c r="J20" s="197"/>
      <c r="K20" s="37"/>
      <c r="L20" s="37"/>
      <c r="M20" s="37"/>
      <c r="N20" s="37"/>
    </row>
  </sheetData>
  <sheetProtection selectLockedCells="1" selectUnlockedCells="1"/>
  <mergeCells count="5">
    <mergeCell ref="A1:J1"/>
    <mergeCell ref="A2:J2"/>
    <mergeCell ref="A20:C20"/>
    <mergeCell ref="F20:J20"/>
    <mergeCell ref="D16:F16"/>
  </mergeCells>
  <printOptions/>
  <pageMargins left="0.31496062992125984" right="0.31496062992125984" top="0.5511811023622047" bottom="0.551181102362204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P15"/>
  <sheetViews>
    <sheetView view="pageBreakPreview" zoomScale="80" zoomScaleSheetLayoutView="80" zoomScalePageLayoutView="0" workbookViewId="0" topLeftCell="A1">
      <selection activeCell="D8" sqref="D8:F8"/>
    </sheetView>
  </sheetViews>
  <sheetFormatPr defaultColWidth="9.00390625" defaultRowHeight="12.75"/>
  <cols>
    <col min="1" max="1" width="4.125" style="0" customWidth="1"/>
    <col min="2" max="2" width="49.25390625" style="0" customWidth="1"/>
    <col min="3" max="3" width="26.00390625" style="0" customWidth="1"/>
    <col min="4" max="4" width="5.375" style="0" customWidth="1"/>
    <col min="5" max="5" width="6.25390625" style="0" customWidth="1"/>
    <col min="8" max="8" width="5.875" style="0" customWidth="1"/>
  </cols>
  <sheetData>
    <row r="1" spans="1:16" s="6" customFormat="1" ht="18" customHeight="1">
      <c r="A1" s="193" t="s">
        <v>44</v>
      </c>
      <c r="B1" s="193"/>
      <c r="C1" s="193"/>
      <c r="D1" s="193"/>
      <c r="E1" s="193"/>
      <c r="F1" s="193"/>
      <c r="G1" s="193"/>
      <c r="H1" s="193"/>
      <c r="I1" s="193"/>
      <c r="J1" s="193"/>
      <c r="K1" s="5"/>
      <c r="L1" s="5"/>
      <c r="M1" s="5"/>
      <c r="N1" s="5"/>
      <c r="O1" s="5"/>
      <c r="P1" s="5"/>
    </row>
    <row r="2" spans="1:14" s="6" customFormat="1" ht="18" customHeight="1">
      <c r="A2" s="195" t="s">
        <v>45</v>
      </c>
      <c r="B2" s="195"/>
      <c r="C2" s="195"/>
      <c r="D2" s="195"/>
      <c r="E2" s="195"/>
      <c r="F2" s="195"/>
      <c r="G2" s="195"/>
      <c r="H2" s="195"/>
      <c r="I2" s="195"/>
      <c r="J2" s="195"/>
      <c r="K2" s="5"/>
      <c r="L2" s="5"/>
      <c r="M2" s="5"/>
      <c r="N2" s="5"/>
    </row>
    <row r="3" spans="1:10" s="4" customFormat="1" ht="15" customHeight="1">
      <c r="A3" s="1"/>
      <c r="B3" s="2"/>
      <c r="C3" s="2"/>
      <c r="D3" s="1"/>
      <c r="E3" s="3"/>
      <c r="F3" s="1"/>
      <c r="G3" s="1"/>
      <c r="H3" s="1"/>
      <c r="I3" s="2"/>
      <c r="J3" s="2"/>
    </row>
    <row r="4" spans="1:10" s="4" customFormat="1" ht="36" customHeight="1">
      <c r="A4" s="10" t="s">
        <v>2</v>
      </c>
      <c r="B4" s="10" t="s">
        <v>3</v>
      </c>
      <c r="C4" s="10" t="s">
        <v>4</v>
      </c>
      <c r="D4" s="11" t="s">
        <v>5</v>
      </c>
      <c r="E4" s="10" t="s">
        <v>6</v>
      </c>
      <c r="F4" s="10" t="s">
        <v>7</v>
      </c>
      <c r="G4" s="10" t="s">
        <v>146</v>
      </c>
      <c r="H4" s="10" t="s">
        <v>8</v>
      </c>
      <c r="I4" s="10" t="s">
        <v>147</v>
      </c>
      <c r="J4" s="10" t="s">
        <v>148</v>
      </c>
    </row>
    <row r="5" spans="1:10" s="4" customFormat="1" ht="15.75" customHeight="1" thickBot="1">
      <c r="A5" s="13">
        <v>1</v>
      </c>
      <c r="B5" s="14">
        <v>2</v>
      </c>
      <c r="C5" s="14">
        <v>3</v>
      </c>
      <c r="D5" s="14">
        <v>4</v>
      </c>
      <c r="E5" s="15">
        <v>5</v>
      </c>
      <c r="F5" s="14">
        <v>6</v>
      </c>
      <c r="G5" s="14">
        <v>8</v>
      </c>
      <c r="H5" s="14">
        <v>9</v>
      </c>
      <c r="I5" s="14">
        <v>10</v>
      </c>
      <c r="J5" s="16">
        <v>11</v>
      </c>
    </row>
    <row r="6" spans="1:10" s="4" customFormat="1" ht="48" customHeight="1">
      <c r="A6" s="19">
        <v>1</v>
      </c>
      <c r="B6" s="20" t="s">
        <v>46</v>
      </c>
      <c r="C6" s="42"/>
      <c r="D6" s="21" t="s">
        <v>11</v>
      </c>
      <c r="E6" s="22">
        <v>250</v>
      </c>
      <c r="F6" s="23">
        <v>0</v>
      </c>
      <c r="G6" s="24">
        <f>E6*F6</f>
        <v>0</v>
      </c>
      <c r="H6" s="25">
        <v>0.08</v>
      </c>
      <c r="I6" s="24">
        <f>G6*H6</f>
        <v>0</v>
      </c>
      <c r="J6" s="24">
        <f>G6+I6</f>
        <v>0</v>
      </c>
    </row>
    <row r="7" spans="1:10" s="4" customFormat="1" ht="51" customHeight="1">
      <c r="A7" s="19">
        <v>2</v>
      </c>
      <c r="B7" s="20" t="s">
        <v>47</v>
      </c>
      <c r="C7" s="42"/>
      <c r="D7" s="21" t="s">
        <v>11</v>
      </c>
      <c r="E7" s="22">
        <v>350</v>
      </c>
      <c r="F7" s="23">
        <v>0</v>
      </c>
      <c r="G7" s="24">
        <f>E7*F7</f>
        <v>0</v>
      </c>
      <c r="H7" s="25">
        <v>0.08</v>
      </c>
      <c r="I7" s="24">
        <f>G7*H7</f>
        <v>0</v>
      </c>
      <c r="J7" s="24">
        <f>G7+I7</f>
        <v>0</v>
      </c>
    </row>
    <row r="8" spans="1:10" s="4" customFormat="1" ht="30.75" customHeight="1" thickBot="1">
      <c r="A8" s="26"/>
      <c r="B8" s="30"/>
      <c r="C8" s="30"/>
      <c r="D8" s="203" t="s">
        <v>12</v>
      </c>
      <c r="E8" s="204"/>
      <c r="F8" s="204"/>
      <c r="G8" s="76">
        <f>SUM(G6:G7)</f>
        <v>0</v>
      </c>
      <c r="H8" s="75"/>
      <c r="I8" s="76">
        <f>SUM(I6:I7)</f>
        <v>0</v>
      </c>
      <c r="J8" s="77">
        <f>SUM(J6:J7)</f>
        <v>0</v>
      </c>
    </row>
    <row r="9" spans="1:10" s="4" customFormat="1" ht="30.75" customHeight="1">
      <c r="A9" s="26"/>
      <c r="B9" s="30"/>
      <c r="C9" s="30"/>
      <c r="D9" s="54"/>
      <c r="E9" s="54"/>
      <c r="F9" s="54"/>
      <c r="G9" s="55"/>
      <c r="H9" s="28"/>
      <c r="I9" s="55"/>
      <c r="J9" s="56"/>
    </row>
    <row r="10" spans="1:10" s="4" customFormat="1" ht="12.75" customHeight="1">
      <c r="A10" s="26"/>
      <c r="B10" s="30"/>
      <c r="C10" s="30"/>
      <c r="D10" s="26"/>
      <c r="E10" s="31"/>
      <c r="F10" s="32"/>
      <c r="G10" s="52"/>
      <c r="H10" s="53"/>
      <c r="I10" s="52"/>
      <c r="J10" s="52"/>
    </row>
    <row r="11" spans="1:10" s="4" customFormat="1" ht="12.75" customHeight="1">
      <c r="A11" s="26"/>
      <c r="B11" s="30"/>
      <c r="C11" s="30"/>
      <c r="D11" s="26"/>
      <c r="E11" s="31"/>
      <c r="F11" s="32"/>
      <c r="G11" s="52"/>
      <c r="H11" s="53"/>
      <c r="I11" s="52"/>
      <c r="J11" s="52"/>
    </row>
    <row r="15" spans="1:14" s="38" customFormat="1" ht="18.75" customHeight="1">
      <c r="A15" s="196"/>
      <c r="B15" s="196"/>
      <c r="C15" s="196"/>
      <c r="D15" s="36"/>
      <c r="E15" s="36"/>
      <c r="F15" s="197"/>
      <c r="G15" s="197"/>
      <c r="H15" s="197"/>
      <c r="I15" s="197"/>
      <c r="J15" s="197"/>
      <c r="K15" s="37"/>
      <c r="L15" s="37"/>
      <c r="M15" s="37"/>
      <c r="N15" s="37"/>
    </row>
  </sheetData>
  <sheetProtection selectLockedCells="1" selectUnlockedCells="1"/>
  <mergeCells count="5">
    <mergeCell ref="A1:J1"/>
    <mergeCell ref="A2:J2"/>
    <mergeCell ref="A15:C15"/>
    <mergeCell ref="F15:J15"/>
    <mergeCell ref="D8:F8"/>
  </mergeCells>
  <printOptions/>
  <pageMargins left="0.31496062992125984" right="0.31496062992125984" top="0.7480314960629921" bottom="0.7480314960629921" header="0.5118110236220472" footer="0.511811023622047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P11"/>
  <sheetViews>
    <sheetView view="pageBreakPreview" zoomScale="80" zoomScaleSheetLayoutView="80" zoomScalePageLayoutView="0" workbookViewId="0" topLeftCell="A1">
      <selection activeCell="H19" sqref="H19"/>
    </sheetView>
  </sheetViews>
  <sheetFormatPr defaultColWidth="9.00390625" defaultRowHeight="12.75"/>
  <cols>
    <col min="1" max="1" width="5.375" style="0" customWidth="1"/>
    <col min="2" max="2" width="40.125" style="0" customWidth="1"/>
    <col min="3" max="3" width="30.25390625" style="0" customWidth="1"/>
    <col min="4" max="4" width="5.625" style="0" customWidth="1"/>
    <col min="5" max="5" width="6.375" style="0" customWidth="1"/>
    <col min="8" max="8" width="5.875" style="0" customWidth="1"/>
  </cols>
  <sheetData>
    <row r="1" spans="1:16" s="164" customFormat="1" ht="18" customHeight="1">
      <c r="A1" s="193" t="s">
        <v>48</v>
      </c>
      <c r="B1" s="193"/>
      <c r="C1" s="193"/>
      <c r="D1" s="193"/>
      <c r="E1" s="193"/>
      <c r="F1" s="193"/>
      <c r="G1" s="193"/>
      <c r="H1" s="193"/>
      <c r="I1" s="193"/>
      <c r="J1" s="193"/>
      <c r="K1" s="163"/>
      <c r="L1" s="163"/>
      <c r="M1" s="163"/>
      <c r="N1" s="163"/>
      <c r="O1" s="163"/>
      <c r="P1" s="163"/>
    </row>
    <row r="2" spans="1:14" s="164" customFormat="1" ht="18" customHeight="1">
      <c r="A2" s="195" t="s">
        <v>167</v>
      </c>
      <c r="B2" s="195"/>
      <c r="C2" s="195"/>
      <c r="D2" s="195"/>
      <c r="E2" s="195"/>
      <c r="F2" s="195"/>
      <c r="G2" s="195"/>
      <c r="H2" s="195"/>
      <c r="I2" s="195"/>
      <c r="J2" s="195"/>
      <c r="K2" s="163"/>
      <c r="L2" s="163"/>
      <c r="M2" s="163"/>
      <c r="N2" s="163"/>
    </row>
    <row r="3" spans="1:10" s="165" customFormat="1" ht="12.75" customHeight="1">
      <c r="A3" s="41"/>
      <c r="B3" s="43"/>
      <c r="C3" s="43"/>
      <c r="D3" s="41"/>
      <c r="E3" s="167"/>
      <c r="F3" s="168"/>
      <c r="G3" s="52"/>
      <c r="H3" s="53"/>
      <c r="I3" s="52"/>
      <c r="J3" s="52"/>
    </row>
    <row r="4" spans="1:10" s="165" customFormat="1" ht="36">
      <c r="A4" s="10" t="s">
        <v>2</v>
      </c>
      <c r="B4" s="10" t="s">
        <v>3</v>
      </c>
      <c r="C4" s="10" t="s">
        <v>4</v>
      </c>
      <c r="D4" s="11" t="s">
        <v>5</v>
      </c>
      <c r="E4" s="10" t="s">
        <v>6</v>
      </c>
      <c r="F4" s="10" t="s">
        <v>7</v>
      </c>
      <c r="G4" s="10" t="s">
        <v>146</v>
      </c>
      <c r="H4" s="10" t="s">
        <v>8</v>
      </c>
      <c r="I4" s="10" t="s">
        <v>147</v>
      </c>
      <c r="J4" s="10" t="s">
        <v>148</v>
      </c>
    </row>
    <row r="5" spans="1:10" s="166" customFormat="1" ht="13.5" thickBot="1">
      <c r="A5" s="13">
        <v>1</v>
      </c>
      <c r="B5" s="14">
        <v>2</v>
      </c>
      <c r="C5" s="14">
        <v>3</v>
      </c>
      <c r="D5" s="14">
        <v>4</v>
      </c>
      <c r="E5" s="15">
        <v>5</v>
      </c>
      <c r="F5" s="14">
        <v>6</v>
      </c>
      <c r="G5" s="14">
        <v>8</v>
      </c>
      <c r="H5" s="14">
        <v>9</v>
      </c>
      <c r="I5" s="14">
        <v>10</v>
      </c>
      <c r="J5" s="16">
        <v>11</v>
      </c>
    </row>
    <row r="6" spans="1:10" s="165" customFormat="1" ht="167.25" customHeight="1">
      <c r="A6" s="50" t="s">
        <v>15</v>
      </c>
      <c r="B6" s="57" t="s">
        <v>166</v>
      </c>
      <c r="C6" s="169"/>
      <c r="D6" s="50" t="s">
        <v>11</v>
      </c>
      <c r="E6" s="170">
        <v>48</v>
      </c>
      <c r="F6" s="171">
        <v>0</v>
      </c>
      <c r="G6" s="172">
        <f>E6*F6</f>
        <v>0</v>
      </c>
      <c r="H6" s="173">
        <v>0.08</v>
      </c>
      <c r="I6" s="172">
        <f>G6*H6</f>
        <v>0</v>
      </c>
      <c r="J6" s="172">
        <f>G6+I6</f>
        <v>0</v>
      </c>
    </row>
    <row r="7" spans="1:10" s="165" customFormat="1" ht="163.5" customHeight="1">
      <c r="A7" s="50" t="s">
        <v>9</v>
      </c>
      <c r="B7" s="57" t="s">
        <v>165</v>
      </c>
      <c r="C7" s="169"/>
      <c r="D7" s="50" t="s">
        <v>11</v>
      </c>
      <c r="E7" s="170">
        <v>12</v>
      </c>
      <c r="F7" s="171">
        <v>0</v>
      </c>
      <c r="G7" s="172">
        <f>E7*F7</f>
        <v>0</v>
      </c>
      <c r="H7" s="173">
        <v>0.08</v>
      </c>
      <c r="I7" s="172">
        <f>G7*H7</f>
        <v>0</v>
      </c>
      <c r="J7" s="172">
        <f>G7+I7</f>
        <v>0</v>
      </c>
    </row>
    <row r="8" spans="1:10" s="165" customFormat="1" ht="32.25" customHeight="1" thickBot="1">
      <c r="A8" s="41"/>
      <c r="B8" s="43"/>
      <c r="C8" s="43"/>
      <c r="D8" s="203" t="s">
        <v>12</v>
      </c>
      <c r="E8" s="204"/>
      <c r="F8" s="204"/>
      <c r="G8" s="76">
        <f>SUM(G6:G7)</f>
        <v>0</v>
      </c>
      <c r="H8" s="98"/>
      <c r="I8" s="76">
        <f>SUM(I6:I7)</f>
        <v>0</v>
      </c>
      <c r="J8" s="77">
        <f>SUM(J6:J7)</f>
        <v>0</v>
      </c>
    </row>
    <row r="9" spans="1:10" s="4" customFormat="1" ht="11.25" customHeight="1">
      <c r="A9" s="1"/>
      <c r="B9" s="2"/>
      <c r="C9" s="2"/>
      <c r="D9" s="1"/>
      <c r="E9" s="3"/>
      <c r="F9" s="1"/>
      <c r="G9" s="1"/>
      <c r="H9" s="1"/>
      <c r="I9" s="2"/>
      <c r="J9" s="2"/>
    </row>
    <row r="10" spans="1:10" s="4" customFormat="1" ht="11.25" customHeight="1">
      <c r="A10" s="1"/>
      <c r="B10" s="2"/>
      <c r="C10" s="2"/>
      <c r="D10" s="1"/>
      <c r="E10" s="3"/>
      <c r="F10" s="1"/>
      <c r="G10" s="1"/>
      <c r="H10" s="1"/>
      <c r="I10" s="2"/>
      <c r="J10" s="2"/>
    </row>
    <row r="11" spans="1:10" s="4" customFormat="1" ht="11.25" customHeight="1">
      <c r="A11" s="1"/>
      <c r="B11" s="2"/>
      <c r="C11" s="2"/>
      <c r="D11" s="1"/>
      <c r="E11" s="3"/>
      <c r="F11" s="1"/>
      <c r="G11" s="1"/>
      <c r="H11" s="1"/>
      <c r="I11" s="2"/>
      <c r="J11" s="2"/>
    </row>
  </sheetData>
  <sheetProtection selectLockedCells="1" selectUnlockedCells="1"/>
  <mergeCells count="3">
    <mergeCell ref="A1:J1"/>
    <mergeCell ref="A2:J2"/>
    <mergeCell ref="D8:F8"/>
  </mergeCells>
  <printOptions/>
  <pageMargins left="0.31496062992125984" right="0.31496062992125984" top="0.7480314960629921" bottom="0.7480314960629921"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Radek_J</dc:creator>
  <cp:keywords/>
  <dc:description/>
  <cp:lastModifiedBy>Admin</cp:lastModifiedBy>
  <cp:lastPrinted>2020-11-06T09:58:16Z</cp:lastPrinted>
  <dcterms:created xsi:type="dcterms:W3CDTF">2020-09-18T07:51:14Z</dcterms:created>
  <dcterms:modified xsi:type="dcterms:W3CDTF">2020-11-09T12:10:47Z</dcterms:modified>
  <cp:category/>
  <cp:version/>
  <cp:contentType/>
  <cp:contentStatus/>
</cp:coreProperties>
</file>