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\Desktop\OPATRUNKI 06.2024\"/>
    </mc:Choice>
  </mc:AlternateContent>
  <xr:revisionPtr revIDLastSave="0" documentId="8_{427D18F8-4706-4DB1-8024-59157D273A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7" r:id="rId16"/>
  </sheets>
  <definedNames>
    <definedName name="_xlnm.Print_Area" localSheetId="0">'Pakiet 1'!$A$1:$M$29</definedName>
    <definedName name="_xlnm.Print_Area" localSheetId="9">'Pakiet 10'!$A$1:$M$16</definedName>
    <definedName name="_xlnm.Print_Area" localSheetId="5">'Pakiet 6'!$A$1:$M$16</definedName>
    <definedName name="_xlnm.Print_Area" localSheetId="8">'Pakiet 9'!$A$1:$M$18</definedName>
  </definedNames>
  <calcPr calcId="191029"/>
</workbook>
</file>

<file path=xl/calcChain.xml><?xml version="1.0" encoding="utf-8"?>
<calcChain xmlns="http://schemas.openxmlformats.org/spreadsheetml/2006/main">
  <c r="K9" i="17" l="1"/>
  <c r="L9" i="17" s="1"/>
  <c r="M9" i="17" s="1"/>
  <c r="J9" i="17"/>
  <c r="K8" i="17"/>
  <c r="J8" i="17"/>
  <c r="J11" i="1"/>
  <c r="K11" i="1"/>
  <c r="L11" i="1" s="1"/>
  <c r="K9" i="15"/>
  <c r="L9" i="15" s="1"/>
  <c r="M9" i="15" s="1"/>
  <c r="J9" i="15"/>
  <c r="K8" i="15"/>
  <c r="J8" i="15"/>
  <c r="K12" i="14"/>
  <c r="L12" i="14" s="1"/>
  <c r="K13" i="14"/>
  <c r="L13" i="14" s="1"/>
  <c r="M13" i="14" s="1"/>
  <c r="K14" i="14"/>
  <c r="L14" i="14" s="1"/>
  <c r="J12" i="14"/>
  <c r="J13" i="14"/>
  <c r="J14" i="14"/>
  <c r="M11" i="1" l="1"/>
  <c r="L8" i="17"/>
  <c r="L10" i="17" s="1"/>
  <c r="K10" i="17"/>
  <c r="L8" i="15"/>
  <c r="L10" i="15" s="1"/>
  <c r="K10" i="15"/>
  <c r="M12" i="14"/>
  <c r="M14" i="14"/>
  <c r="M8" i="17" l="1"/>
  <c r="M10" i="17" s="1"/>
  <c r="M8" i="15"/>
  <c r="M10" i="15" s="1"/>
  <c r="J7" i="11" l="1"/>
  <c r="K7" i="11"/>
  <c r="K20" i="2"/>
  <c r="L20" i="2" s="1"/>
  <c r="K21" i="2"/>
  <c r="L21" i="2" s="1"/>
  <c r="K22" i="2"/>
  <c r="K23" i="2"/>
  <c r="L23" i="2" s="1"/>
  <c r="K24" i="2"/>
  <c r="K25" i="2"/>
  <c r="L25" i="2" s="1"/>
  <c r="K26" i="2"/>
  <c r="L26" i="2" s="1"/>
  <c r="K27" i="2"/>
  <c r="J26" i="2"/>
  <c r="J25" i="2"/>
  <c r="J24" i="2"/>
  <c r="J23" i="2"/>
  <c r="J22" i="2"/>
  <c r="J21" i="2"/>
  <c r="J20" i="2"/>
  <c r="J13" i="1"/>
  <c r="K13" i="1"/>
  <c r="L13" i="1" s="1"/>
  <c r="M13" i="1" s="1"/>
  <c r="J14" i="1"/>
  <c r="K14" i="1"/>
  <c r="L14" i="1" s="1"/>
  <c r="M14" i="1" s="1"/>
  <c r="J15" i="1"/>
  <c r="K15" i="1"/>
  <c r="L15" i="1" s="1"/>
  <c r="J16" i="1"/>
  <c r="K16" i="1"/>
  <c r="L16" i="1" s="1"/>
  <c r="M16" i="1" s="1"/>
  <c r="J17" i="1"/>
  <c r="K17" i="1"/>
  <c r="L17" i="1" s="1"/>
  <c r="M17" i="1" s="1"/>
  <c r="J18" i="1"/>
  <c r="K18" i="1"/>
  <c r="L18" i="1" s="1"/>
  <c r="J19" i="1"/>
  <c r="K19" i="1"/>
  <c r="L19" i="1" s="1"/>
  <c r="M19" i="1" s="1"/>
  <c r="J20" i="1"/>
  <c r="K20" i="1"/>
  <c r="L20" i="1" s="1"/>
  <c r="M20" i="1" s="1"/>
  <c r="J21" i="1"/>
  <c r="K21" i="1"/>
  <c r="L21" i="1" s="1"/>
  <c r="J15" i="2"/>
  <c r="K15" i="2"/>
  <c r="L15" i="2" s="1"/>
  <c r="M15" i="2" s="1"/>
  <c r="J7" i="10"/>
  <c r="K7" i="10"/>
  <c r="L7" i="10" s="1"/>
  <c r="M7" i="10" s="1"/>
  <c r="J8" i="10"/>
  <c r="K8" i="10"/>
  <c r="L8" i="10" s="1"/>
  <c r="M8" i="10" s="1"/>
  <c r="J9" i="10"/>
  <c r="K9" i="10"/>
  <c r="L9" i="10" s="1"/>
  <c r="J10" i="10"/>
  <c r="K10" i="10"/>
  <c r="L10" i="10" s="1"/>
  <c r="M10" i="10" s="1"/>
  <c r="J11" i="10"/>
  <c r="K11" i="10"/>
  <c r="L11" i="10" s="1"/>
  <c r="J12" i="10"/>
  <c r="K12" i="10"/>
  <c r="L12" i="10" s="1"/>
  <c r="J8" i="14"/>
  <c r="K8" i="14"/>
  <c r="L8" i="14" s="1"/>
  <c r="J9" i="14"/>
  <c r="K9" i="14"/>
  <c r="L9" i="14" s="1"/>
  <c r="J10" i="14"/>
  <c r="K10" i="14"/>
  <c r="L10" i="14" s="1"/>
  <c r="M10" i="14" s="1"/>
  <c r="J11" i="14"/>
  <c r="K11" i="14"/>
  <c r="L11" i="14" s="1"/>
  <c r="J15" i="14"/>
  <c r="K15" i="14"/>
  <c r="L15" i="14" s="1"/>
  <c r="J16" i="14"/>
  <c r="K16" i="14"/>
  <c r="L16" i="14" s="1"/>
  <c r="J17" i="14"/>
  <c r="K17" i="14"/>
  <c r="L17" i="14" s="1"/>
  <c r="J18" i="14"/>
  <c r="K18" i="14"/>
  <c r="L18" i="14" s="1"/>
  <c r="J9" i="12"/>
  <c r="K9" i="12"/>
  <c r="L9" i="12" s="1"/>
  <c r="M9" i="12" s="1"/>
  <c r="J10" i="12"/>
  <c r="K10" i="12"/>
  <c r="L10" i="12" s="1"/>
  <c r="J11" i="12"/>
  <c r="K11" i="12"/>
  <c r="L11" i="12" s="1"/>
  <c r="J12" i="12"/>
  <c r="K12" i="12"/>
  <c r="L12" i="12" s="1"/>
  <c r="J9" i="11"/>
  <c r="K9" i="11"/>
  <c r="L9" i="11" s="1"/>
  <c r="M9" i="11" s="1"/>
  <c r="J10" i="11"/>
  <c r="K10" i="11"/>
  <c r="L10" i="11" s="1"/>
  <c r="J11" i="11"/>
  <c r="K11" i="11"/>
  <c r="L11" i="11" s="1"/>
  <c r="J12" i="11"/>
  <c r="K12" i="11"/>
  <c r="L12" i="11" s="1"/>
  <c r="J8" i="9"/>
  <c r="K8" i="9"/>
  <c r="L8" i="9" s="1"/>
  <c r="J9" i="9"/>
  <c r="K9" i="9"/>
  <c r="L9" i="9" s="1"/>
  <c r="M9" i="9" s="1"/>
  <c r="J10" i="9"/>
  <c r="K10" i="9"/>
  <c r="L10" i="9" s="1"/>
  <c r="J11" i="9"/>
  <c r="K11" i="9"/>
  <c r="L11" i="9" s="1"/>
  <c r="J12" i="9"/>
  <c r="K12" i="9"/>
  <c r="L12" i="9" s="1"/>
  <c r="J13" i="9"/>
  <c r="K13" i="9"/>
  <c r="L13" i="9" s="1"/>
  <c r="J9" i="8"/>
  <c r="K9" i="8"/>
  <c r="L9" i="8" s="1"/>
  <c r="J10" i="8"/>
  <c r="K10" i="8"/>
  <c r="L10" i="8" s="1"/>
  <c r="J8" i="7"/>
  <c r="K8" i="7"/>
  <c r="L8" i="7" s="1"/>
  <c r="J8" i="6"/>
  <c r="K8" i="6"/>
  <c r="L8" i="6" s="1"/>
  <c r="J9" i="6"/>
  <c r="K9" i="6"/>
  <c r="L9" i="6"/>
  <c r="J10" i="6"/>
  <c r="K10" i="6"/>
  <c r="L10" i="6" s="1"/>
  <c r="J11" i="6"/>
  <c r="K11" i="6"/>
  <c r="L11" i="6" s="1"/>
  <c r="J12" i="6"/>
  <c r="K12" i="6"/>
  <c r="L12" i="6" s="1"/>
  <c r="J8" i="5"/>
  <c r="K8" i="5"/>
  <c r="L8" i="5" s="1"/>
  <c r="J9" i="5"/>
  <c r="K9" i="5"/>
  <c r="L9" i="5" s="1"/>
  <c r="J10" i="5"/>
  <c r="K10" i="5"/>
  <c r="L10" i="5" s="1"/>
  <c r="M10" i="5" s="1"/>
  <c r="J11" i="5"/>
  <c r="K11" i="5"/>
  <c r="J12" i="5"/>
  <c r="K12" i="5"/>
  <c r="L12" i="5"/>
  <c r="M12" i="5" s="1"/>
  <c r="J13" i="5"/>
  <c r="K13" i="5"/>
  <c r="J14" i="5"/>
  <c r="K14" i="5"/>
  <c r="L14" i="5" s="1"/>
  <c r="K8" i="4"/>
  <c r="L8" i="4" s="1"/>
  <c r="K9" i="4"/>
  <c r="L9" i="4" s="1"/>
  <c r="M9" i="4" s="1"/>
  <c r="J8" i="2"/>
  <c r="K8" i="2"/>
  <c r="L8" i="2" s="1"/>
  <c r="J9" i="2"/>
  <c r="K9" i="2"/>
  <c r="L9" i="2" s="1"/>
  <c r="J10" i="2"/>
  <c r="K10" i="2"/>
  <c r="J11" i="2"/>
  <c r="K11" i="2"/>
  <c r="L11" i="2" s="1"/>
  <c r="J12" i="2"/>
  <c r="K12" i="2"/>
  <c r="L12" i="2" s="1"/>
  <c r="J13" i="2"/>
  <c r="K13" i="2"/>
  <c r="L13" i="2" s="1"/>
  <c r="J14" i="2"/>
  <c r="K14" i="2"/>
  <c r="L14" i="2" s="1"/>
  <c r="J16" i="2"/>
  <c r="K16" i="2"/>
  <c r="L16" i="2" s="1"/>
  <c r="J17" i="2"/>
  <c r="K17" i="2"/>
  <c r="L17" i="2" s="1"/>
  <c r="J18" i="2"/>
  <c r="K18" i="2"/>
  <c r="L18" i="2" s="1"/>
  <c r="J19" i="2"/>
  <c r="K19" i="2"/>
  <c r="L19" i="2" s="1"/>
  <c r="J27" i="2"/>
  <c r="J28" i="2"/>
  <c r="K28" i="2"/>
  <c r="L28" i="2" s="1"/>
  <c r="J29" i="2"/>
  <c r="K29" i="2"/>
  <c r="L29" i="2" s="1"/>
  <c r="J30" i="2"/>
  <c r="K30" i="2"/>
  <c r="L30" i="2" s="1"/>
  <c r="J31" i="2"/>
  <c r="K31" i="2"/>
  <c r="L31" i="2" s="1"/>
  <c r="J32" i="2"/>
  <c r="K32" i="2"/>
  <c r="L32" i="2" s="1"/>
  <c r="K7" i="14"/>
  <c r="L7" i="14" s="1"/>
  <c r="J7" i="14"/>
  <c r="K9" i="13"/>
  <c r="J9" i="13"/>
  <c r="K8" i="13"/>
  <c r="L8" i="13" s="1"/>
  <c r="J8" i="13"/>
  <c r="K8" i="12"/>
  <c r="J8" i="12"/>
  <c r="K8" i="11"/>
  <c r="J8" i="11"/>
  <c r="K6" i="10"/>
  <c r="L6" i="10" s="1"/>
  <c r="J6" i="10"/>
  <c r="K7" i="9"/>
  <c r="J7" i="9"/>
  <c r="K8" i="8"/>
  <c r="L8" i="8" s="1"/>
  <c r="J8" i="8"/>
  <c r="K7" i="7"/>
  <c r="J7" i="7"/>
  <c r="K7" i="6"/>
  <c r="J7" i="6"/>
  <c r="K7" i="5"/>
  <c r="J7" i="5"/>
  <c r="J9" i="4"/>
  <c r="J8" i="4"/>
  <c r="K7" i="4"/>
  <c r="L7" i="4" s="1"/>
  <c r="J7" i="4"/>
  <c r="K7" i="3"/>
  <c r="K8" i="3" s="1"/>
  <c r="J7" i="3"/>
  <c r="K7" i="2"/>
  <c r="L7" i="2" s="1"/>
  <c r="M7" i="2" s="1"/>
  <c r="J7" i="2"/>
  <c r="K22" i="1"/>
  <c r="L22" i="1" s="1"/>
  <c r="M22" i="1" s="1"/>
  <c r="J22" i="1"/>
  <c r="K12" i="1"/>
  <c r="L12" i="1" s="1"/>
  <c r="M12" i="1" s="1"/>
  <c r="J12" i="1"/>
  <c r="K10" i="1"/>
  <c r="J10" i="1"/>
  <c r="K9" i="1"/>
  <c r="J9" i="1"/>
  <c r="K8" i="1"/>
  <c r="J8" i="1"/>
  <c r="K7" i="1"/>
  <c r="J7" i="1"/>
  <c r="L7" i="11" l="1"/>
  <c r="M7" i="11" s="1"/>
  <c r="K13" i="11"/>
  <c r="L27" i="2"/>
  <c r="M27" i="2" s="1"/>
  <c r="K33" i="2"/>
  <c r="K9" i="7"/>
  <c r="M8" i="4"/>
  <c r="L24" i="2"/>
  <c r="M24" i="2" s="1"/>
  <c r="L22" i="2"/>
  <c r="M22" i="2" s="1"/>
  <c r="M12" i="12"/>
  <c r="K13" i="12"/>
  <c r="M13" i="9"/>
  <c r="M8" i="7"/>
  <c r="M10" i="6"/>
  <c r="K13" i="6"/>
  <c r="M9" i="5"/>
  <c r="L13" i="5"/>
  <c r="M13" i="5" s="1"/>
  <c r="M26" i="2"/>
  <c r="M20" i="2"/>
  <c r="M25" i="2"/>
  <c r="M23" i="2"/>
  <c r="M21" i="2"/>
  <c r="L10" i="2"/>
  <c r="M10" i="2" s="1"/>
  <c r="M9" i="8"/>
  <c r="L11" i="8"/>
  <c r="L10" i="4"/>
  <c r="M14" i="5"/>
  <c r="M10" i="9"/>
  <c r="K14" i="9"/>
  <c r="M9" i="6"/>
  <c r="M12" i="9"/>
  <c r="K10" i="4"/>
  <c r="K11" i="8"/>
  <c r="K15" i="5"/>
  <c r="M10" i="8"/>
  <c r="M11" i="9"/>
  <c r="M12" i="11"/>
  <c r="M10" i="11"/>
  <c r="L11" i="5"/>
  <c r="M11" i="5" s="1"/>
  <c r="M8" i="5"/>
  <c r="M12" i="6"/>
  <c r="M8" i="9"/>
  <c r="K10" i="13"/>
  <c r="M21" i="1"/>
  <c r="M18" i="1"/>
  <c r="M15" i="1"/>
  <c r="K23" i="1"/>
  <c r="M17" i="2"/>
  <c r="M30" i="2"/>
  <c r="M13" i="2"/>
  <c r="L19" i="14"/>
  <c r="M18" i="14"/>
  <c r="M8" i="14"/>
  <c r="M17" i="14"/>
  <c r="M15" i="14"/>
  <c r="K19" i="14"/>
  <c r="M11" i="14"/>
  <c r="M11" i="10"/>
  <c r="M12" i="10"/>
  <c r="M9" i="10"/>
  <c r="M16" i="14"/>
  <c r="M9" i="14"/>
  <c r="M11" i="12"/>
  <c r="M10" i="12"/>
  <c r="M11" i="11"/>
  <c r="M11" i="6"/>
  <c r="M8" i="6"/>
  <c r="M31" i="2"/>
  <c r="M28" i="2"/>
  <c r="M18" i="2"/>
  <c r="M14" i="2"/>
  <c r="M11" i="2"/>
  <c r="M8" i="2"/>
  <c r="M32" i="2"/>
  <c r="M29" i="2"/>
  <c r="M19" i="2"/>
  <c r="M16" i="2"/>
  <c r="M12" i="2"/>
  <c r="M9" i="2"/>
  <c r="L8" i="12"/>
  <c r="L13" i="12" s="1"/>
  <c r="L7" i="1"/>
  <c r="M8" i="8"/>
  <c r="M7" i="4"/>
  <c r="M8" i="13"/>
  <c r="L10" i="1"/>
  <c r="M10" i="1" s="1"/>
  <c r="L7" i="3"/>
  <c r="L8" i="3" s="1"/>
  <c r="L7" i="5"/>
  <c r="L7" i="7"/>
  <c r="L9" i="7" s="1"/>
  <c r="L7" i="9"/>
  <c r="M6" i="10"/>
  <c r="M7" i="14"/>
  <c r="L7" i="6"/>
  <c r="L13" i="6" s="1"/>
  <c r="K13" i="10"/>
  <c r="L8" i="1"/>
  <c r="L9" i="1"/>
  <c r="M9" i="1" s="1"/>
  <c r="L8" i="11"/>
  <c r="L9" i="13"/>
  <c r="L10" i="13" s="1"/>
  <c r="L15" i="5" l="1"/>
  <c r="M10" i="4"/>
  <c r="L33" i="2"/>
  <c r="M8" i="11"/>
  <c r="M13" i="11" s="1"/>
  <c r="L13" i="11"/>
  <c r="M7" i="9"/>
  <c r="M14" i="9" s="1"/>
  <c r="L14" i="9"/>
  <c r="M11" i="8"/>
  <c r="M7" i="3"/>
  <c r="M8" i="3" s="1"/>
  <c r="M8" i="12"/>
  <c r="M13" i="12" s="1"/>
  <c r="M33" i="2"/>
  <c r="M7" i="1"/>
  <c r="L23" i="1"/>
  <c r="M19" i="14"/>
  <c r="M9" i="13"/>
  <c r="M10" i="13" s="1"/>
  <c r="M7" i="7"/>
  <c r="M8" i="1"/>
  <c r="M13" i="10"/>
  <c r="M7" i="6"/>
  <c r="M13" i="6" s="1"/>
  <c r="L13" i="10"/>
  <c r="M7" i="5"/>
  <c r="M15" i="5" s="1"/>
  <c r="M9" i="7" l="1"/>
  <c r="M23" i="1"/>
</calcChain>
</file>

<file path=xl/sharedStrings.xml><?xml version="1.0" encoding="utf-8"?>
<sst xmlns="http://schemas.openxmlformats.org/spreadsheetml/2006/main" count="700" uniqueCount="213">
  <si>
    <t>Formularz cenowy</t>
  </si>
  <si>
    <t>Pakiet Nr 1</t>
  </si>
  <si>
    <t>Lp.</t>
  </si>
  <si>
    <t>Nazwa przedmiotu zamówienia</t>
  </si>
  <si>
    <t>Nazwa handlowa przed-miotu zamówienia</t>
  </si>
  <si>
    <t>Pełny numer katalogowy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</si>
  <si>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</si>
  <si>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</si>
  <si>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</si>
  <si>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</si>
  <si>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</si>
  <si>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</si>
  <si>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</si>
  <si>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</si>
  <si>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</si>
  <si>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Iloczyn kolumn 8 i 9 dodany do poz. w kol. 8</t>
  </si>
  <si>
    <t>Iloczyn kolumny 7 i 8</t>
  </si>
  <si>
    <t>Iloczyn kolumny 11 i 9</t>
  </si>
  <si>
    <t>Suma kolumn 11 i 12</t>
  </si>
  <si>
    <t>1.</t>
  </si>
  <si>
    <t>Gaza jałowa 17 nitkowa  1 m2 (klasa IIa)</t>
  </si>
  <si>
    <t>szt.</t>
  </si>
  <si>
    <t>2.</t>
  </si>
  <si>
    <t>Gaza jałowa 17 nitkowa 1/2 m2 (klasa IIa)</t>
  </si>
  <si>
    <t>3.</t>
  </si>
  <si>
    <t>Gaza jałowa 17 nitkowa 1/4 m2 (klasa IIa)</t>
  </si>
  <si>
    <t>4.</t>
  </si>
  <si>
    <t>5.</t>
  </si>
  <si>
    <t>6.</t>
  </si>
  <si>
    <t>7.</t>
  </si>
  <si>
    <t>Plaster na  tkaninie bawełnianej szer. 5cm/5m</t>
  </si>
  <si>
    <t>8.</t>
  </si>
  <si>
    <t>9.</t>
  </si>
  <si>
    <t>10.</t>
  </si>
  <si>
    <t>11.</t>
  </si>
  <si>
    <t>12.</t>
  </si>
  <si>
    <t>13.</t>
  </si>
  <si>
    <t>Plaster z opatrunkiem włókninowy szer. 6cm/1m</t>
  </si>
  <si>
    <t>14.</t>
  </si>
  <si>
    <t>op.</t>
  </si>
  <si>
    <t>15.</t>
  </si>
  <si>
    <t>Lignina bielona arkusze 40cm/60cm (w opakowaniu foliowym, chroniącym przed zawilgoceniem) - wyrób medyczny</t>
  </si>
  <si>
    <t>kg</t>
  </si>
  <si>
    <t>16.</t>
  </si>
  <si>
    <t>Podkłady higieniczne chłonne, górna warstwa z włókniny, dolna z nieprzemakalnej folii, 60*90cm.</t>
  </si>
  <si>
    <t>17.</t>
  </si>
  <si>
    <t>Podkład podgipsowy z waty syntetycznej 10cm*3m (mierzona w stanie swobodnym)</t>
  </si>
  <si>
    <t>18.</t>
  </si>
  <si>
    <t>19.</t>
  </si>
  <si>
    <t>RAZEM:</t>
  </si>
  <si>
    <t>W programie Excel proszę wypełniać jedynie biale pola arkusza.</t>
  </si>
  <si>
    <t>Zamawiający wymaga, aby masa powierzchniowa gazy, z której wykonane są wyroby była zgodna z normą PN-EN 14079:</t>
  </si>
  <si>
    <t>minimum 17g/m2 (13-nitkowa)</t>
  </si>
  <si>
    <t>minimum 23g/m2 (17-nitkowa)</t>
  </si>
  <si>
    <t>Pakiet nr 2</t>
  </si>
  <si>
    <t>Nazwa handlowa przedmiotu zamó-wienia</t>
  </si>
  <si>
    <t>Jałowy przylepiec do mocowania wkłuć obwodowych wyposażony w podkładkę zabezpieczającą miejsce wkłucia 6cm x 8cm +/- 0,5cm. Op. = 50 szt.</t>
  </si>
  <si>
    <t>Włókninowy przylepiec chirurgiczny 5 cm  do mocowania opatrunków. Przepuszcza parę wodną, nie powoduje maceracji skóry. Do mocowania opatrunków na stawach i zaokrąglonych częściach ciała. Długość przylepca 10 mb.</t>
  </si>
  <si>
    <t>Włókninowy przylepiec chirurgiczny 10 cm  do mocowania opatrunków. Przepuszcza parę wodną, nie powoduje maceracji skóry. Do mocowania opatrunków na stawach i zaokrąglonych częściach ciała. Długość przylepca 10 mb.</t>
  </si>
  <si>
    <t>Opaska gipsowa szybkowiążąca nawinięta na rolkę, 10cm x 3 mb, obustronnie impregnowana gipsem, pakowana a'2 szt. (czas wiązania max. 4-6 min), zawartość gipsu naturalnego min. 94% - wymagana karta techniczna</t>
  </si>
  <si>
    <t>Opaska gipsowa szybkowiążąca nawinięta na rolkę, 12cm x 3 mb, obustronnie impregnowana gipsem, pakowana a'2 szt. (czas wiązania max. 4-6 min),  zawartość gipsu naturalnego min. 94% - wymagana karta techniczna</t>
  </si>
  <si>
    <t>Opaska gipsowa szybkowiążąca nawinięta na rolkę, 14cm x 3 mb, obustronnie impregnowana gipsem, pakowana a'2 szt. (czas wiązania max. 4-6 min.) zawartość gipsu naturalnego min. 94% - wymagana karta techniczna</t>
  </si>
  <si>
    <t>Przylepiec do nieinwazyjnego zamykania małych ran i nacięć chirurgicznych, może być stosowany samodzielnie lub ze szwami chirurgicznymi, 6x76mm (±1mm) po 3 paski</t>
  </si>
  <si>
    <t>koperta</t>
  </si>
  <si>
    <t>Przylepiec do nieinwazyjnego zamykania małych ran i nacięć chirurgicznych, może być stosowany samodzielnie lub ze szwami chirurgicznymi, 6x38mm po 6 pasków</t>
  </si>
  <si>
    <t>Opaska dziana 5cm *4 mb (pakowana pojedynczo z pełnym opisem produktu)</t>
  </si>
  <si>
    <t>Opaska dziana 10cm *4 mb (pakowana pojedynczo z pełnym opisem produktu)</t>
  </si>
  <si>
    <t>Opaska dziana 15cm *4 mb (pakowana pojedynczo z pełnym opisem produktu)</t>
  </si>
  <si>
    <t>Opaska elastyczna 12cm *4mb, z domieszką bawełny, pakowana łącznie z zapinką (opakowanie zawierające pełną identyfikację produktu)</t>
  </si>
  <si>
    <t>Opaska elastyczna 15cm *4mb, z domieszką bawełny, pakowana łącznie z zapinką  (opakowanie zawierające pełną identyfikację produktu)</t>
  </si>
  <si>
    <t>Kompresy z miękkiej  włókniny tracheotomijne, jałowe z wycięciem Y, 30g, 6-cio warstwowe 7,5cm x 7,5cm, Pakowane po 25 x  2  szt.</t>
  </si>
  <si>
    <t>Razem:</t>
  </si>
  <si>
    <t>Zamawiający wymaga, aby masa powierzchniowa gazy, z której wykonane są wyroby była zgodna z normą PN-EN14079:</t>
  </si>
  <si>
    <t>Pakiet Nr 3</t>
  </si>
  <si>
    <t>Nazwa handlowa przedm.zam.</t>
  </si>
  <si>
    <t>Pakiet Nr 4</t>
  </si>
  <si>
    <t>Pakiet Nr 5</t>
  </si>
  <si>
    <t>Opatrunek jałowy z włokien alginianu wapnia, 12cm * 7,5cm  do zaopatrywania ran głębokich</t>
  </si>
  <si>
    <t>Opatrunek antyseptyczny w postaci luźno utkanej gazy, nasączonej parafiną i 0,5% chlorheksydyną, o wymiarach 15cm * 20cm.</t>
  </si>
  <si>
    <t>Opatrunek jałowy hydrokoloidowy w postaci przezroczystego żelu, przeznaczony do leczenia ran głębokich suchych, mało/umiarkowanie sączących z martwicą suchą lub rozpływną. Op. 15g.</t>
  </si>
  <si>
    <t>UWAGA: W niniejszym Pakiecie znajduje się asortyment, który należy wycenić wg cen urzędowych!</t>
  </si>
  <si>
    <t>Pakiet Nr 6</t>
  </si>
  <si>
    <t>Zestaw do zmiany opatrunku. Opakowanie typu twardy blister z 3 komorami. Zestaw zawiera min. 2 kompresy włokniniowe lub bawełniane 7,5X 7,5 cm, 5-6 tupferów gazowych w kształcie kuli 20x20 cm lub śliwki oraz 2 róznokolorowe pęsety lub kleszcze i pęsetę.</t>
  </si>
  <si>
    <t>Zestaw do usuwania szwów. Opakowanie typu twardy  blister z 3 komorami z wgłębieniem na płyny. Zestaw zawiera min. 3 tupfery gazowe w kształcie kuli, 1 pęsetę anatomiczną metalową,1 ostrze skalpel 6,5cm (zapakowane).</t>
  </si>
  <si>
    <t>Zestaw do zakładania  szwów. Opakowanie typu twardy  blister z 2-3 komorami. Zestaw zawiera min.: 5 kompresów włókninowych lub bawełnianych  7,5 x 7,5 cm, 3 tupfery gazowe w kształcie kuli, 1 serweta barierowa min. 60x60 cm, 1 serweta barierowa z otworem i przylepcem min. 50x50 cm, 1 imadło metalowe, 1 pęseta metalowa chirurgiczna, 1 kleszcze, 1 nożyczki metalowe ostro-ostre</t>
  </si>
  <si>
    <t>Zestaw do wkłucia centralnego. Opakowanie typu twardy  blister z 2 komorami. Zestaw zawiera min.: 1 serweta podfoliowana 75x45 cm, 1 serweta z laminatu  z otworem i przylepcem 45x75 cm, 10 tupferów  w kształcie kuli 20x20 cm, 6-10 kompresów z gazy 7,5x 7,5 cm,1 ostrze chir. nr 11, 1 pęseta plastikowa, 1 strzykawka 20 ml, 1 strzykawka 10 ml, 1 imadło metalowe, 1 igła 0,8x40 mm, 1 igła 1,2 x 40 mm</t>
  </si>
  <si>
    <t>Zestaw do wkłucia lędźwiowego. Opakowanie typu twardy blister z 3 komorami. Zestaw zawiera min.:  1 serweta podfoliowana 70 x55 cm , 1 serweta z laminatu z otworem i przylepcem 60x50  cm, 1 igła 1,2 x40 mm, 1 igła 0,5x 25 mm, 1 strzykawka 5 ml, 1 strzykawka 3 ml, 5 szt kompresów włokninowych 5x5 cm, 1 samoprzylepny opatrunek 5x7,2 cm</t>
  </si>
  <si>
    <t>Zestaw do cewnikowania. Opakowanie typu twardy blister z 1-2 komorami. Zestaw zawiera min.: 4- 6 tupferów w kształcie kuli 20x20 cm lub wielkości śliwki, 1 serweta podfoliowana- włókninowa 45- 50x60-75 cm, 1 serweta podfoliowana-włókninowa z otworem, rozcięciem 50-75x60-90cm, 1 pęseta plastikowa, 2 rękawice lateksowe, bezpudrowe M</t>
  </si>
  <si>
    <t>Pakiet Nr 7 - PODKŁADY</t>
  </si>
  <si>
    <t>Nazwa asortymentu</t>
  </si>
  <si>
    <t>Nazwa handlowa przedm. zam.</t>
  </si>
  <si>
    <t>ilość</t>
  </si>
  <si>
    <t>Cena jedn. brutto w zł</t>
  </si>
  <si>
    <t>Wartość VAT w zł</t>
  </si>
  <si>
    <t>Jałowa ściereczka do wycierania rąk po myciu chirurgicznym z wielowarstwowej  bibuły celulozowej, 40x40 cm, +/ - 10 cm pakowane pojedynczo</t>
  </si>
  <si>
    <t>Zestaw dla noworodków o minimalnym składzie: serweta kompresowa 60*80cm; czapeczka dla noworodka; kocyk flanelowy; podkład chłonny z pulpy celulozowej 60*60cm</t>
  </si>
  <si>
    <t>Pakiet Nr 8 - OPATRUNKI HYDROŻELOWE</t>
  </si>
  <si>
    <t>Sterylny opatrunek hydrożelowy o wym. 12cm x 24cm * 1szt.</t>
  </si>
  <si>
    <t>Sterylny opatrunek hydrożelowy o wym. 12cm x 10cm * 1szt.</t>
  </si>
  <si>
    <t>Sterylny opatrunek hydrożelowy o wym. 20cm x 40cm * 1szt.</t>
  </si>
  <si>
    <t>Pakiet Nr 9</t>
  </si>
  <si>
    <t>1.*</t>
  </si>
  <si>
    <r>
      <t xml:space="preserve">Kompresy gazowe jałowe 5cm * 5cm *, 17-nitkowe. 8-warstwowe </t>
    </r>
    <r>
      <rPr>
        <b/>
        <sz val="9"/>
        <color rgb="FF000000"/>
        <rFont val="Arial"/>
        <family val="2"/>
        <charset val="238"/>
      </rPr>
      <t>(klasa IIa, reg. 7). Pakowane po 5 szt.</t>
    </r>
  </si>
  <si>
    <t>2.*</t>
  </si>
  <si>
    <r>
      <t xml:space="preserve">Kompresy gazowe jałowe 7,5cm * 7,5cm *, 17-nitkowe. 8-warstwowe </t>
    </r>
    <r>
      <rPr>
        <b/>
        <sz val="9"/>
        <color rgb="FF000000"/>
        <rFont val="Arial"/>
        <family val="2"/>
        <charset val="238"/>
      </rPr>
      <t>(klasa IIa, reg. 7). Pakowane po 3 szt.</t>
    </r>
  </si>
  <si>
    <t>3.*</t>
  </si>
  <si>
    <r>
      <t xml:space="preserve">Kompresy gazowe jałowe 7,5cm * 7,5cm *,  17-nitkowe. 8-warstwowe </t>
    </r>
    <r>
      <rPr>
        <b/>
        <sz val="9"/>
        <color rgb="FF000000"/>
        <rFont val="Arial"/>
        <family val="2"/>
        <charset val="238"/>
      </rPr>
      <t>(klasa IIa, reg. 7). Pakowane po 5 szt.</t>
    </r>
  </si>
  <si>
    <t>4.*</t>
  </si>
  <si>
    <t>5.*</t>
  </si>
  <si>
    <r>
      <t xml:space="preserve">Kompresy gazowe jałowe 10cm * 10cm *. 17-nitkowe, 8-warstwowe  </t>
    </r>
    <r>
      <rPr>
        <b/>
        <sz val="9"/>
        <color rgb="FF000000"/>
        <rFont val="Arial"/>
        <family val="2"/>
        <charset val="238"/>
      </rPr>
      <t>(klasy IIa, reg.  7). Pakowane po 5 szt.</t>
    </r>
  </si>
  <si>
    <t>6.*</t>
  </si>
  <si>
    <t>7.*</t>
  </si>
  <si>
    <r>
      <t xml:space="preserve">Kompresy gazowe jałowe, 17 nitkowe, 8 warstwowe, 5cm x 5cm  pakowane pojedynczo  po 3 szt.  </t>
    </r>
    <r>
      <rPr>
        <b/>
        <sz val="9"/>
        <color rgb="FF000000"/>
        <rFont val="Arial"/>
        <family val="2"/>
        <charset val="238"/>
      </rPr>
      <t xml:space="preserve">(kl. IIa, reg. 7). </t>
    </r>
    <r>
      <rPr>
        <sz val="9"/>
        <color rgb="FF000000"/>
        <rFont val="Arial"/>
        <family val="2"/>
        <charset val="238"/>
      </rPr>
      <t>Kompresy wykonane są z hydrofilowej gazy bawełnianej bielonej metodą bezchlorową. Brzegi kompresów składane do wewnątrz. Kompresy są w opakowaniu typu "flow-pack" - każdy pojedynczy kompres pakowany jest indywidualnie. Opakowanie jednostkowe zawiera 3 szt. kompresu.</t>
    </r>
  </si>
  <si>
    <r>
      <t xml:space="preserve">Kompresy gazowe jałowe, 17 nitkowe, 8 warstwowe, 5cm x 5cm  pakowane po 3 szt.  </t>
    </r>
    <r>
      <rPr>
        <b/>
        <sz val="9"/>
        <color rgb="FF000000"/>
        <rFont val="Arial"/>
        <family val="2"/>
        <charset val="238"/>
      </rPr>
      <t xml:space="preserve">(kl. IIa, reg. 7). </t>
    </r>
    <r>
      <rPr>
        <sz val="9"/>
        <color rgb="FF000000"/>
        <rFont val="Arial"/>
        <family val="2"/>
        <charset val="238"/>
      </rPr>
      <t>Kompresy wykonane są z hydrofilowej gazy bawełnianej bielonej metodą bezchlorową. Brzegi kompresów składane do wewnątrz. Opakowanie jednostkowe zawiera 3 szt. kompresu.</t>
    </r>
  </si>
  <si>
    <r>
      <t xml:space="preserve">Kompresy gazowe jałowe, 17 nitkowe, 8 warstwowe, 7,5cm x 7,5cm  +/- 0,5 cm, pakowane pojedynczo  po 3 szt. </t>
    </r>
    <r>
      <rPr>
        <b/>
        <sz val="9"/>
        <color rgb="FF000000"/>
        <rFont val="Arial"/>
        <family val="2"/>
        <charset val="238"/>
      </rPr>
      <t xml:space="preserve">(kl. IIa, reg. 7). </t>
    </r>
    <r>
      <rPr>
        <sz val="9"/>
        <color rgb="FF000000"/>
        <rFont val="Arial"/>
        <family val="2"/>
        <charset val="238"/>
      </rPr>
      <t>Kompresy wykonane są z hydrofilowej gazy bawełnianej bielonej metodą bezchlorową. Brzegi kompresów składane do wewnątrz. Kompresy są w opakowaniu typu "flow-pack" - każdy pojedynczy kompres  pakowany jest indywidualnie. Opakowanie jednostkowe zawiera 3 szt. kompresu.</t>
    </r>
  </si>
  <si>
    <t>Pakiet Nr 10</t>
  </si>
  <si>
    <t>Pakiet Nr 11 - PIELUCHOMAJTKI</t>
  </si>
  <si>
    <t>Pieluchomajtki chłonne, warstwa zewnętrzna przepuszczająca powietrze na całej powierzchni, przeznaczone dla osób z nietrzymaniem moczu, niepowodujące podrażnień skóry, zapinane na przylepcorzepy, dla pacjentów o obwodzie w pasie 75-110cm ±10%</t>
  </si>
  <si>
    <t>Pieluchomajtki chłonne, warstwa zewnętrzna przepuszczająca powietrze na całej powierzchni, przeznaczone dla osób z nietrzymaniem moczu, niepowodujące podrażnień skóry, zapinane na przylepcorzepy, dla pacjentów o obwodzie w pasie 100-150cm ±10%</t>
  </si>
  <si>
    <t>Pieluchomajtki chłonne, warstwa zewnętrzna przepuszczająca powietrze na całej powierzchni, przeznaczone dla osób z nietrzymaniem moczu, niepowodujące podrażnień skóry, zapinane na przylepcorzepy, dla pacjentów o obwodzie w pasie 130-170cm ±10%</t>
  </si>
  <si>
    <t>Pieluchomajtki chłonne, warstwa zewnętrzna przepuszczająca powietrze na całej powierzchni, przeznaczone dla osób z nietrzymaniem moczu, niepowodujące podrażnień skóry, zapinane na przylepcorzepy, dla pacjentów o obwodzie w pasie/biodrach 55 - 80cm ±10%</t>
  </si>
  <si>
    <t>Podkłady ginekologiczne, chłonne, zbudowane z maty celulozowej będącej częścią chłonną, owiniętej bibułką higieniczną oraz włókniną wierzchnią, część izolacyjną stanowi arkusz folii umiejscowiony w dolnej części podkładu pomiędzy wkładem, a bibułką, niejałowe, 34cmx9cm, opakowanie=10szt. Absorgyn lub równoważne</t>
  </si>
  <si>
    <t>Pakiet Nr 12 - ŻELE ZNIECZULAJĄCE</t>
  </si>
  <si>
    <t>Sterylny żel znieczulający 8-12ml, przeznaczony do cewnikowania pęcherza moczowego.</t>
  </si>
  <si>
    <t>Sterylny żel znieczulający 4-6ml, przeznaczony do cewnikowania pęcherza moczowego.</t>
  </si>
  <si>
    <t>Płyn ułatwiający i przyśpieszający gojenie ran przewlekłych i zakażonych w tym odleżyn, utrzymujący odpowiednią wilgotność rany. Tworzy warstwę ochronną na powierzchni rany. Nie zawiera alkoholu, nie powoduje podrażnień. W swoim składzie zawiera poliheksanid i poloksamer. Opakowanie a 250 ml.</t>
  </si>
  <si>
    <t>Maść do miejscowego stosowania w ranach zakażonych i niezakażonych. W swoim składzie zawiera naturalną żywicę.Opakowanie zawiera 15g.</t>
  </si>
  <si>
    <t>Żel do oczyszczania, nawilżania i pielęgnacji ran przewlekłych i zakażonych oraz oparzeń I i II stopnia. Tworzy na powierzchni rany warstwę ochronną. W swoim składzie zawiera poliheksanid i poloksamer. Opakowanie = 30ml.</t>
  </si>
  <si>
    <t>Pakiet Nr 13</t>
  </si>
  <si>
    <t>Jałowa, chłonna, gąbka żelatynowa, posiadająca działanie hemostatyczne o wym. 80x50x10mm*1szt.</t>
  </si>
  <si>
    <t>szt</t>
  </si>
  <si>
    <t>Jałowa, chłonna, gąbka żelatynowa, posiadająca działanie hemostatyczne o wym. 80x50x1mm*1szt.</t>
  </si>
  <si>
    <t>Pakiet Nr 14</t>
  </si>
  <si>
    <t>Opatrunek jałowy do ran wymagających aktywnego oczyszczenia, aktywowany roztworem Ringera, zmieniany co 72 godz. 10cm *10cm</t>
  </si>
  <si>
    <t>Opatrunek sterylny, hydroaktywny z poliuretanowej pianki i sterylnej siateczki hydrożelowej, do ran suchych i mokrych o wymiarach 10x10 cm</t>
  </si>
  <si>
    <t>Opatrunek jałowy 10x10cm do zaopatrywania  powierzchownych ran sączących. Zapewnia dobrą wentylację, przepuszcza wydzielinę, zapobiega wysychaniu rany, można go ciąć na kawałki o dowolnych wymiarach.</t>
  </si>
  <si>
    <t>Opatrunek jałowy, samoprzylepny, hydrokoloidowy, 5cm *5cm</t>
  </si>
  <si>
    <t>Opatrunek jałowy, samoprzylepny, hydrokoloidowy, 10cm *10cm</t>
  </si>
  <si>
    <r>
      <t xml:space="preserve">Tupfer opatrunkowy, jałowy z 20-nitkowej gazy bawełnianej z nitką radiacyjną o wym. 24x24cm,w kształcie kuli, mocno zwinięty z jednego kawałka gazy. Pakowane po  18x10szt. </t>
    </r>
    <r>
      <rPr>
        <b/>
        <sz val="9"/>
        <color rgb="FF000000"/>
        <rFont val="Arial"/>
        <family val="2"/>
        <charset val="238"/>
      </rPr>
      <t xml:space="preserve">(klasa IIa, reg. 7). </t>
    </r>
    <r>
      <rPr>
        <sz val="9"/>
        <color rgb="FF000000"/>
        <rFont val="Arial"/>
        <family val="2"/>
        <charset val="238"/>
      </rPr>
      <t xml:space="preserve">Opakowanie oznakowane datą sterylizacji, datą ważności. Naklejka nadająca się do wklejenia do dokumentacjiTupfer opatrunkowy, jałowy z 20-nitkowej gazy bawełnianej z nitką radiacyjną o wym. 24x24cm,w kształcie kuli, mocno zwinięty z jednego kawałka gazy. Pakowane po  18x10szt. </t>
    </r>
    <r>
      <rPr>
        <b/>
        <sz val="9"/>
        <color rgb="FF000000"/>
        <rFont val="Arial"/>
        <family val="2"/>
        <charset val="238"/>
      </rPr>
      <t xml:space="preserve">(klasa IIa, reg. 7). </t>
    </r>
    <r>
      <rPr>
        <sz val="9"/>
        <color rgb="FF000000"/>
        <rFont val="Arial"/>
        <family val="2"/>
        <charset val="238"/>
      </rPr>
      <t>Opakowanie oznakowane datą sterylizacji, datą ważności. Naklejka nadająca się do wklejenia do dokumentacji</t>
    </r>
  </si>
  <si>
    <r>
      <t xml:space="preserve">Tupfer opatrunkowy, jałowy z 24-nitkowej gazy bawełnianej o wym.8x8cm, w kształcie fasolki, mocno zwinięty z jednego kawałka gazy. Pakowany </t>
    </r>
    <r>
      <rPr>
        <b/>
        <sz val="9"/>
        <color rgb="FFFF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po</t>
    </r>
    <r>
      <rPr>
        <sz val="9"/>
        <color rgb="FFFF0000"/>
        <rFont val="Arial"/>
        <family val="2"/>
        <charset val="238"/>
      </rPr>
      <t xml:space="preserve">  </t>
    </r>
    <r>
      <rPr>
        <sz val="9"/>
        <color rgb="FF000000"/>
        <rFont val="Arial"/>
        <family val="2"/>
        <charset val="238"/>
      </rPr>
      <t xml:space="preserve">30 x10 szt. </t>
    </r>
    <r>
      <rPr>
        <b/>
        <sz val="9"/>
        <color rgb="FF000000"/>
        <rFont val="Arial"/>
        <family val="2"/>
        <charset val="238"/>
      </rPr>
      <t>(klasa IIa, reg. 7</t>
    </r>
    <r>
      <rPr>
        <sz val="9"/>
        <color rgb="FF000000"/>
        <rFont val="Arial"/>
        <family val="2"/>
        <charset val="238"/>
      </rPr>
      <t xml:space="preserve">). Opakowanie oznakowane datą sterylizacji, datą ważności. Naklejka nadająca się do wklejenia do dokumentacjiTupfer opatrunkowy, jałowy z 24-nitkowej gazy bawełnianej o wym.8x8cm, w kształcie fasolki, mocno zwinięty z jednego kawałka gazy. Pakowany </t>
    </r>
    <r>
      <rPr>
        <b/>
        <sz val="9"/>
        <color rgb="FFFF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po</t>
    </r>
    <r>
      <rPr>
        <sz val="9"/>
        <color rgb="FFFF0000"/>
        <rFont val="Arial"/>
        <family val="2"/>
        <charset val="238"/>
      </rPr>
      <t xml:space="preserve">  </t>
    </r>
    <r>
      <rPr>
        <sz val="9"/>
        <color rgb="FF000000"/>
        <rFont val="Arial"/>
        <family val="2"/>
        <charset val="238"/>
      </rPr>
      <t xml:space="preserve">30 x10 szt. </t>
    </r>
    <r>
      <rPr>
        <b/>
        <sz val="9"/>
        <color rgb="FF000000"/>
        <rFont val="Arial"/>
        <family val="2"/>
        <charset val="238"/>
      </rPr>
      <t>(klasa IIa, reg. 7</t>
    </r>
    <r>
      <rPr>
        <sz val="9"/>
        <color rgb="FF000000"/>
        <rFont val="Arial"/>
        <family val="2"/>
        <charset val="238"/>
      </rPr>
      <t>). Opakowanie oznakowane datą sterylizacji, datą ważności. Naklejka nadająca się do wklejenia do dokumentacji</t>
    </r>
  </si>
  <si>
    <t>Zestaw do małych zabiegów chirurgicznych. Zawiera 1 serwetę na stół narzędziowy /owinięcie pakietu/ 90x75 cm, 1 serwetę przylepną: 2 częściową z regulacją otworu 75x90 cm, 1 skalpel  jednorazowy nr 10, 1 szt. nożyczki metalowe zagięte typu Metzenbaum tępo tępe 14,5 cm, 1 szt.  metalowe imadło chirurgiczne Mayo- hegar 14 cm,1 metalowa pęseta chirurgiczna standardowa prosta 14 cm, 1 szt. metalowe kleszczyki anatomiczne zagięte Halsted-Mosquito 12,5 cm, 1 narzędzie plastikowe do mycia pola operacyjnego 14 cm, 1 pojemnik plastikowy 9,5x3 cm, 150 ml, 10 kompresów z gazy 12 warstwowej, 17 nitek, 7,5x7,5 cm, 5 kompresów włókninowych 6 warstwowych 30g/ m2, 5x5cm, 3 tupfery gazowe.</t>
  </si>
  <si>
    <t>Opatrunek jałowy, samoprzylepny, z folii poliuretanowej do jałowego osłonięcia ran, 10cm 15cm +/-1cm</t>
  </si>
  <si>
    <t>Seton z elementem kontrastującym, rozmiar 8x90 cm z gazy 20 nitkowej, 4 warstwy, jałowy op.x 2 szt.</t>
  </si>
  <si>
    <t xml:space="preserve">Kompresy niejałowe wykonane z włókniny 30g/m2, 5cm x 5cm. Opakowanie = 100 sztuk </t>
  </si>
  <si>
    <t xml:space="preserve">Opaska elastyczna jałowa 15cm x 4m, pakowana pojedynczo w opakowanie papier – folia z widoczną zawartością, ze wskaźnikiem informującym o przejściu procesu sterylizacji umieszczonym na papierze opakowania jednostkowego oraz marginesem otwierania min. 1,5 cm. </t>
  </si>
  <si>
    <t>Opatrunek piankowy, regulujący wilgotność rany. Część chlonna zawiera warstwę kontaktową wykonaną z hydrowłókien (karboksymetyloceluloza sodowa) oraz warstwę pianki poliuretanowej. Wodoodporna warstwa zewnętrzna wykonana z półprzepuszczalnej błony poliuretanowej. Rozm. 20cm x 20cm - nieprzylepny.</t>
  </si>
  <si>
    <t>Opatrunek piankowy, regulujący wilgotność rany. Część chlonna zawiera warstwę kontaktową wykonaną z hydrowłókien (karboksymetyloceluloza sodowa) oraz warstwę pianki poliuretanowej. Wodoodporna warstwa zewnętrzna wykonana z półprzepuszczalnej błony poliuretanowej. Rozm. 10cm x 10cm - przylepny.</t>
  </si>
  <si>
    <t xml:space="preserve">Opaska elastyczna jałowa 12cm x 4m, pakowana pojedynczo w opakowanie papier – folia z widoczną zawartością, ze wskaźnikiem informującym o przejściu procesu sterylizacji umieszczonym na papierze opakowania jednostkowego oraz marginesem otwierania min. 1,5 cm. </t>
  </si>
  <si>
    <t>Opatrunek hydrokoloidowy zbudowany z 3 hydrokoloidów: karboksymetylocelulozy sodowej, pektyny, żelatyny zawieszonych w macierzy hydrokoloidowej, na podłożu samoprzylepnego polimeru oraz z warstwy zewnętrznej błony poliuretanowej, zapewniający wilgotne środowisko gojenia ran, wodoodporny, 10 x 10 cm.</t>
  </si>
  <si>
    <t>Opatrunek hydrowłóknisty o właściwościach niszczących biofilm bakteryjny, bakteriobójczy. Zbudowany z dwóch warstw wykonanych z  nietkanych włókien (karboksymetyloceluloza sodowa), z jonami srebra - 1,2%, o działaniu spotęgowanym dodatkowymi substancjami EDTA i BEC, o wysokich właściwościach chłonnych, wzmocniony przeszyciami, wym. 10cm x 10cm.</t>
  </si>
  <si>
    <t>Opatrunek hydrowłóknisty o właściwościach niszczących biofilm bakteryjny, bakteriobójczy. Zbudowany z dwóch warstw wykonanych z  nietkanych włókien (karboksymetyloceluloza sodowa), z jonami srebra - 1,2%, o działaniu spotęgowanym dodatkowymi substancjami EDTA i BEC, o wysokich właściwościach chłonnych, wzmocniony przeszyciami, wym. 15cm x 15cm.</t>
  </si>
  <si>
    <t>20.</t>
  </si>
  <si>
    <t>21.</t>
  </si>
  <si>
    <t>22.</t>
  </si>
  <si>
    <t>23.</t>
  </si>
  <si>
    <t>24.</t>
  </si>
  <si>
    <t>Plaster włókninowy szer. 5 cm, długość 9,15m +/- 15cm</t>
  </si>
  <si>
    <t>Plaster włókninowy szer. 2,5 cm, długość 9,15m +/- 15cm</t>
  </si>
  <si>
    <t>Plaster włókninowy szer. 1,25 cm, długość 9,15m +/- 15cm</t>
  </si>
  <si>
    <t>Przylepiec na porowatej folii, szer. 2,5cm, długość 9,15m +/- 15cm</t>
  </si>
  <si>
    <t>Przylepiec na porowatej folii, szer. 5cm, długość 9,15m +/- 15cm</t>
  </si>
  <si>
    <t>25.</t>
  </si>
  <si>
    <t>26.</t>
  </si>
  <si>
    <t>Elastyczna siatka opatrunkowa (ręka i noga dziecka)  o dł. 25mb w stanie rozciągniętym lub min. 10mb w stanie relaksacyjnym, zawierająca min. 50% bawełny lub bez zawartości bawełny (wymagana karta techniczna)</t>
  </si>
  <si>
    <t>Elastyczna siatka opatrunkowa (noga i głowa dziecka) o dł. 25mb w stanie rozciągniętym lub min. 10mb w stanie relaksacyjnym, zawierająca min. 50% bawełny lub bez zawartości bawełny (wymagana karta techniczna)</t>
  </si>
  <si>
    <t>Elastyczna siatka opatrunkowa (stopa i noga)  o dł. 25mb w stanie rozciągniętym lub min. 10mb w stanie relaksacyjnym, zawierająca min. 50% bawełny lub bez zawartości bawełny (wymagana karta techniczna)</t>
  </si>
  <si>
    <t>Elastyczna siatka opatrunkowa (głowa)  o dł. 25mb w stanie rozciągniętym lub min. 10mb w stanie relaksacyjnym, zawierająca min. 50% bawełny lub bez zawartości bawełny (wymagana karta techniczna)</t>
  </si>
  <si>
    <t>Elastyczna siatka opatrunkowa (biodro, tułów)  o dł. 25mb w stanie rozciągniętym lub min. 10mb w stanie relaksacyjnym, zawierająca min. 50% bawełny lub bez zawartości bawełny (wymagana karta techniczna)</t>
  </si>
  <si>
    <t>Nie dopuszcza się składania ofert częściowych w obrębie Pakietu nr 1.</t>
  </si>
  <si>
    <t>Nie dopuszcza się składania ofert częściowych w obrębie Pakietu nr 2.</t>
  </si>
  <si>
    <t>Nie dopuszcza się składania ofert częściowych w obrębie Pakietu nr 3.</t>
  </si>
  <si>
    <t>Nie dopuszcza się składania ofert częściowych w obrębie Pakietu nr 4.</t>
  </si>
  <si>
    <t xml:space="preserve"> Nie dopuszcza się składania ofert częściowych w obrębie Pakietu nr 5.</t>
  </si>
  <si>
    <t xml:space="preserve"> Nie dopuszcza się składania ofert częściowych w obrębie Pakietu nr 6.</t>
  </si>
  <si>
    <t xml:space="preserve"> Nie dopuszcza się składania ofert częściowych w obrębie Pakietu nr 7.</t>
  </si>
  <si>
    <t>Nie dopuszcza się składania ofert częściowych w obrębie Pakietu nr 8.</t>
  </si>
  <si>
    <t>Nie dopuszcza się składania ofert częściowych w obrębie Pakietu nr 9.</t>
  </si>
  <si>
    <t xml:space="preserve"> Nie dopuszcza się składania ofert częściowych w obrębie Pakietu nr 10.</t>
  </si>
  <si>
    <t>Nie dopuszcza się składania ofert częściowych w obrębie Pakietu nr 11.</t>
  </si>
  <si>
    <t>Nie dopuszcza się składania ofert częściowych w obrębie Pakietu nr 12.</t>
  </si>
  <si>
    <t>Nie dopuszcza się składania ofert częściowych w obrębie Pakietu nr 13.</t>
  </si>
  <si>
    <t>Nie dopuszcza się składania ofert częściowych w obrębie Pakietu nr 14.</t>
  </si>
  <si>
    <t>Załącznik Nr 1</t>
  </si>
  <si>
    <r>
      <t xml:space="preserve">Kompresy gazowe niejałowe 7,5cm * 7,5cm *100 szt.  13-nitkowe, 8-warstwowe </t>
    </r>
    <r>
      <rPr>
        <b/>
        <sz val="9"/>
        <color rgb="FF000000"/>
        <rFont val="Arial"/>
        <family val="2"/>
        <charset val="238"/>
      </rPr>
      <t>(min. klasa I, reg. 4)</t>
    </r>
  </si>
  <si>
    <r>
      <t xml:space="preserve">Kompresy gazowe niejałowe 10cm * 10cm *100 szt.  13-nitkowe, 8-warstwowe  </t>
    </r>
    <r>
      <rPr>
        <b/>
        <sz val="9"/>
        <color rgb="FF000000"/>
        <rFont val="Arial"/>
        <family val="2"/>
        <charset val="238"/>
      </rPr>
      <t>(min. klasa I, reg. 4)</t>
    </r>
  </si>
  <si>
    <r>
      <t xml:space="preserve">Kompresy włókninowe, 4 warstwowe, niejałowe, 7,5cm x 7,5cm x 100 szt. </t>
    </r>
    <r>
      <rPr>
        <b/>
        <sz val="9"/>
        <color rgb="FF000000"/>
        <rFont val="Arial"/>
        <family val="2"/>
        <charset val="238"/>
      </rPr>
      <t>(min. klasa I, reg. 4)</t>
    </r>
  </si>
  <si>
    <r>
      <t>Kompresy włókninowe, 4 warstwowe, niejałowe, 10cm x 10cm x 100 szt.</t>
    </r>
    <r>
      <rPr>
        <b/>
        <sz val="9"/>
        <color rgb="FF000000"/>
        <rFont val="Arial"/>
        <family val="2"/>
        <charset val="238"/>
      </rPr>
      <t xml:space="preserve"> (min. klasa I, reg. 4)</t>
    </r>
  </si>
  <si>
    <t>Pianka do oczyszczania skóry wrażliwej, przy silnych zabrudzeniach związanych z nietrzymaniem moczu /stolca.Opakownie  400ml- 500 ml.</t>
  </si>
  <si>
    <t>Krem ochronny do miejsc intymnych z argininą,alantoiną  i/lub pantenolem. Opakowanie 200ml</t>
  </si>
  <si>
    <t>Pieluchomajtki chłonne, warstwa zewnętrzna przepuszczająca powietrze na całej powierzchni, przeznaczone dla osób z nietrzymaniem moczu, niepowodujące podrażnień skóry, zapinane na przylepcorzepy, dla pacjentów o obwodzie w pasie 55-80cm ±10%</t>
  </si>
  <si>
    <t>Wielowarstwowy opatrunek o wysokiej chłonności do stosowania w przypadku silnie sączących ran. Dwuwarstwowa, zewnętrzna włóknina otacza cały opatrunek. Dolna warstwa włókniny, o właściwościach hydrofobowych, zapobiega przywieraniu opatrunku do rany. Warstwa wewnętrzna, z włókien celulozowych, ma właściwości hydrofilowe, warstwa chłonna zawiera pulpę celulozową oraz superabsorbent o bardzo dużej chłonności.. Na stronie przeciwległej do rany opatrunek wyposażony jest w specjalną, oddychającą membranę, nie przepuszczającą płynów, która zapobiega przenikaniu wydzieliny na zewnątrz oraz chroni przed zabrudzeniem.Rozmiar 10x10 cm,opakowanie x 10 szt.</t>
  </si>
  <si>
    <t>Wielowarstwowy opatrunek o wysokiej chłonności do stosowania w przypadku silnie sączących ran. Dwuwarstwowa, zewnętrzna włóknina otacza cały opatrunek. Dolna warstwa włókniny, o właściwościach hydrofobowych, zapobiega przywieraniu opatrunku do rany. Warstwa wewnętrzna, z włókien celulozowych, ma właściwości hydrofilowe, warstwa chłonna zawiera pulpę celulozową oraz superabsorbent o bardzo dużej chłonności.. Na stronie przeciwległej do rany opatrunek wyposażony jest w specjalną, oddychającą membranę, nie przepuszczającą płynów, która zapobiega przenikaniu wydzieliny na zewnątrz oraz chroni przed zabrudzeniem.Rozmiar 10x20 cm, opakowanie x 10 szt.</t>
  </si>
  <si>
    <t>Poz. 1 - 7* - Na opakowaniu wskaźnik informujący o przejściu procesu sterylizacji</t>
  </si>
  <si>
    <t>Pakiet Nr 15</t>
  </si>
  <si>
    <t>Nie dopuszcza się składania ofert częściowych w obrębie Pakietu nr 15.</t>
  </si>
  <si>
    <t>Opaska dziana jałowa (100% wiskowa), pakowana pojedynczo w opakowanie papier – folia z widoczną zawartością, ze wskaźnikiem informującym o przejściu procesu sterylizacji umieszczonym na papierze opakowania jednostkowego oraz marginesem otwierania min. 1,5cm, szerokość 15 cm</t>
  </si>
  <si>
    <t>Opaska dziana jałowa (100% wiskowa), pakowana pojedynczo w opakowanie papier – folia z widoczną zawartością, ze wskaźnikiem informującym o przejściu procesu sterylizacji umieszczonym na papierze opakowania jednostkowego oraz marginesem otwierania min. 1,5cm, szerokość 10 cm</t>
  </si>
  <si>
    <t>Samoprzylepny  jałowy opatrunek do zaopatrywanie sączących się ran pooperacyjnych, o zaokrąglonych brzegach, rozmiar 25cm x 10cm, wymiar warstwy chłonnej min. 20cm x 5cm</t>
  </si>
  <si>
    <t>Samoprzylepny  jałowy opatrunek do zaopatrywanie sączących się ran pooperacyjnych, o zaokrąglonych brzegach, rozmiar 15cm x 8cm, wymiar warstwy chłonnej min. 10cm x 3,8cm</t>
  </si>
  <si>
    <t>Samoprzylepny  jałowy opatrunek do zaopatrywanie sączących się ran pooperacyjnych, o zaokrąglonych brzegach, rozmiar 10cm x 6cm, wymiar warstwy chłonnej min. 6,5cm x 3cm</t>
  </si>
  <si>
    <t>Samoprzylepny  jałowy opatrunek do zaopatrywanie sączących się ran pooperacyjnych, o zaokrąglonych brzegach, rozmiar 7,2cm x 5 cm, wymiar warstwy chłonnej min. 3,8cm x 2cm</t>
  </si>
  <si>
    <t>Pakiet Nr 16</t>
  </si>
  <si>
    <t>Nie dopuszcza się składania ofert częściowych w obrębie Pakietu nr 16.</t>
  </si>
  <si>
    <t>Przezroczysty opatrunek z poliuretanu, z wycięciem do cewników centralnych, ze wzmocnionym włókniną od spodu obrzeżem z 4 stron.Rozmiar 8,5x11,5 cm,2 szerokie min. 2,5-3,5 cm aplikatory, z ramką, laminowana metka do oznaczeń i mocujacy laminowany pasek z rozciągliwej włókniny. Szybka aplikacja (papier zabezpieczający i ramka), nie rolujące się brzegi. Wysoka przepuszczalność dla pary wodnej, odporny na działanie środków dezynfekcyjnych zawierających alkohol. Opakowanie typu folia-folia.Potwierdzenie bariery folii dla wirusów.</t>
  </si>
  <si>
    <t>Bakterobójczy, przylepny opatrunek z poliuretanu do cewników centralnych z hydrożelem zawierającym glukonian chlorheksydyny. Przezroczysty, z wycięciem ze wzmocnionym włókniną od spodu obrzeżem. Rozmiar 10x12 cm,2 aplikatory, z ramką, metką i 2 paskami mocujacymi. Wysoka przepuszczalność pary wodnej. Opakowanie typu foli-folia. Potwierdzona klinicznie redukcja zakażeń odcewnikowych.</t>
  </si>
  <si>
    <t xml:space="preserve">Podkłady higieniczne z pulpą celulozową i superabsorbentem wiążącym wilgoć o rozmiarze 60x90cm, wielkość wkładu chłonnego minimum 58 cm x 82 cm. Spodnią warstwę stanowi izolacyjna folia antypoślizgowa, we wkładzie chłonnym znajduje się rozdrobniona pulpa celulozowa, a warstwę wierzchnią stanowi włóknina bez widocznych przetłoczeń. Minimalna chłonność 2500 g według norm ISO 11948-1. </t>
  </si>
  <si>
    <t>Kompresy gazowe  jałowe z nitką radiacyjną 17 nitkowe, 12 warstwowe 7,5x7,5 cm, pakowane po 10 szt. ułożone grzbietem w jedną stronę. Klasa IIa, reg. 7.Opakowanie oznakowane datą sterylizacji, datą ważności. Naklejka nadająca się do wklejenia do dokumentacji</t>
  </si>
  <si>
    <t>Kompresy gazowe  jałowe z nitką radiacyjną 17 nitkowe, 12 warstwowe 7,5x7,5 cm, pakowane po 20 szt. (w pakiecie przewiązane po 10 szt. ułożone grzbietem w jedną stronę). Klasa IIa, reg. 7. Opakowanie oznakowane datą sterylizacji, datą ważności. Naklejka nadająca się do wklejenia do dokumentacji.</t>
  </si>
  <si>
    <t xml:space="preserve">Serwety operacyjne z gazy 17N, 8W, jałowe 45cmx45cm, ze znacznikiem RTG, bez tasiemki, pakowane a'2 sztuki. Klasa IIa, reg. 7. Opakowanie papier – folia z widoczną zawartością, ze wskaźnikiem informującym o przejściu procesu sterylizacji umieszczonym na papierze opakowania jednostkowego oraz marginesem otwierania min. 1,5cm. </t>
  </si>
  <si>
    <t xml:space="preserve">Serwety operacyjne z gazy 17N, 4W, jałowe 75cmx90cm, ze znacznikiem RTG, bez tasiemki, pakowane a'2 sztuki. Klasa IIa, reg. 7. Opakowanie papier – folia z widoczną zawartością, ze wskaźnikiem informującym o przejściu procesu sterylizacji umieszczonym na papierze opakowania jednostkowego oraz marginesem otwierania min. 1,5cm. </t>
  </si>
  <si>
    <t>Olejek ochronny do podrażnionej i wrażliwej skóry, opakowanie 200ml</t>
  </si>
  <si>
    <t>Elastyczna opaska  podtrzymująca o rozciągliwości 85%-90% i właściwościach kohezyjnych. Do podtrzymywania  różnego rodzaju opatrunków. Pojedyncze zwoje nie luzują się i nie zwijają nawet na zaokrąglonych częściach ciała. Dobrze przepuszcza powietrze, nie uciska, nie ogranicza krążenia krwi. Szer. 4-6 cm, dł. 4m.</t>
  </si>
  <si>
    <t>Elastyczna opaska  podtrzymująca o rozciągliwości 85%-90% i właściwościach kohezyjnych. Do podtrzymywania różnego rodzaju opatrunków. Pojedyncze zwoje nie luzują się i nie zwijają nawet na zaokrąglonych częściach ciała. Dobrze przepuszcza powietrze, nie uciska, nie ogranicza krążenia krwi. Szer. 8cm, dł. 4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</si>
</sst>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5]General"/>
    <numFmt numFmtId="165" formatCode="&quot; &quot;#,##0.00&quot; zł &quot;;&quot;-&quot;#,##0.00&quot; zł &quot;;&quot; -&quot;#&quot; zł &quot;;&quot; &quot;@&quot; &quot;"/>
    <numFmt numFmtId="166" formatCode="[$-415]0%"/>
    <numFmt numFmtId="167" formatCode="[$-415]#,##0"/>
    <numFmt numFmtId="168" formatCode="[$-415]#,##0.00"/>
    <numFmt numFmtId="169" formatCode="[$-415]0"/>
    <numFmt numFmtId="170" formatCode="#,##0.00&quot; &quot;[$zł-415];[Red]&quot;-&quot;#,##0.00&quot; &quot;[$zł-415]"/>
    <numFmt numFmtId="171" formatCode="#,##0.00\ &quot;zł&quot;"/>
  </numFmts>
  <fonts count="53">
    <font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Garamond"/>
      <family val="1"/>
      <charset val="238"/>
    </font>
    <font>
      <b/>
      <sz val="10"/>
      <color rgb="FF000000"/>
      <name val="Arial"/>
      <family val="2"/>
      <charset val="238"/>
    </font>
    <font>
      <b/>
      <i/>
      <sz val="14"/>
      <color rgb="FF000000"/>
      <name val="Garamond"/>
      <family val="1"/>
      <charset val="238"/>
    </font>
    <font>
      <sz val="7"/>
      <color rgb="FF00000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Tahoma"/>
      <family val="2"/>
      <charset val="238"/>
    </font>
    <font>
      <b/>
      <sz val="8"/>
      <color rgb="FF000000"/>
      <name val="Times New Roman"/>
      <family val="1"/>
      <charset val="238"/>
    </font>
    <font>
      <b/>
      <sz val="10"/>
      <color rgb="FF9933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9"/>
      <color rgb="FFFF0000"/>
      <name val="Tahoma"/>
      <family val="2"/>
      <charset val="238"/>
    </font>
    <font>
      <b/>
      <sz val="7"/>
      <color rgb="FF000000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993300"/>
      <name val="Tahoma"/>
      <family val="2"/>
      <charset val="238"/>
    </font>
    <font>
      <b/>
      <sz val="9"/>
      <color rgb="FF993300"/>
      <name val="Tahoma"/>
      <family val="2"/>
      <charset val="238"/>
    </font>
    <font>
      <sz val="9"/>
      <color rgb="FFFF0000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i/>
      <sz val="12"/>
      <color rgb="FF000000"/>
      <name val="Garamond"/>
      <family val="1"/>
      <charset val="238"/>
    </font>
    <font>
      <b/>
      <sz val="12"/>
      <color rgb="FF000000"/>
      <name val="Garamond"/>
      <family val="1"/>
      <charset val="238"/>
    </font>
    <font>
      <b/>
      <sz val="11"/>
      <color rgb="FF000000"/>
      <name val="Garamond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rgb="FF000000"/>
      <name val="Tahoma"/>
      <family val="2"/>
      <charset val="238"/>
    </font>
    <font>
      <sz val="12"/>
      <color rgb="FFFF0000"/>
      <name val="Arial"/>
      <family val="2"/>
      <charset val="238"/>
    </font>
    <font>
      <sz val="7"/>
      <color rgb="FFFF0000"/>
      <name val="Times New Roman"/>
      <family val="1"/>
      <charset val="238"/>
    </font>
    <font>
      <b/>
      <sz val="10"/>
      <color rgb="FFFF0000"/>
      <name val="Czcionka tekstu podstawowego"/>
      <charset val="238"/>
    </font>
    <font>
      <sz val="1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CCFFFF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0" fontId="3" fillId="0" borderId="0" applyNumberFormat="0" applyBorder="0" applyProtection="0"/>
    <xf numFmtId="170" fontId="3" fillId="0" borderId="0" applyBorder="0" applyProtection="0"/>
  </cellStyleXfs>
  <cellXfs count="504">
    <xf numFmtId="0" fontId="0" fillId="0" borderId="0" xfId="0"/>
    <xf numFmtId="164" fontId="1" fillId="0" borderId="0" xfId="2" applyProtection="1"/>
    <xf numFmtId="164" fontId="4" fillId="0" borderId="0" xfId="2" applyFont="1" applyProtection="1"/>
    <xf numFmtId="164" fontId="5" fillId="0" borderId="0" xfId="2" applyFont="1" applyProtection="1"/>
    <xf numFmtId="164" fontId="6" fillId="0" borderId="0" xfId="2" applyFont="1" applyProtection="1"/>
    <xf numFmtId="164" fontId="7" fillId="2" borderId="1" xfId="2" applyFont="1" applyFill="1" applyBorder="1" applyAlignment="1" applyProtection="1">
      <alignment horizontal="center" wrapText="1"/>
    </xf>
    <xf numFmtId="164" fontId="1" fillId="2" borderId="2" xfId="2" applyFill="1" applyBorder="1" applyProtection="1"/>
    <xf numFmtId="164" fontId="7" fillId="2" borderId="2" xfId="2" applyFont="1" applyFill="1" applyBorder="1" applyProtection="1"/>
    <xf numFmtId="164" fontId="8" fillId="2" borderId="2" xfId="2" applyFont="1" applyFill="1" applyBorder="1" applyAlignment="1" applyProtection="1">
      <alignment wrapText="1"/>
    </xf>
    <xf numFmtId="164" fontId="7" fillId="2" borderId="2" xfId="2" applyFont="1" applyFill="1" applyBorder="1" applyAlignment="1" applyProtection="1">
      <alignment vertical="top" wrapText="1"/>
    </xf>
    <xf numFmtId="164" fontId="10" fillId="0" borderId="1" xfId="2" applyFont="1" applyBorder="1" applyAlignment="1" applyProtection="1">
      <alignment horizontal="center" vertical="center" wrapText="1"/>
    </xf>
    <xf numFmtId="164" fontId="11" fillId="0" borderId="1" xfId="2" applyFont="1" applyBorder="1" applyProtection="1"/>
    <xf numFmtId="164" fontId="12" fillId="2" borderId="1" xfId="2" applyFont="1" applyFill="1" applyBorder="1" applyAlignment="1" applyProtection="1">
      <alignment horizontal="center" vertical="center"/>
    </xf>
    <xf numFmtId="164" fontId="5" fillId="2" borderId="1" xfId="2" applyFont="1" applyFill="1" applyBorder="1" applyAlignment="1" applyProtection="1">
      <alignment horizontal="center" vertical="center"/>
    </xf>
    <xf numFmtId="165" fontId="12" fillId="0" borderId="1" xfId="2" applyNumberFormat="1" applyFont="1" applyBorder="1" applyAlignment="1" applyProtection="1">
      <alignment horizontal="center" vertical="center" wrapText="1"/>
    </xf>
    <xf numFmtId="166" fontId="12" fillId="0" borderId="1" xfId="2" applyNumberFormat="1" applyFont="1" applyBorder="1" applyAlignment="1" applyProtection="1">
      <alignment horizontal="center" vertical="center"/>
    </xf>
    <xf numFmtId="165" fontId="12" fillId="2" borderId="1" xfId="1" applyFont="1" applyFill="1" applyBorder="1" applyAlignment="1" applyProtection="1">
      <alignment horizontal="center" vertical="center" wrapText="1"/>
    </xf>
    <xf numFmtId="165" fontId="12" fillId="2" borderId="1" xfId="2" applyNumberFormat="1" applyFont="1" applyFill="1" applyBorder="1" applyAlignment="1" applyProtection="1">
      <alignment horizontal="center" vertical="center" wrapText="1"/>
    </xf>
    <xf numFmtId="164" fontId="1" fillId="0" borderId="1" xfId="2" applyBorder="1" applyProtection="1"/>
    <xf numFmtId="164" fontId="9" fillId="2" borderId="1" xfId="2" applyFont="1" applyFill="1" applyBorder="1" applyAlignment="1" applyProtection="1">
      <alignment wrapText="1"/>
    </xf>
    <xf numFmtId="164" fontId="13" fillId="0" borderId="1" xfId="2" applyFont="1" applyBorder="1" applyProtection="1"/>
    <xf numFmtId="164" fontId="10" fillId="0" borderId="1" xfId="2" applyFont="1" applyBorder="1" applyAlignment="1" applyProtection="1">
      <alignment horizontal="left" vertical="center" wrapText="1"/>
    </xf>
    <xf numFmtId="164" fontId="10" fillId="0" borderId="1" xfId="2" applyFont="1" applyBorder="1" applyAlignment="1" applyProtection="1">
      <alignment horizontal="left" wrapText="1"/>
    </xf>
    <xf numFmtId="164" fontId="9" fillId="2" borderId="1" xfId="2" applyFont="1" applyFill="1" applyBorder="1" applyAlignment="1" applyProtection="1">
      <alignment vertical="top" wrapText="1"/>
    </xf>
    <xf numFmtId="164" fontId="11" fillId="0" borderId="1" xfId="2" applyFont="1" applyBorder="1" applyAlignment="1" applyProtection="1">
      <alignment wrapText="1"/>
    </xf>
    <xf numFmtId="165" fontId="12" fillId="2" borderId="1" xfId="2" applyNumberFormat="1" applyFont="1" applyFill="1" applyBorder="1" applyAlignment="1" applyProtection="1">
      <alignment horizontal="center" vertical="center"/>
    </xf>
    <xf numFmtId="165" fontId="12" fillId="0" borderId="1" xfId="1" applyFont="1" applyBorder="1" applyAlignment="1" applyProtection="1">
      <alignment horizontal="center" vertical="center" wrapText="1"/>
    </xf>
    <xf numFmtId="164" fontId="12" fillId="2" borderId="1" xfId="6" applyFont="1" applyFill="1" applyBorder="1" applyAlignment="1" applyProtection="1">
      <alignment horizontal="center" vertical="center"/>
    </xf>
    <xf numFmtId="164" fontId="12" fillId="2" borderId="1" xfId="7" applyFont="1" applyFill="1" applyBorder="1" applyAlignment="1" applyProtection="1">
      <alignment horizontal="left" vertical="top" wrapText="1"/>
    </xf>
    <xf numFmtId="164" fontId="12" fillId="2" borderId="1" xfId="7" applyFont="1" applyFill="1" applyBorder="1" applyAlignment="1" applyProtection="1">
      <alignment horizontal="center" vertical="center"/>
    </xf>
    <xf numFmtId="167" fontId="5" fillId="2" borderId="1" xfId="7" applyNumberFormat="1" applyFont="1" applyFill="1" applyBorder="1" applyAlignment="1" applyProtection="1">
      <alignment horizontal="center" vertical="center"/>
    </xf>
    <xf numFmtId="165" fontId="14" fillId="0" borderId="1" xfId="2" applyNumberFormat="1" applyFont="1" applyBorder="1" applyAlignment="1" applyProtection="1">
      <alignment horizontal="center" vertical="center" wrapText="1"/>
    </xf>
    <xf numFmtId="166" fontId="1" fillId="0" borderId="1" xfId="2" applyNumberFormat="1" applyBorder="1" applyAlignment="1" applyProtection="1">
      <alignment horizontal="center" vertical="center"/>
    </xf>
    <xf numFmtId="165" fontId="1" fillId="2" borderId="1" xfId="2" applyNumberFormat="1" applyFill="1" applyBorder="1" applyAlignment="1" applyProtection="1">
      <alignment horizontal="center" vertical="center"/>
    </xf>
    <xf numFmtId="164" fontId="5" fillId="2" borderId="1" xfId="7" applyFont="1" applyFill="1" applyBorder="1" applyAlignment="1" applyProtection="1">
      <alignment horizontal="center" vertical="center"/>
    </xf>
    <xf numFmtId="49" fontId="18" fillId="3" borderId="0" xfId="2" applyNumberFormat="1" applyFont="1" applyFill="1" applyAlignment="1" applyProtection="1">
      <alignment vertical="center"/>
    </xf>
    <xf numFmtId="164" fontId="19" fillId="3" borderId="0" xfId="2" applyFont="1" applyFill="1" applyAlignment="1" applyProtection="1">
      <alignment vertical="center" wrapText="1"/>
    </xf>
    <xf numFmtId="164" fontId="19" fillId="3" borderId="0" xfId="2" applyFont="1" applyFill="1" applyAlignment="1" applyProtection="1">
      <alignment horizontal="right" vertical="center"/>
    </xf>
    <xf numFmtId="164" fontId="19" fillId="3" borderId="0" xfId="2" applyFont="1" applyFill="1" applyAlignment="1" applyProtection="1">
      <alignment horizontal="center" vertical="center"/>
    </xf>
    <xf numFmtId="164" fontId="14" fillId="3" borderId="0" xfId="2" applyFont="1" applyFill="1" applyProtection="1"/>
    <xf numFmtId="164" fontId="17" fillId="3" borderId="0" xfId="2" applyFont="1" applyFill="1" applyAlignment="1" applyProtection="1">
      <alignment horizontal="center" vertical="center"/>
    </xf>
    <xf numFmtId="167" fontId="17" fillId="3" borderId="0" xfId="2" applyNumberFormat="1" applyFont="1" applyFill="1" applyAlignment="1" applyProtection="1">
      <alignment horizontal="right" vertical="center" wrapText="1"/>
    </xf>
    <xf numFmtId="164" fontId="20" fillId="0" borderId="0" xfId="2" applyFont="1" applyProtection="1"/>
    <xf numFmtId="165" fontId="1" fillId="0" borderId="0" xfId="2" applyNumberFormat="1" applyProtection="1"/>
    <xf numFmtId="164" fontId="17" fillId="0" borderId="0" xfId="2" applyFont="1" applyAlignment="1" applyProtection="1">
      <alignment horizontal="left" vertical="center"/>
    </xf>
    <xf numFmtId="164" fontId="1" fillId="0" borderId="0" xfId="2" applyAlignment="1" applyProtection="1">
      <alignment vertical="top" wrapText="1"/>
    </xf>
    <xf numFmtId="164" fontId="14" fillId="0" borderId="0" xfId="2" applyFont="1" applyAlignment="1" applyProtection="1">
      <alignment horizontal="center" wrapText="1"/>
    </xf>
    <xf numFmtId="164" fontId="21" fillId="0" borderId="0" xfId="6" applyFont="1" applyAlignment="1" applyProtection="1">
      <alignment vertical="center"/>
    </xf>
    <xf numFmtId="164" fontId="1" fillId="0" borderId="0" xfId="2" applyAlignment="1" applyProtection="1">
      <alignment horizontal="center" vertical="center"/>
    </xf>
    <xf numFmtId="165" fontId="21" fillId="0" borderId="0" xfId="1" applyFont="1" applyAlignment="1" applyProtection="1">
      <alignment vertical="center" wrapText="1"/>
    </xf>
    <xf numFmtId="166" fontId="1" fillId="0" borderId="0" xfId="2" applyNumberFormat="1" applyAlignment="1" applyProtection="1">
      <alignment vertical="center"/>
    </xf>
    <xf numFmtId="165" fontId="7" fillId="0" borderId="0" xfId="2" applyNumberFormat="1" applyFont="1" applyAlignment="1" applyProtection="1">
      <alignment vertical="center" wrapText="1"/>
    </xf>
    <xf numFmtId="164" fontId="13" fillId="0" borderId="0" xfId="2" applyFont="1" applyProtection="1"/>
    <xf numFmtId="165" fontId="22" fillId="0" borderId="0" xfId="2" applyNumberFormat="1" applyFont="1" applyAlignment="1" applyProtection="1">
      <alignment vertical="center" wrapText="1"/>
    </xf>
    <xf numFmtId="166" fontId="5" fillId="0" borderId="0" xfId="2" applyNumberFormat="1" applyFont="1" applyAlignment="1" applyProtection="1">
      <alignment vertical="center"/>
    </xf>
    <xf numFmtId="165" fontId="23" fillId="0" borderId="0" xfId="2" applyNumberFormat="1" applyFont="1" applyAlignment="1" applyProtection="1">
      <alignment vertical="center" wrapText="1"/>
    </xf>
    <xf numFmtId="164" fontId="24" fillId="0" borderId="0" xfId="6" applyFont="1" applyAlignment="1" applyProtection="1">
      <alignment vertical="center"/>
    </xf>
    <xf numFmtId="167" fontId="24" fillId="0" borderId="0" xfId="5" applyNumberFormat="1" applyFont="1" applyAlignment="1" applyProtection="1">
      <alignment vertical="center"/>
    </xf>
    <xf numFmtId="164" fontId="21" fillId="0" borderId="0" xfId="5" applyFont="1" applyAlignment="1" applyProtection="1">
      <alignment horizontal="center" vertical="top" wrapText="1"/>
    </xf>
    <xf numFmtId="164" fontId="21" fillId="0" borderId="0" xfId="5" applyFont="1" applyAlignment="1" applyProtection="1">
      <alignment vertical="center"/>
    </xf>
    <xf numFmtId="165" fontId="25" fillId="0" borderId="0" xfId="2" applyNumberFormat="1" applyFont="1" applyAlignment="1" applyProtection="1">
      <alignment vertical="center" wrapText="1"/>
    </xf>
    <xf numFmtId="167" fontId="21" fillId="0" borderId="0" xfId="5" applyNumberFormat="1" applyFont="1" applyAlignment="1" applyProtection="1">
      <alignment vertical="center"/>
    </xf>
    <xf numFmtId="164" fontId="11" fillId="0" borderId="0" xfId="2" applyFont="1" applyAlignment="1" applyProtection="1">
      <alignment vertical="top" wrapText="1"/>
    </xf>
    <xf numFmtId="164" fontId="14" fillId="0" borderId="0" xfId="2" applyFont="1" applyAlignment="1" applyProtection="1">
      <alignment vertical="center" wrapText="1"/>
    </xf>
    <xf numFmtId="164" fontId="21" fillId="0" borderId="0" xfId="6" applyFont="1" applyAlignment="1" applyProtection="1">
      <alignment horizontal="center" vertical="top"/>
    </xf>
    <xf numFmtId="164" fontId="21" fillId="0" borderId="0" xfId="5" applyFont="1" applyAlignment="1" applyProtection="1">
      <alignment horizontal="center" vertical="top"/>
    </xf>
    <xf numFmtId="165" fontId="25" fillId="0" borderId="0" xfId="2" applyNumberFormat="1" applyFont="1" applyAlignment="1" applyProtection="1">
      <alignment horizontal="center" vertical="center" wrapText="1"/>
    </xf>
    <xf numFmtId="166" fontId="1" fillId="0" borderId="0" xfId="2" applyNumberFormat="1" applyProtection="1"/>
    <xf numFmtId="165" fontId="7" fillId="0" borderId="0" xfId="2" applyNumberFormat="1" applyFont="1" applyAlignment="1" applyProtection="1">
      <alignment vertical="top" wrapText="1"/>
    </xf>
    <xf numFmtId="164" fontId="14" fillId="0" borderId="0" xfId="2" applyFont="1" applyAlignment="1" applyProtection="1">
      <alignment vertical="center"/>
    </xf>
    <xf numFmtId="164" fontId="1" fillId="0" borderId="0" xfId="2" applyAlignment="1" applyProtection="1">
      <alignment vertical="center"/>
    </xf>
    <xf numFmtId="164" fontId="14" fillId="0" borderId="0" xfId="2" applyFont="1" applyAlignment="1" applyProtection="1">
      <alignment horizontal="center" vertical="center"/>
    </xf>
    <xf numFmtId="164" fontId="21" fillId="0" borderId="0" xfId="2" applyFont="1" applyProtection="1"/>
    <xf numFmtId="164" fontId="20" fillId="2" borderId="1" xfId="2" applyFont="1" applyFill="1" applyBorder="1" applyAlignment="1" applyProtection="1">
      <alignment horizontal="center" wrapText="1"/>
    </xf>
    <xf numFmtId="164" fontId="18" fillId="0" borderId="1" xfId="2" applyFont="1" applyBorder="1" applyAlignment="1" applyProtection="1">
      <alignment horizontal="center" wrapText="1"/>
    </xf>
    <xf numFmtId="164" fontId="9" fillId="2" borderId="1" xfId="2" applyFont="1" applyFill="1" applyBorder="1" applyAlignment="1" applyProtection="1">
      <alignment horizontal="center" vertical="center"/>
    </xf>
    <xf numFmtId="165" fontId="25" fillId="0" borderId="1" xfId="2" applyNumberFormat="1" applyFont="1" applyBorder="1" applyAlignment="1" applyProtection="1">
      <alignment horizontal="center" vertical="center" wrapText="1"/>
    </xf>
    <xf numFmtId="164" fontId="12" fillId="0" borderId="1" xfId="2" applyFont="1" applyBorder="1" applyProtection="1"/>
    <xf numFmtId="164" fontId="24" fillId="0" borderId="1" xfId="2" applyFont="1" applyBorder="1" applyProtection="1"/>
    <xf numFmtId="165" fontId="14" fillId="0" borderId="1" xfId="2" applyNumberFormat="1" applyFont="1" applyBorder="1" applyAlignment="1" applyProtection="1">
      <alignment horizontal="center" vertical="center"/>
    </xf>
    <xf numFmtId="164" fontId="9" fillId="2" borderId="1" xfId="2" applyFont="1" applyFill="1" applyBorder="1" applyAlignment="1" applyProtection="1">
      <alignment horizontal="center" vertical="center" wrapText="1"/>
    </xf>
    <xf numFmtId="165" fontId="9" fillId="2" borderId="1" xfId="2" applyNumberFormat="1" applyFont="1" applyFill="1" applyBorder="1" applyAlignment="1" applyProtection="1">
      <alignment horizontal="center" vertical="center"/>
    </xf>
    <xf numFmtId="166" fontId="24" fillId="0" borderId="1" xfId="2" applyNumberFormat="1" applyFont="1" applyBorder="1" applyProtection="1"/>
    <xf numFmtId="164" fontId="24" fillId="0" borderId="0" xfId="2" applyFont="1" applyProtection="1"/>
    <xf numFmtId="164" fontId="1" fillId="0" borderId="0" xfId="2" applyAlignment="1" applyProtection="1">
      <alignment wrapText="1"/>
    </xf>
    <xf numFmtId="164" fontId="12" fillId="2" borderId="1" xfId="2" applyFont="1" applyFill="1" applyBorder="1" applyAlignment="1" applyProtection="1">
      <alignment vertical="top" wrapText="1"/>
    </xf>
    <xf numFmtId="164" fontId="12" fillId="2" borderId="1" xfId="2" applyFont="1" applyFill="1" applyBorder="1" applyAlignment="1" applyProtection="1">
      <alignment horizontal="center" vertical="center" wrapText="1"/>
    </xf>
    <xf numFmtId="164" fontId="11" fillId="0" borderId="0" xfId="2" applyFont="1" applyProtection="1"/>
    <xf numFmtId="164" fontId="5" fillId="0" borderId="0" xfId="7" applyFont="1" applyAlignment="1" applyProtection="1">
      <alignment horizontal="center" vertical="top"/>
    </xf>
    <xf numFmtId="164" fontId="19" fillId="3" borderId="0" xfId="2" applyFont="1" applyFill="1" applyAlignment="1" applyProtection="1">
      <alignment horizontal="right" vertical="center" wrapText="1"/>
    </xf>
    <xf numFmtId="164" fontId="12" fillId="0" borderId="0" xfId="2" applyFont="1" applyAlignment="1" applyProtection="1">
      <alignment wrapText="1"/>
    </xf>
    <xf numFmtId="164" fontId="7" fillId="2" borderId="2" xfId="2" applyFont="1" applyFill="1" applyBorder="1" applyAlignment="1" applyProtection="1">
      <alignment horizontal="center" wrapText="1"/>
    </xf>
    <xf numFmtId="168" fontId="1" fillId="0" borderId="1" xfId="2" applyNumberFormat="1" applyBorder="1" applyAlignment="1" applyProtection="1">
      <alignment horizontal="center" vertical="center"/>
    </xf>
    <xf numFmtId="165" fontId="14" fillId="3" borderId="1" xfId="2" applyNumberFormat="1" applyFont="1" applyFill="1" applyBorder="1" applyAlignment="1" applyProtection="1">
      <alignment horizontal="center" vertical="center" wrapText="1"/>
    </xf>
    <xf numFmtId="164" fontId="11" fillId="3" borderId="1" xfId="2" applyFont="1" applyFill="1" applyBorder="1" applyAlignment="1" applyProtection="1">
      <alignment wrapText="1"/>
    </xf>
    <xf numFmtId="164" fontId="11" fillId="3" borderId="1" xfId="2" applyFont="1" applyFill="1" applyBorder="1" applyProtection="1"/>
    <xf numFmtId="166" fontId="1" fillId="3" borderId="1" xfId="2" applyNumberFormat="1" applyFill="1" applyBorder="1" applyAlignment="1" applyProtection="1">
      <alignment horizontal="center" vertical="center"/>
    </xf>
    <xf numFmtId="164" fontId="30" fillId="2" borderId="1" xfId="7" applyFont="1" applyFill="1" applyBorder="1" applyAlignment="1" applyProtection="1">
      <alignment horizontal="left" vertical="top" wrapText="1"/>
    </xf>
    <xf numFmtId="164" fontId="1" fillId="2" borderId="1" xfId="7" applyFill="1" applyBorder="1" applyAlignment="1" applyProtection="1">
      <alignment horizontal="center" vertical="center"/>
    </xf>
    <xf numFmtId="164" fontId="29" fillId="0" borderId="1" xfId="2" applyFont="1" applyBorder="1" applyAlignment="1" applyProtection="1">
      <alignment wrapText="1"/>
    </xf>
    <xf numFmtId="164" fontId="5" fillId="2" borderId="1" xfId="7" applyFont="1" applyFill="1" applyBorder="1" applyAlignment="1" applyProtection="1">
      <alignment horizontal="center" vertical="center" wrapText="1"/>
    </xf>
    <xf numFmtId="49" fontId="18" fillId="0" borderId="0" xfId="2" applyNumberFormat="1" applyFont="1" applyAlignment="1" applyProtection="1">
      <alignment vertical="center"/>
    </xf>
    <xf numFmtId="164" fontId="19" fillId="0" borderId="0" xfId="2" applyFont="1" applyAlignment="1" applyProtection="1">
      <alignment vertical="center" wrapText="1"/>
    </xf>
    <xf numFmtId="164" fontId="19" fillId="0" borderId="0" xfId="2" applyFont="1" applyAlignment="1" applyProtection="1">
      <alignment horizontal="right" vertical="center"/>
    </xf>
    <xf numFmtId="164" fontId="19" fillId="0" borderId="0" xfId="2" applyFont="1" applyAlignment="1" applyProtection="1">
      <alignment horizontal="center" vertical="center"/>
    </xf>
    <xf numFmtId="164" fontId="14" fillId="0" borderId="0" xfId="2" applyFont="1" applyProtection="1"/>
    <xf numFmtId="164" fontId="17" fillId="0" borderId="0" xfId="2" applyFont="1" applyAlignment="1" applyProtection="1">
      <alignment horizontal="center" vertical="center"/>
    </xf>
    <xf numFmtId="167" fontId="17" fillId="0" borderId="0" xfId="2" applyNumberFormat="1" applyFont="1" applyAlignment="1" applyProtection="1">
      <alignment horizontal="right" vertical="center" wrapText="1"/>
    </xf>
    <xf numFmtId="164" fontId="5" fillId="0" borderId="0" xfId="2" applyFont="1" applyAlignment="1" applyProtection="1">
      <alignment horizontal="center"/>
    </xf>
    <xf numFmtId="164" fontId="31" fillId="0" borderId="0" xfId="2" applyFont="1" applyProtection="1"/>
    <xf numFmtId="168" fontId="1" fillId="0" borderId="0" xfId="2" applyNumberFormat="1" applyProtection="1"/>
    <xf numFmtId="169" fontId="26" fillId="2" borderId="1" xfId="2" applyNumberFormat="1" applyFont="1" applyFill="1" applyBorder="1" applyAlignment="1" applyProtection="1">
      <alignment horizontal="center"/>
    </xf>
    <xf numFmtId="169" fontId="26" fillId="2" borderId="3" xfId="2" applyNumberFormat="1" applyFont="1" applyFill="1" applyBorder="1" applyAlignment="1" applyProtection="1">
      <alignment horizontal="center" wrapText="1"/>
    </xf>
    <xf numFmtId="169" fontId="26" fillId="2" borderId="1" xfId="2" applyNumberFormat="1" applyFont="1" applyFill="1" applyBorder="1" applyAlignment="1" applyProtection="1">
      <alignment horizontal="center" wrapText="1"/>
    </xf>
    <xf numFmtId="169" fontId="26" fillId="2" borderId="5" xfId="2" applyNumberFormat="1" applyFont="1" applyFill="1" applyBorder="1" applyAlignment="1" applyProtection="1">
      <alignment horizontal="center" wrapText="1"/>
    </xf>
    <xf numFmtId="169" fontId="34" fillId="0" borderId="0" xfId="2" applyNumberFormat="1" applyFont="1" applyAlignment="1" applyProtection="1">
      <alignment horizontal="center" wrapText="1"/>
    </xf>
    <xf numFmtId="168" fontId="12" fillId="0" borderId="1" xfId="2" applyNumberFormat="1" applyFont="1" applyBorder="1" applyAlignment="1" applyProtection="1">
      <alignment vertical="center"/>
    </xf>
    <xf numFmtId="166" fontId="12" fillId="0" borderId="1" xfId="2" applyNumberFormat="1" applyFont="1" applyBorder="1" applyAlignment="1" applyProtection="1">
      <alignment vertical="center"/>
    </xf>
    <xf numFmtId="165" fontId="1" fillId="2" borderId="1" xfId="2" applyNumberFormat="1" applyFill="1" applyBorder="1" applyAlignment="1" applyProtection="1">
      <alignment vertical="center"/>
    </xf>
    <xf numFmtId="164" fontId="5" fillId="3" borderId="0" xfId="2" applyFont="1" applyFill="1" applyAlignment="1" applyProtection="1">
      <alignment horizontal="left"/>
    </xf>
    <xf numFmtId="49" fontId="37" fillId="3" borderId="0" xfId="2" applyNumberFormat="1" applyFont="1" applyFill="1" applyAlignment="1" applyProtection="1">
      <alignment vertical="center"/>
    </xf>
    <xf numFmtId="164" fontId="38" fillId="0" borderId="0" xfId="2" applyFont="1" applyProtection="1"/>
    <xf numFmtId="164" fontId="5" fillId="0" borderId="0" xfId="2" applyFont="1" applyAlignment="1" applyProtection="1">
      <alignment horizontal="left"/>
    </xf>
    <xf numFmtId="164" fontId="23" fillId="0" borderId="0" xfId="2" applyFont="1" applyAlignment="1" applyProtection="1">
      <alignment horizontal="center" wrapText="1"/>
    </xf>
    <xf numFmtId="168" fontId="23" fillId="0" borderId="0" xfId="2" applyNumberFormat="1" applyFont="1" applyAlignment="1" applyProtection="1">
      <alignment horizontal="center" wrapText="1"/>
    </xf>
    <xf numFmtId="164" fontId="34" fillId="0" borderId="0" xfId="2" applyFont="1" applyAlignment="1" applyProtection="1">
      <alignment horizontal="center" wrapText="1"/>
    </xf>
    <xf numFmtId="168" fontId="34" fillId="0" borderId="0" xfId="2" applyNumberFormat="1" applyFont="1" applyAlignment="1" applyProtection="1">
      <alignment horizontal="center" wrapText="1"/>
    </xf>
    <xf numFmtId="164" fontId="12" fillId="2" borderId="1" xfId="2" applyFont="1" applyFill="1" applyBorder="1" applyAlignment="1" applyProtection="1">
      <alignment vertical="center" wrapText="1"/>
    </xf>
    <xf numFmtId="164" fontId="35" fillId="0" borderId="1" xfId="2" applyFont="1" applyBorder="1" applyAlignment="1" applyProtection="1">
      <alignment horizontal="center" wrapText="1"/>
    </xf>
    <xf numFmtId="164" fontId="36" fillId="0" borderId="1" xfId="2" applyFont="1" applyBorder="1" applyAlignment="1" applyProtection="1">
      <alignment horizontal="center" wrapText="1"/>
    </xf>
    <xf numFmtId="164" fontId="35" fillId="0" borderId="1" xfId="2" applyFont="1" applyBorder="1" applyAlignment="1" applyProtection="1">
      <alignment horizontal="right" wrapText="1"/>
    </xf>
    <xf numFmtId="164" fontId="12" fillId="0" borderId="0" xfId="2" applyFont="1" applyAlignment="1" applyProtection="1">
      <alignment horizontal="left"/>
    </xf>
    <xf numFmtId="164" fontId="39" fillId="0" borderId="1" xfId="2" applyFont="1" applyBorder="1" applyProtection="1"/>
    <xf numFmtId="165" fontId="1" fillId="0" borderId="1" xfId="2" applyNumberFormat="1" applyBorder="1" applyAlignment="1" applyProtection="1">
      <alignment horizontal="center" vertical="center"/>
    </xf>
    <xf numFmtId="164" fontId="1" fillId="2" borderId="1" xfId="2" applyFill="1" applyBorder="1" applyAlignment="1" applyProtection="1">
      <alignment horizontal="center" vertical="center"/>
    </xf>
    <xf numFmtId="164" fontId="12" fillId="0" borderId="0" xfId="2" applyFont="1" applyProtection="1"/>
    <xf numFmtId="164" fontId="24" fillId="0" borderId="1" xfId="2" applyFont="1" applyBorder="1" applyAlignment="1" applyProtection="1">
      <alignment wrapText="1"/>
    </xf>
    <xf numFmtId="164" fontId="40" fillId="0" borderId="0" xfId="7" applyFont="1" applyAlignment="1" applyProtection="1">
      <alignment horizontal="center" vertical="top"/>
    </xf>
    <xf numFmtId="164" fontId="10" fillId="0" borderId="1" xfId="2" applyFont="1" applyBorder="1" applyAlignment="1" applyProtection="1">
      <alignment horizontal="center" wrapText="1"/>
    </xf>
    <xf numFmtId="164" fontId="9" fillId="2" borderId="1" xfId="2" applyFont="1" applyFill="1" applyBorder="1" applyAlignment="1" applyProtection="1">
      <alignment vertical="center" wrapText="1"/>
    </xf>
    <xf numFmtId="164" fontId="41" fillId="0" borderId="0" xfId="2" applyFont="1" applyProtection="1"/>
    <xf numFmtId="164" fontId="5" fillId="2" borderId="1" xfId="2" applyFont="1" applyFill="1" applyBorder="1" applyAlignment="1" applyProtection="1">
      <alignment horizontal="center" vertical="center" wrapText="1"/>
    </xf>
    <xf numFmtId="165" fontId="44" fillId="0" borderId="1" xfId="2" applyNumberFormat="1" applyFont="1" applyBorder="1" applyAlignment="1" applyProtection="1">
      <alignment horizontal="center" vertical="center" wrapText="1"/>
    </xf>
    <xf numFmtId="164" fontId="45" fillId="2" borderId="1" xfId="7" applyFont="1" applyFill="1" applyBorder="1" applyAlignment="1" applyProtection="1">
      <alignment horizontal="left" vertical="top" wrapText="1"/>
    </xf>
    <xf numFmtId="164" fontId="46" fillId="2" borderId="1" xfId="2" applyFont="1" applyFill="1" applyBorder="1" applyAlignment="1" applyProtection="1">
      <alignment vertical="top" wrapText="1"/>
    </xf>
    <xf numFmtId="164" fontId="46" fillId="2" borderId="1" xfId="2" applyFont="1" applyFill="1" applyBorder="1" applyAlignment="1" applyProtection="1">
      <alignment vertical="center"/>
    </xf>
    <xf numFmtId="164" fontId="46" fillId="2" borderId="1" xfId="2" applyFont="1" applyFill="1" applyBorder="1" applyAlignment="1" applyProtection="1">
      <alignment vertical="center" wrapText="1"/>
    </xf>
    <xf numFmtId="164" fontId="7" fillId="0" borderId="10" xfId="2" applyFont="1" applyBorder="1" applyAlignment="1" applyProtection="1">
      <alignment horizontal="center"/>
    </xf>
    <xf numFmtId="164" fontId="7" fillId="0" borderId="11" xfId="2" applyFont="1" applyBorder="1" applyAlignment="1" applyProtection="1">
      <alignment horizontal="center" wrapText="1"/>
    </xf>
    <xf numFmtId="164" fontId="7" fillId="0" borderId="12" xfId="2" applyFont="1" applyBorder="1" applyAlignment="1" applyProtection="1">
      <alignment horizontal="center" wrapText="1"/>
    </xf>
    <xf numFmtId="164" fontId="7" fillId="2" borderId="13" xfId="2" applyFont="1" applyFill="1" applyBorder="1" applyAlignment="1" applyProtection="1">
      <alignment horizontal="center"/>
    </xf>
    <xf numFmtId="164" fontId="7" fillId="2" borderId="14" xfId="2" applyFont="1" applyFill="1" applyBorder="1" applyAlignment="1" applyProtection="1">
      <alignment horizontal="center" wrapText="1"/>
    </xf>
    <xf numFmtId="164" fontId="1" fillId="2" borderId="15" xfId="2" applyFill="1" applyBorder="1" applyProtection="1"/>
    <xf numFmtId="164" fontId="1" fillId="2" borderId="13" xfId="2" applyFill="1" applyBorder="1" applyAlignment="1" applyProtection="1">
      <alignment vertical="center"/>
    </xf>
    <xf numFmtId="164" fontId="1" fillId="2" borderId="17" xfId="2" applyFill="1" applyBorder="1" applyAlignment="1" applyProtection="1">
      <alignment vertical="center"/>
    </xf>
    <xf numFmtId="164" fontId="12" fillId="2" borderId="18" xfId="7" applyFont="1" applyFill="1" applyBorder="1" applyAlignment="1" applyProtection="1">
      <alignment horizontal="left" vertical="top" wrapText="1"/>
    </xf>
    <xf numFmtId="164" fontId="11" fillId="0" borderId="18" xfId="2" applyFont="1" applyBorder="1" applyProtection="1"/>
    <xf numFmtId="164" fontId="11" fillId="0" borderId="18" xfId="2" applyFont="1" applyBorder="1" applyAlignment="1" applyProtection="1">
      <alignment wrapText="1"/>
    </xf>
    <xf numFmtId="164" fontId="12" fillId="2" borderId="18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5" fontId="14" fillId="0" borderId="18" xfId="2" applyNumberFormat="1" applyFont="1" applyBorder="1" applyAlignment="1" applyProtection="1">
      <alignment horizontal="center" vertical="center" wrapText="1"/>
    </xf>
    <xf numFmtId="166" fontId="1" fillId="0" borderId="18" xfId="2" applyNumberFormat="1" applyBorder="1" applyAlignment="1" applyProtection="1">
      <alignment horizontal="center" vertical="center"/>
    </xf>
    <xf numFmtId="165" fontId="1" fillId="2" borderId="18" xfId="2" applyNumberFormat="1" applyFill="1" applyBorder="1" applyAlignment="1" applyProtection="1">
      <alignment horizontal="center" vertical="center"/>
    </xf>
    <xf numFmtId="164" fontId="1" fillId="0" borderId="18" xfId="2" applyBorder="1" applyProtection="1"/>
    <xf numFmtId="165" fontId="16" fillId="2" borderId="9" xfId="2" applyNumberFormat="1" applyFont="1" applyFill="1" applyBorder="1" applyProtection="1"/>
    <xf numFmtId="165" fontId="16" fillId="2" borderId="21" xfId="2" applyNumberFormat="1" applyFont="1" applyFill="1" applyBorder="1" applyProtection="1"/>
    <xf numFmtId="164" fontId="20" fillId="0" borderId="11" xfId="2" applyFont="1" applyBorder="1" applyAlignment="1" applyProtection="1">
      <alignment horizontal="center" wrapText="1"/>
    </xf>
    <xf numFmtId="164" fontId="12" fillId="2" borderId="13" xfId="2" applyFont="1" applyFill="1" applyBorder="1" applyAlignment="1" applyProtection="1">
      <alignment vertical="center"/>
    </xf>
    <xf numFmtId="164" fontId="12" fillId="2" borderId="17" xfId="2" applyFont="1" applyFill="1" applyBorder="1" applyAlignment="1" applyProtection="1">
      <alignment vertical="center"/>
    </xf>
    <xf numFmtId="164" fontId="9" fillId="2" borderId="18" xfId="2" applyFont="1" applyFill="1" applyBorder="1" applyAlignment="1" applyProtection="1">
      <alignment vertical="top" wrapText="1"/>
    </xf>
    <xf numFmtId="164" fontId="24" fillId="0" borderId="18" xfId="2" applyFont="1" applyBorder="1" applyProtection="1"/>
    <xf numFmtId="164" fontId="12" fillId="0" borderId="18" xfId="2" applyFont="1" applyBorder="1" applyProtection="1"/>
    <xf numFmtId="164" fontId="9" fillId="2" borderId="18" xfId="2" applyFont="1" applyFill="1" applyBorder="1" applyAlignment="1" applyProtection="1">
      <alignment horizontal="center" vertical="center" wrapText="1"/>
    </xf>
    <xf numFmtId="164" fontId="5" fillId="2" borderId="18" xfId="2" applyFont="1" applyFill="1" applyBorder="1" applyAlignment="1" applyProtection="1">
      <alignment horizontal="center" vertical="center"/>
    </xf>
    <xf numFmtId="165" fontId="25" fillId="0" borderId="18" xfId="2" applyNumberFormat="1" applyFont="1" applyBorder="1" applyAlignment="1" applyProtection="1">
      <alignment horizontal="center" vertical="center" wrapText="1"/>
    </xf>
    <xf numFmtId="166" fontId="12" fillId="0" borderId="18" xfId="2" applyNumberFormat="1" applyFont="1" applyBorder="1" applyAlignment="1" applyProtection="1">
      <alignment horizontal="center" vertical="center"/>
    </xf>
    <xf numFmtId="165" fontId="12" fillId="2" borderId="18" xfId="2" applyNumberFormat="1" applyFont="1" applyFill="1" applyBorder="1" applyAlignment="1" applyProtection="1">
      <alignment horizontal="center" vertical="center" wrapText="1"/>
    </xf>
    <xf numFmtId="164" fontId="5" fillId="0" borderId="20" xfId="2" applyFont="1" applyBorder="1" applyAlignment="1" applyProtection="1">
      <alignment horizontal="center"/>
    </xf>
    <xf numFmtId="164" fontId="5" fillId="2" borderId="17" xfId="7" applyFont="1" applyFill="1" applyBorder="1" applyAlignment="1" applyProtection="1">
      <alignment horizontal="center" vertical="top"/>
    </xf>
    <xf numFmtId="164" fontId="12" fillId="2" borderId="18" xfId="2" applyFont="1" applyFill="1" applyBorder="1" applyAlignment="1" applyProtection="1">
      <alignment vertical="top" wrapText="1"/>
    </xf>
    <xf numFmtId="164" fontId="12" fillId="2" borderId="18" xfId="2" applyFont="1" applyFill="1" applyBorder="1" applyAlignment="1" applyProtection="1">
      <alignment horizontal="center" vertical="center" wrapText="1"/>
    </xf>
    <xf numFmtId="164" fontId="26" fillId="0" borderId="20" xfId="2" applyFont="1" applyBorder="1" applyProtection="1"/>
    <xf numFmtId="165" fontId="28" fillId="2" borderId="9" xfId="2" applyNumberFormat="1" applyFont="1" applyFill="1" applyBorder="1" applyProtection="1"/>
    <xf numFmtId="165" fontId="28" fillId="2" borderId="21" xfId="2" applyNumberFormat="1" applyFont="1" applyFill="1" applyBorder="1" applyProtection="1"/>
    <xf numFmtId="164" fontId="7" fillId="0" borderId="23" xfId="2" applyFont="1" applyBorder="1" applyAlignment="1" applyProtection="1">
      <alignment horizontal="center"/>
    </xf>
    <xf numFmtId="164" fontId="7" fillId="0" borderId="24" xfId="2" applyFont="1" applyBorder="1" applyAlignment="1" applyProtection="1">
      <alignment horizontal="center" wrapText="1"/>
    </xf>
    <xf numFmtId="164" fontId="7" fillId="0" borderId="25" xfId="2" applyFont="1" applyBorder="1" applyAlignment="1" applyProtection="1">
      <alignment horizontal="center" wrapText="1"/>
    </xf>
    <xf numFmtId="164" fontId="7" fillId="2" borderId="15" xfId="2" applyFont="1" applyFill="1" applyBorder="1" applyAlignment="1" applyProtection="1">
      <alignment horizontal="center"/>
    </xf>
    <xf numFmtId="164" fontId="7" fillId="2" borderId="16" xfId="2" applyFont="1" applyFill="1" applyBorder="1" applyAlignment="1" applyProtection="1">
      <alignment horizontal="center" wrapText="1"/>
    </xf>
    <xf numFmtId="164" fontId="5" fillId="2" borderId="13" xfId="2" applyFont="1" applyFill="1" applyBorder="1" applyAlignment="1" applyProtection="1">
      <alignment vertical="center"/>
    </xf>
    <xf numFmtId="164" fontId="5" fillId="2" borderId="17" xfId="2" applyFont="1" applyFill="1" applyBorder="1" applyAlignment="1" applyProtection="1">
      <alignment vertical="center"/>
    </xf>
    <xf numFmtId="168" fontId="1" fillId="0" borderId="18" xfId="2" applyNumberFormat="1" applyBorder="1" applyAlignment="1" applyProtection="1">
      <alignment horizontal="center" vertical="center"/>
    </xf>
    <xf numFmtId="165" fontId="9" fillId="2" borderId="18" xfId="2" applyNumberFormat="1" applyFont="1" applyFill="1" applyBorder="1" applyAlignment="1" applyProtection="1">
      <alignment horizontal="center" vertical="center"/>
    </xf>
    <xf numFmtId="164" fontId="5" fillId="2" borderId="13" xfId="7" applyFont="1" applyFill="1" applyBorder="1" applyAlignment="1" applyProtection="1">
      <alignment horizontal="center" vertical="top"/>
    </xf>
    <xf numFmtId="164" fontId="30" fillId="2" borderId="18" xfId="7" applyFont="1" applyFill="1" applyBorder="1" applyAlignment="1" applyProtection="1">
      <alignment horizontal="left" vertical="top" wrapText="1"/>
    </xf>
    <xf numFmtId="164" fontId="29" fillId="0" borderId="18" xfId="2" applyFont="1" applyBorder="1" applyAlignment="1" applyProtection="1">
      <alignment wrapText="1"/>
    </xf>
    <xf numFmtId="164" fontId="5" fillId="2" borderId="18" xfId="7" applyFont="1" applyFill="1" applyBorder="1" applyAlignment="1" applyProtection="1">
      <alignment horizontal="center" vertical="center" wrapText="1"/>
    </xf>
    <xf numFmtId="164" fontId="26" fillId="2" borderId="9" xfId="2" applyFont="1" applyFill="1" applyBorder="1" applyProtection="1"/>
    <xf numFmtId="165" fontId="28" fillId="2" borderId="20" xfId="2" applyNumberFormat="1" applyFont="1" applyFill="1" applyBorder="1" applyProtection="1"/>
    <xf numFmtId="164" fontId="33" fillId="0" borderId="23" xfId="2" applyFont="1" applyBorder="1" applyAlignment="1" applyProtection="1">
      <alignment horizontal="center" vertical="center"/>
    </xf>
    <xf numFmtId="164" fontId="33" fillId="0" borderId="26" xfId="2" applyFont="1" applyBorder="1" applyAlignment="1" applyProtection="1">
      <alignment horizontal="left" vertical="center"/>
    </xf>
    <xf numFmtId="164" fontId="33" fillId="0" borderId="27" xfId="2" applyFont="1" applyBorder="1" applyAlignment="1" applyProtection="1">
      <alignment horizontal="center" wrapText="1"/>
    </xf>
    <xf numFmtId="164" fontId="33" fillId="0" borderId="24" xfId="2" applyFont="1" applyBorder="1" applyAlignment="1" applyProtection="1">
      <alignment horizontal="center" wrapText="1"/>
    </xf>
    <xf numFmtId="164" fontId="33" fillId="0" borderId="26" xfId="2" applyFont="1" applyBorder="1" applyAlignment="1" applyProtection="1">
      <alignment horizontal="center" wrapText="1"/>
    </xf>
    <xf numFmtId="168" fontId="33" fillId="0" borderId="24" xfId="2" applyNumberFormat="1" applyFont="1" applyBorder="1" applyAlignment="1" applyProtection="1">
      <alignment horizontal="center" wrapText="1"/>
    </xf>
    <xf numFmtId="168" fontId="33" fillId="0" borderId="28" xfId="2" applyNumberFormat="1" applyFont="1" applyBorder="1" applyAlignment="1" applyProtection="1">
      <alignment horizontal="center" wrapText="1"/>
    </xf>
    <xf numFmtId="168" fontId="33" fillId="0" borderId="26" xfId="2" applyNumberFormat="1" applyFont="1" applyBorder="1" applyAlignment="1" applyProtection="1">
      <alignment horizontal="center" wrapText="1"/>
    </xf>
    <xf numFmtId="168" fontId="33" fillId="0" borderId="11" xfId="2" applyNumberFormat="1" applyFont="1" applyBorder="1" applyAlignment="1" applyProtection="1">
      <alignment horizontal="center" wrapText="1"/>
    </xf>
    <xf numFmtId="169" fontId="26" fillId="2" borderId="13" xfId="2" applyNumberFormat="1" applyFont="1" applyFill="1" applyBorder="1" applyAlignment="1" applyProtection="1">
      <alignment horizontal="center"/>
    </xf>
    <xf numFmtId="164" fontId="5" fillId="2" borderId="13" xfId="2" applyFont="1" applyFill="1" applyBorder="1" applyAlignment="1" applyProtection="1">
      <alignment horizontal="center" vertical="center"/>
    </xf>
    <xf numFmtId="164" fontId="5" fillId="2" borderId="17" xfId="2" applyFont="1" applyFill="1" applyBorder="1" applyAlignment="1" applyProtection="1">
      <alignment horizontal="center" vertical="center"/>
    </xf>
    <xf numFmtId="164" fontId="35" fillId="0" borderId="18" xfId="2" applyFont="1" applyBorder="1" applyAlignment="1" applyProtection="1">
      <alignment horizontal="center" vertical="center" wrapText="1"/>
    </xf>
    <xf numFmtId="164" fontId="36" fillId="0" borderId="18" xfId="2" applyFont="1" applyBorder="1" applyAlignment="1" applyProtection="1">
      <alignment horizontal="center" vertical="center" wrapText="1"/>
    </xf>
    <xf numFmtId="164" fontId="12" fillId="2" borderId="18" xfId="2" applyFont="1" applyFill="1" applyBorder="1" applyAlignment="1" applyProtection="1">
      <alignment horizontal="center" vertical="center"/>
    </xf>
    <xf numFmtId="168" fontId="12" fillId="0" borderId="18" xfId="2" applyNumberFormat="1" applyFont="1" applyBorder="1" applyAlignment="1" applyProtection="1">
      <alignment vertical="center"/>
    </xf>
    <xf numFmtId="166" fontId="12" fillId="0" borderId="18" xfId="2" applyNumberFormat="1" applyFont="1" applyBorder="1" applyAlignment="1" applyProtection="1">
      <alignment vertical="center"/>
    </xf>
    <xf numFmtId="168" fontId="5" fillId="0" borderId="20" xfId="2" applyNumberFormat="1" applyFont="1" applyBorder="1" applyProtection="1"/>
    <xf numFmtId="165" fontId="5" fillId="2" borderId="22" xfId="2" applyNumberFormat="1" applyFont="1" applyFill="1" applyBorder="1" applyProtection="1"/>
    <xf numFmtId="165" fontId="5" fillId="2" borderId="9" xfId="2" applyNumberFormat="1" applyFont="1" applyFill="1" applyBorder="1" applyProtection="1"/>
    <xf numFmtId="164" fontId="20" fillId="0" borderId="23" xfId="2" applyFont="1" applyBorder="1" applyAlignment="1" applyProtection="1">
      <alignment horizontal="center" vertical="center"/>
    </xf>
    <xf numFmtId="164" fontId="20" fillId="0" borderId="26" xfId="2" applyFont="1" applyBorder="1" applyAlignment="1" applyProtection="1">
      <alignment horizontal="left" vertical="center"/>
    </xf>
    <xf numFmtId="164" fontId="20" fillId="0" borderId="27" xfId="2" applyFont="1" applyBorder="1" applyAlignment="1" applyProtection="1">
      <alignment horizontal="center" wrapText="1"/>
    </xf>
    <xf numFmtId="164" fontId="20" fillId="0" borderId="24" xfId="2" applyFont="1" applyBorder="1" applyAlignment="1" applyProtection="1">
      <alignment horizontal="center" wrapText="1"/>
    </xf>
    <xf numFmtId="164" fontId="20" fillId="0" borderId="26" xfId="2" applyFont="1" applyBorder="1" applyAlignment="1" applyProtection="1">
      <alignment horizontal="center" wrapText="1"/>
    </xf>
    <xf numFmtId="168" fontId="20" fillId="0" borderId="24" xfId="2" applyNumberFormat="1" applyFont="1" applyBorder="1" applyAlignment="1" applyProtection="1">
      <alignment horizontal="center" wrapText="1"/>
    </xf>
    <xf numFmtId="168" fontId="20" fillId="0" borderId="28" xfId="2" applyNumberFormat="1" applyFont="1" applyBorder="1" applyAlignment="1" applyProtection="1">
      <alignment horizontal="center" wrapText="1"/>
    </xf>
    <xf numFmtId="168" fontId="20" fillId="0" borderId="26" xfId="2" applyNumberFormat="1" applyFont="1" applyBorder="1" applyAlignment="1" applyProtection="1">
      <alignment horizontal="center" wrapText="1"/>
    </xf>
    <xf numFmtId="168" fontId="20" fillId="0" borderId="11" xfId="2" applyNumberFormat="1" applyFont="1" applyBorder="1" applyAlignment="1" applyProtection="1">
      <alignment horizontal="center" wrapText="1"/>
    </xf>
    <xf numFmtId="164" fontId="20" fillId="0" borderId="25" xfId="2" applyFont="1" applyBorder="1" applyAlignment="1" applyProtection="1">
      <alignment horizontal="center" wrapText="1"/>
    </xf>
    <xf numFmtId="164" fontId="12" fillId="2" borderId="18" xfId="2" applyFont="1" applyFill="1" applyBorder="1" applyAlignment="1" applyProtection="1">
      <alignment vertical="center" wrapText="1"/>
    </xf>
    <xf numFmtId="164" fontId="35" fillId="0" borderId="18" xfId="2" applyFont="1" applyBorder="1" applyAlignment="1" applyProtection="1">
      <alignment horizontal="center" wrapText="1"/>
    </xf>
    <xf numFmtId="164" fontId="36" fillId="0" borderId="18" xfId="2" applyFont="1" applyBorder="1" applyAlignment="1" applyProtection="1">
      <alignment horizontal="center" wrapText="1"/>
    </xf>
    <xf numFmtId="164" fontId="35" fillId="0" borderId="18" xfId="2" applyFont="1" applyBorder="1" applyAlignment="1" applyProtection="1">
      <alignment horizontal="right" wrapText="1"/>
    </xf>
    <xf numFmtId="165" fontId="1" fillId="2" borderId="18" xfId="2" applyNumberFormat="1" applyFill="1" applyBorder="1" applyAlignment="1" applyProtection="1">
      <alignment vertical="center"/>
    </xf>
    <xf numFmtId="165" fontId="5" fillId="2" borderId="21" xfId="2" applyNumberFormat="1" applyFont="1" applyFill="1" applyBorder="1" applyProtection="1"/>
    <xf numFmtId="164" fontId="26" fillId="2" borderId="20" xfId="2" applyFont="1" applyFill="1" applyBorder="1" applyProtection="1"/>
    <xf numFmtId="164" fontId="10" fillId="0" borderId="18" xfId="2" applyFont="1" applyBorder="1" applyAlignment="1" applyProtection="1">
      <alignment horizontal="center" vertical="center" wrapText="1"/>
    </xf>
    <xf numFmtId="164" fontId="9" fillId="2" borderId="18" xfId="2" applyFont="1" applyFill="1" applyBorder="1" applyAlignment="1" applyProtection="1">
      <alignment vertical="center" wrapText="1"/>
    </xf>
    <xf numFmtId="164" fontId="11" fillId="3" borderId="18" xfId="2" applyFont="1" applyFill="1" applyBorder="1" applyProtection="1"/>
    <xf numFmtId="164" fontId="26" fillId="0" borderId="6" xfId="2" applyFont="1" applyBorder="1" applyProtection="1"/>
    <xf numFmtId="165" fontId="27" fillId="2" borderId="8" xfId="2" applyNumberFormat="1" applyFont="1" applyFill="1" applyBorder="1" applyProtection="1"/>
    <xf numFmtId="165" fontId="28" fillId="2" borderId="8" xfId="2" applyNumberFormat="1" applyFont="1" applyFill="1" applyBorder="1" applyProtection="1"/>
    <xf numFmtId="165" fontId="27" fillId="2" borderId="7" xfId="2" applyNumberFormat="1" applyFont="1" applyFill="1" applyBorder="1" applyProtection="1"/>
    <xf numFmtId="164" fontId="7" fillId="2" borderId="29" xfId="2" applyFont="1" applyFill="1" applyBorder="1" applyAlignment="1" applyProtection="1">
      <alignment horizontal="center" wrapText="1"/>
    </xf>
    <xf numFmtId="164" fontId="9" fillId="2" borderId="29" xfId="2" applyFont="1" applyFill="1" applyBorder="1" applyAlignment="1" applyProtection="1">
      <alignment vertical="top" wrapText="1"/>
    </xf>
    <xf numFmtId="164" fontId="24" fillId="0" borderId="29" xfId="2" applyFont="1" applyBorder="1" applyProtection="1"/>
    <xf numFmtId="164" fontId="11" fillId="0" borderId="29" xfId="2" applyFont="1" applyBorder="1" applyAlignment="1" applyProtection="1">
      <alignment wrapText="1"/>
    </xf>
    <xf numFmtId="164" fontId="9" fillId="2" borderId="29" xfId="2" applyFont="1" applyFill="1" applyBorder="1" applyAlignment="1" applyProtection="1">
      <alignment horizontal="center" vertical="center"/>
    </xf>
    <xf numFmtId="164" fontId="5" fillId="2" borderId="29" xfId="2" applyFont="1" applyFill="1" applyBorder="1" applyAlignment="1" applyProtection="1">
      <alignment horizontal="center" vertical="center"/>
    </xf>
    <xf numFmtId="165" fontId="14" fillId="0" borderId="29" xfId="2" applyNumberFormat="1" applyFont="1" applyBorder="1" applyAlignment="1" applyProtection="1">
      <alignment horizontal="center" vertical="center" wrapText="1"/>
    </xf>
    <xf numFmtId="166" fontId="12" fillId="0" borderId="29" xfId="2" applyNumberFormat="1" applyFont="1" applyBorder="1" applyAlignment="1" applyProtection="1">
      <alignment horizontal="center" vertical="center"/>
    </xf>
    <xf numFmtId="165" fontId="12" fillId="2" borderId="29" xfId="2" applyNumberFormat="1" applyFont="1" applyFill="1" applyBorder="1" applyAlignment="1" applyProtection="1">
      <alignment horizontal="center" vertical="center"/>
    </xf>
    <xf numFmtId="164" fontId="1" fillId="0" borderId="29" xfId="2" applyBorder="1" applyProtection="1"/>
    <xf numFmtId="164" fontId="13" fillId="0" borderId="29" xfId="2" applyFont="1" applyBorder="1" applyProtection="1"/>
    <xf numFmtId="164" fontId="11" fillId="0" borderId="29" xfId="2" applyFont="1" applyBorder="1" applyProtection="1"/>
    <xf numFmtId="164" fontId="9" fillId="2" borderId="29" xfId="6" applyFont="1" applyFill="1" applyBorder="1" applyAlignment="1" applyProtection="1">
      <alignment horizontal="center" vertical="center"/>
    </xf>
    <xf numFmtId="165" fontId="12" fillId="0" borderId="29" xfId="1" applyFont="1" applyBorder="1" applyAlignment="1" applyProtection="1">
      <alignment horizontal="center" vertical="center" wrapText="1"/>
    </xf>
    <xf numFmtId="164" fontId="7" fillId="0" borderId="30" xfId="2" applyFont="1" applyBorder="1" applyAlignment="1" applyProtection="1">
      <alignment horizontal="center"/>
    </xf>
    <xf numFmtId="164" fontId="7" fillId="0" borderId="31" xfId="2" applyFont="1" applyBorder="1" applyAlignment="1" applyProtection="1">
      <alignment horizontal="center" wrapText="1"/>
    </xf>
    <xf numFmtId="164" fontId="7" fillId="0" borderId="32" xfId="2" applyFont="1" applyBorder="1" applyAlignment="1" applyProtection="1">
      <alignment horizontal="center" wrapText="1"/>
    </xf>
    <xf numFmtId="164" fontId="7" fillId="2" borderId="33" xfId="2" applyFont="1" applyFill="1" applyBorder="1" applyAlignment="1" applyProtection="1">
      <alignment horizontal="center"/>
    </xf>
    <xf numFmtId="164" fontId="7" fillId="2" borderId="34" xfId="2" applyFont="1" applyFill="1" applyBorder="1" applyAlignment="1" applyProtection="1">
      <alignment horizontal="center" wrapText="1"/>
    </xf>
    <xf numFmtId="164" fontId="5" fillId="2" borderId="33" xfId="7" applyFont="1" applyFill="1" applyBorder="1" applyAlignment="1" applyProtection="1">
      <alignment horizontal="center" vertical="top"/>
    </xf>
    <xf numFmtId="164" fontId="5" fillId="2" borderId="35" xfId="7" applyFont="1" applyFill="1" applyBorder="1" applyAlignment="1" applyProtection="1">
      <alignment horizontal="center" vertical="top"/>
    </xf>
    <xf numFmtId="164" fontId="9" fillId="2" borderId="36" xfId="2" applyFont="1" applyFill="1" applyBorder="1" applyAlignment="1" applyProtection="1">
      <alignment vertical="top" wrapText="1"/>
    </xf>
    <xf numFmtId="164" fontId="13" fillId="0" borderId="36" xfId="2" applyFont="1" applyBorder="1" applyAlignment="1" applyProtection="1">
      <alignment wrapText="1"/>
    </xf>
    <xf numFmtId="164" fontId="1" fillId="0" borderId="36" xfId="2" applyBorder="1" applyProtection="1"/>
    <xf numFmtId="164" fontId="11" fillId="0" borderId="36" xfId="2" applyFont="1" applyBorder="1" applyProtection="1"/>
    <xf numFmtId="164" fontId="9" fillId="2" borderId="36" xfId="6" applyFont="1" applyFill="1" applyBorder="1" applyAlignment="1" applyProtection="1">
      <alignment horizontal="center" vertical="center"/>
    </xf>
    <xf numFmtId="164" fontId="5" fillId="2" borderId="36" xfId="2" applyFont="1" applyFill="1" applyBorder="1" applyAlignment="1" applyProtection="1">
      <alignment horizontal="center" vertical="center"/>
    </xf>
    <xf numFmtId="165" fontId="12" fillId="0" borderId="36" xfId="1" applyFont="1" applyBorder="1" applyAlignment="1" applyProtection="1">
      <alignment horizontal="center" vertical="center" wrapText="1"/>
    </xf>
    <xf numFmtId="166" fontId="12" fillId="0" borderId="36" xfId="2" applyNumberFormat="1" applyFont="1" applyBorder="1" applyAlignment="1" applyProtection="1">
      <alignment horizontal="center" vertical="center"/>
    </xf>
    <xf numFmtId="165" fontId="12" fillId="2" borderId="36" xfId="2" applyNumberFormat="1" applyFont="1" applyFill="1" applyBorder="1" applyAlignment="1" applyProtection="1">
      <alignment horizontal="center" vertical="center"/>
    </xf>
    <xf numFmtId="168" fontId="5" fillId="0" borderId="6" xfId="2" applyNumberFormat="1" applyFont="1" applyBorder="1" applyProtection="1"/>
    <xf numFmtId="165" fontId="5" fillId="2" borderId="8" xfId="2" applyNumberFormat="1" applyFont="1" applyFill="1" applyBorder="1" applyProtection="1"/>
    <xf numFmtId="165" fontId="5" fillId="2" borderId="7" xfId="2" applyNumberFormat="1" applyFont="1" applyFill="1" applyBorder="1" applyProtection="1"/>
    <xf numFmtId="169" fontId="26" fillId="2" borderId="29" xfId="2" applyNumberFormat="1" applyFont="1" applyFill="1" applyBorder="1" applyAlignment="1" applyProtection="1">
      <alignment horizontal="center"/>
    </xf>
    <xf numFmtId="169" fontId="26" fillId="2" borderId="29" xfId="2" applyNumberFormat="1" applyFont="1" applyFill="1" applyBorder="1" applyAlignment="1" applyProtection="1">
      <alignment horizontal="center" wrapText="1"/>
    </xf>
    <xf numFmtId="164" fontId="12" fillId="2" borderId="29" xfId="2" applyFont="1" applyFill="1" applyBorder="1" applyAlignment="1" applyProtection="1">
      <alignment vertical="center" wrapText="1"/>
    </xf>
    <xf numFmtId="164" fontId="10" fillId="0" borderId="29" xfId="2" applyFont="1" applyBorder="1" applyAlignment="1" applyProtection="1">
      <alignment horizontal="center" vertical="center" wrapText="1"/>
    </xf>
    <xf numFmtId="164" fontId="12" fillId="2" borderId="29" xfId="2" applyFont="1" applyFill="1" applyBorder="1" applyAlignment="1" applyProtection="1">
      <alignment horizontal="center" vertical="center"/>
    </xf>
    <xf numFmtId="166" fontId="12" fillId="0" borderId="29" xfId="2" applyNumberFormat="1" applyFont="1" applyBorder="1" applyAlignment="1" applyProtection="1">
      <alignment vertical="center"/>
    </xf>
    <xf numFmtId="165" fontId="1" fillId="2" borderId="29" xfId="2" applyNumberFormat="1" applyFill="1" applyBorder="1" applyAlignment="1" applyProtection="1">
      <alignment vertical="center"/>
    </xf>
    <xf numFmtId="164" fontId="10" fillId="0" borderId="29" xfId="2" applyFont="1" applyBorder="1" applyAlignment="1" applyProtection="1">
      <alignment horizontal="center" wrapText="1"/>
    </xf>
    <xf numFmtId="164" fontId="20" fillId="0" borderId="30" xfId="2" applyFont="1" applyBorder="1" applyAlignment="1" applyProtection="1">
      <alignment horizontal="center" vertical="center"/>
    </xf>
    <xf numFmtId="164" fontId="20" fillId="0" borderId="31" xfId="2" applyFont="1" applyBorder="1" applyAlignment="1" applyProtection="1">
      <alignment horizontal="left" vertical="center"/>
    </xf>
    <xf numFmtId="164" fontId="20" fillId="0" borderId="31" xfId="2" applyFont="1" applyBorder="1" applyAlignment="1" applyProtection="1">
      <alignment horizontal="center" wrapText="1"/>
    </xf>
    <xf numFmtId="168" fontId="20" fillId="0" borderId="31" xfId="2" applyNumberFormat="1" applyFont="1" applyBorder="1" applyAlignment="1" applyProtection="1">
      <alignment horizontal="center" wrapText="1"/>
    </xf>
    <xf numFmtId="164" fontId="20" fillId="0" borderId="32" xfId="2" applyFont="1" applyBorder="1" applyAlignment="1" applyProtection="1">
      <alignment horizontal="center" wrapText="1"/>
    </xf>
    <xf numFmtId="169" fontId="26" fillId="2" borderId="33" xfId="2" applyNumberFormat="1" applyFont="1" applyFill="1" applyBorder="1" applyAlignment="1" applyProtection="1">
      <alignment horizontal="center"/>
    </xf>
    <xf numFmtId="169" fontId="26" fillId="2" borderId="34" xfId="2" applyNumberFormat="1" applyFont="1" applyFill="1" applyBorder="1" applyAlignment="1" applyProtection="1">
      <alignment horizontal="center" wrapText="1"/>
    </xf>
    <xf numFmtId="164" fontId="5" fillId="2" borderId="33" xfId="2" applyFont="1" applyFill="1" applyBorder="1" applyAlignment="1" applyProtection="1">
      <alignment horizontal="center" vertical="center"/>
    </xf>
    <xf numFmtId="164" fontId="5" fillId="2" borderId="35" xfId="2" applyFont="1" applyFill="1" applyBorder="1" applyAlignment="1" applyProtection="1">
      <alignment horizontal="center" vertical="center"/>
    </xf>
    <xf numFmtId="164" fontId="12" fillId="2" borderId="36" xfId="2" applyFont="1" applyFill="1" applyBorder="1" applyAlignment="1" applyProtection="1">
      <alignment vertical="center" wrapText="1"/>
    </xf>
    <xf numFmtId="164" fontId="35" fillId="0" borderId="36" xfId="2" applyFont="1" applyBorder="1" applyAlignment="1" applyProtection="1">
      <alignment horizontal="center" vertical="center" wrapText="1"/>
    </xf>
    <xf numFmtId="164" fontId="36" fillId="0" borderId="36" xfId="2" applyFont="1" applyBorder="1" applyAlignment="1" applyProtection="1">
      <alignment horizontal="center" vertical="center" wrapText="1"/>
    </xf>
    <xf numFmtId="164" fontId="12" fillId="2" borderId="36" xfId="2" applyFont="1" applyFill="1" applyBorder="1" applyAlignment="1" applyProtection="1">
      <alignment horizontal="center" vertical="center"/>
    </xf>
    <xf numFmtId="166" fontId="12" fillId="0" borderId="36" xfId="2" applyNumberFormat="1" applyFont="1" applyBorder="1" applyAlignment="1" applyProtection="1">
      <alignment vertical="center"/>
    </xf>
    <xf numFmtId="165" fontId="1" fillId="2" borderId="36" xfId="2" applyNumberFormat="1" applyFill="1" applyBorder="1" applyAlignment="1" applyProtection="1">
      <alignment vertical="center"/>
    </xf>
    <xf numFmtId="164" fontId="5" fillId="0" borderId="6" xfId="2" applyFont="1" applyBorder="1" applyProtection="1"/>
    <xf numFmtId="165" fontId="28" fillId="2" borderId="7" xfId="2" applyNumberFormat="1" applyFont="1" applyFill="1" applyBorder="1" applyProtection="1"/>
    <xf numFmtId="164" fontId="5" fillId="2" borderId="10" xfId="2" applyFont="1" applyFill="1" applyBorder="1" applyAlignment="1" applyProtection="1">
      <alignment vertical="center"/>
    </xf>
    <xf numFmtId="164" fontId="11" fillId="0" borderId="11" xfId="2" applyFont="1" applyBorder="1" applyProtection="1"/>
    <xf numFmtId="164" fontId="12" fillId="2" borderId="11" xfId="2" applyFont="1" applyFill="1" applyBorder="1" applyAlignment="1" applyProtection="1">
      <alignment horizontal="center" vertical="center" wrapText="1"/>
    </xf>
    <xf numFmtId="164" fontId="5" fillId="2" borderId="11" xfId="2" applyFont="1" applyFill="1" applyBorder="1" applyAlignment="1" applyProtection="1">
      <alignment horizontal="center" vertical="center"/>
    </xf>
    <xf numFmtId="168" fontId="1" fillId="0" borderId="11" xfId="2" applyNumberFormat="1" applyBorder="1" applyAlignment="1" applyProtection="1">
      <alignment horizontal="center" vertical="center"/>
    </xf>
    <xf numFmtId="166" fontId="1" fillId="0" borderId="11" xfId="2" applyNumberFormat="1" applyBorder="1" applyAlignment="1" applyProtection="1">
      <alignment horizontal="center" vertical="center"/>
    </xf>
    <xf numFmtId="165" fontId="9" fillId="2" borderId="11" xfId="2" applyNumberFormat="1" applyFont="1" applyFill="1" applyBorder="1" applyAlignment="1" applyProtection="1">
      <alignment horizontal="center" vertical="center"/>
    </xf>
    <xf numFmtId="164" fontId="47" fillId="2" borderId="11" xfId="2" applyFont="1" applyFill="1" applyBorder="1" applyAlignment="1" applyProtection="1">
      <alignment vertical="top" wrapText="1"/>
    </xf>
    <xf numFmtId="164" fontId="47" fillId="2" borderId="1" xfId="2" applyFont="1" applyFill="1" applyBorder="1" applyAlignment="1" applyProtection="1">
      <alignment vertical="top" wrapText="1"/>
    </xf>
    <xf numFmtId="164" fontId="47" fillId="2" borderId="18" xfId="2" applyFont="1" applyFill="1" applyBorder="1" applyAlignment="1" applyProtection="1">
      <alignment vertical="top" wrapText="1"/>
    </xf>
    <xf numFmtId="164" fontId="47" fillId="0" borderId="11" xfId="2" applyFont="1" applyBorder="1" applyProtection="1"/>
    <xf numFmtId="164" fontId="47" fillId="0" borderId="1" xfId="2" applyFont="1" applyBorder="1" applyProtection="1"/>
    <xf numFmtId="164" fontId="47" fillId="0" borderId="1" xfId="2" applyFont="1" applyBorder="1" applyAlignment="1" applyProtection="1">
      <alignment wrapText="1"/>
    </xf>
    <xf numFmtId="164" fontId="47" fillId="0" borderId="18" xfId="2" applyFont="1" applyBorder="1" applyProtection="1"/>
    <xf numFmtId="171" fontId="12" fillId="0" borderId="18" xfId="2" applyNumberFormat="1" applyFont="1" applyBorder="1" applyAlignment="1" applyProtection="1">
      <alignment vertical="center"/>
    </xf>
    <xf numFmtId="171" fontId="12" fillId="0" borderId="29" xfId="2" applyNumberFormat="1" applyFont="1" applyBorder="1" applyAlignment="1" applyProtection="1">
      <alignment horizontal="right" vertical="center"/>
    </xf>
    <xf numFmtId="171" fontId="12" fillId="0" borderId="36" xfId="2" applyNumberFormat="1" applyFont="1" applyBorder="1" applyAlignment="1" applyProtection="1">
      <alignment horizontal="right" vertical="center"/>
    </xf>
    <xf numFmtId="164" fontId="42" fillId="0" borderId="0" xfId="2" applyFont="1" applyAlignment="1" applyProtection="1">
      <alignment horizontal="left"/>
    </xf>
    <xf numFmtId="164" fontId="24" fillId="0" borderId="0" xfId="2" applyFont="1" applyAlignment="1" applyProtection="1">
      <alignment horizontal="left"/>
    </xf>
    <xf numFmtId="164" fontId="18" fillId="0" borderId="0" xfId="2" applyFont="1" applyAlignment="1" applyProtection="1">
      <alignment horizontal="left"/>
    </xf>
    <xf numFmtId="164" fontId="1" fillId="0" borderId="0" xfId="2" applyBorder="1" applyProtection="1"/>
    <xf numFmtId="166" fontId="1" fillId="0" borderId="0" xfId="2" applyNumberFormat="1" applyBorder="1" applyAlignment="1" applyProtection="1">
      <alignment horizontal="center" vertical="center"/>
    </xf>
    <xf numFmtId="164" fontId="15" fillId="0" borderId="8" xfId="2" applyFont="1" applyBorder="1" applyAlignment="1" applyProtection="1">
      <alignment horizontal="center"/>
    </xf>
    <xf numFmtId="165" fontId="16" fillId="2" borderId="8" xfId="2" applyNumberFormat="1" applyFont="1" applyFill="1" applyBorder="1" applyProtection="1"/>
    <xf numFmtId="165" fontId="16" fillId="2" borderId="7" xfId="2" applyNumberFormat="1" applyFont="1" applyFill="1" applyBorder="1" applyProtection="1"/>
    <xf numFmtId="164" fontId="7" fillId="2" borderId="16" xfId="2" applyFont="1" applyFill="1" applyBorder="1" applyAlignment="1" applyProtection="1">
      <alignment vertical="top" wrapText="1"/>
    </xf>
    <xf numFmtId="165" fontId="12" fillId="2" borderId="14" xfId="2" applyNumberFormat="1" applyFont="1" applyFill="1" applyBorder="1" applyAlignment="1" applyProtection="1">
      <alignment horizontal="center" vertical="center" wrapText="1"/>
    </xf>
    <xf numFmtId="165" fontId="12" fillId="2" borderId="14" xfId="2" applyNumberFormat="1" applyFont="1" applyFill="1" applyBorder="1" applyAlignment="1" applyProtection="1">
      <alignment horizontal="center" vertical="center"/>
    </xf>
    <xf numFmtId="165" fontId="1" fillId="2" borderId="19" xfId="2" applyNumberFormat="1" applyFill="1" applyBorder="1" applyAlignment="1" applyProtection="1">
      <alignment horizontal="center" vertical="center"/>
    </xf>
    <xf numFmtId="165" fontId="12" fillId="2" borderId="19" xfId="2" applyNumberFormat="1" applyFont="1" applyFill="1" applyBorder="1" applyAlignment="1" applyProtection="1">
      <alignment horizontal="center" vertical="center" wrapText="1"/>
    </xf>
    <xf numFmtId="164" fontId="12" fillId="2" borderId="38" xfId="2" applyFont="1" applyFill="1" applyBorder="1" applyAlignment="1" applyProtection="1">
      <alignment vertical="center"/>
    </xf>
    <xf numFmtId="164" fontId="9" fillId="2" borderId="4" xfId="2" applyFont="1" applyFill="1" applyBorder="1" applyAlignment="1" applyProtection="1">
      <alignment vertical="top" wrapText="1"/>
    </xf>
    <xf numFmtId="164" fontId="18" fillId="0" borderId="4" xfId="2" applyFont="1" applyBorder="1" applyAlignment="1" applyProtection="1">
      <alignment horizontal="center" wrapText="1"/>
    </xf>
    <xf numFmtId="164" fontId="1" fillId="0" borderId="4" xfId="2" applyBorder="1" applyProtection="1"/>
    <xf numFmtId="164" fontId="11" fillId="0" borderId="4" xfId="2" applyFont="1" applyBorder="1" applyProtection="1"/>
    <xf numFmtId="164" fontId="9" fillId="2" borderId="4" xfId="2" applyFont="1" applyFill="1" applyBorder="1" applyAlignment="1" applyProtection="1">
      <alignment horizontal="center" vertical="center"/>
    </xf>
    <xf numFmtId="164" fontId="5" fillId="2" borderId="4" xfId="2" applyFont="1" applyFill="1" applyBorder="1" applyAlignment="1" applyProtection="1">
      <alignment horizontal="center" vertical="center"/>
    </xf>
    <xf numFmtId="165" fontId="25" fillId="0" borderId="4" xfId="2" applyNumberFormat="1" applyFont="1" applyBorder="1" applyAlignment="1" applyProtection="1">
      <alignment horizontal="center" vertical="center" wrapText="1"/>
    </xf>
    <xf numFmtId="166" fontId="1" fillId="0" borderId="4" xfId="2" applyNumberFormat="1" applyBorder="1" applyAlignment="1" applyProtection="1">
      <alignment horizontal="center" vertical="center"/>
    </xf>
    <xf numFmtId="165" fontId="1" fillId="2" borderId="4" xfId="2" applyNumberFormat="1" applyFill="1" applyBorder="1" applyAlignment="1" applyProtection="1">
      <alignment horizontal="center" vertical="center"/>
    </xf>
    <xf numFmtId="165" fontId="12" fillId="2" borderId="4" xfId="2" applyNumberFormat="1" applyFont="1" applyFill="1" applyBorder="1" applyAlignment="1" applyProtection="1">
      <alignment horizontal="center" vertical="center" wrapText="1"/>
    </xf>
    <xf numFmtId="165" fontId="12" fillId="2" borderId="39" xfId="2" applyNumberFormat="1" applyFont="1" applyFill="1" applyBorder="1" applyAlignment="1" applyProtection="1">
      <alignment horizontal="center" vertical="center" wrapText="1"/>
    </xf>
    <xf numFmtId="164" fontId="1" fillId="2" borderId="17" xfId="2" applyFill="1" applyBorder="1" applyProtection="1"/>
    <xf numFmtId="164" fontId="1" fillId="2" borderId="18" xfId="2" applyFill="1" applyBorder="1" applyProtection="1"/>
    <xf numFmtId="164" fontId="21" fillId="2" borderId="18" xfId="2" applyFont="1" applyFill="1" applyBorder="1" applyProtection="1"/>
    <xf numFmtId="164" fontId="7" fillId="2" borderId="18" xfId="2" applyFont="1" applyFill="1" applyBorder="1" applyProtection="1"/>
    <xf numFmtId="164" fontId="8" fillId="2" borderId="18" xfId="2" applyFont="1" applyFill="1" applyBorder="1" applyAlignment="1" applyProtection="1">
      <alignment wrapText="1"/>
    </xf>
    <xf numFmtId="164" fontId="7" fillId="2" borderId="18" xfId="2" applyFont="1" applyFill="1" applyBorder="1" applyAlignment="1" applyProtection="1">
      <alignment vertical="top" wrapText="1"/>
    </xf>
    <xf numFmtId="164" fontId="7" fillId="2" borderId="19" xfId="2" applyFont="1" applyFill="1" applyBorder="1" applyAlignment="1" applyProtection="1">
      <alignment vertical="top" wrapText="1"/>
    </xf>
    <xf numFmtId="164" fontId="1" fillId="2" borderId="38" xfId="2" applyFill="1" applyBorder="1" applyAlignment="1" applyProtection="1">
      <alignment vertical="center"/>
    </xf>
    <xf numFmtId="164" fontId="9" fillId="2" borderId="4" xfId="2" applyFont="1" applyFill="1" applyBorder="1" applyProtection="1"/>
    <xf numFmtId="164" fontId="10" fillId="0" borderId="4" xfId="2" applyFont="1" applyBorder="1" applyAlignment="1" applyProtection="1">
      <alignment horizontal="center" vertical="center" wrapText="1"/>
    </xf>
    <xf numFmtId="164" fontId="12" fillId="2" borderId="4" xfId="2" applyFont="1" applyFill="1" applyBorder="1" applyAlignment="1" applyProtection="1">
      <alignment horizontal="center" vertical="center"/>
    </xf>
    <xf numFmtId="165" fontId="12" fillId="0" borderId="4" xfId="2" applyNumberFormat="1" applyFont="1" applyBorder="1" applyAlignment="1" applyProtection="1">
      <alignment horizontal="center" vertical="center" wrapText="1"/>
    </xf>
    <xf numFmtId="166" fontId="12" fillId="0" borderId="4" xfId="2" applyNumberFormat="1" applyFont="1" applyBorder="1" applyAlignment="1" applyProtection="1">
      <alignment horizontal="center" vertical="center"/>
    </xf>
    <xf numFmtId="165" fontId="12" fillId="2" borderId="4" xfId="1" applyFont="1" applyFill="1" applyBorder="1" applyAlignment="1" applyProtection="1">
      <alignment horizontal="center" vertical="center" wrapText="1"/>
    </xf>
    <xf numFmtId="166" fontId="1" fillId="2" borderId="18" xfId="2" applyNumberFormat="1" applyFill="1" applyBorder="1" applyProtection="1"/>
    <xf numFmtId="164" fontId="1" fillId="2" borderId="18" xfId="2" applyFill="1" applyBorder="1" applyAlignment="1" applyProtection="1">
      <alignment wrapText="1"/>
    </xf>
    <xf numFmtId="164" fontId="5" fillId="2" borderId="42" xfId="7" applyFont="1" applyFill="1" applyBorder="1" applyAlignment="1" applyProtection="1">
      <alignment horizontal="center" vertical="top"/>
    </xf>
    <xf numFmtId="164" fontId="12" fillId="2" borderId="43" xfId="2" applyFont="1" applyFill="1" applyBorder="1" applyAlignment="1" applyProtection="1">
      <alignment vertical="top" wrapText="1"/>
    </xf>
    <xf numFmtId="164" fontId="11" fillId="0" borderId="43" xfId="2" applyFont="1" applyBorder="1" applyProtection="1"/>
    <xf numFmtId="164" fontId="11" fillId="0" borderId="43" xfId="2" applyFont="1" applyBorder="1" applyAlignment="1" applyProtection="1">
      <alignment wrapText="1"/>
    </xf>
    <xf numFmtId="164" fontId="12" fillId="2" borderId="43" xfId="2" applyFont="1" applyFill="1" applyBorder="1" applyAlignment="1" applyProtection="1">
      <alignment horizontal="center" vertical="center" wrapText="1"/>
    </xf>
    <xf numFmtId="164" fontId="5" fillId="2" borderId="43" xfId="2" applyFont="1" applyFill="1" applyBorder="1" applyAlignment="1" applyProtection="1">
      <alignment horizontal="center" vertical="center"/>
    </xf>
    <xf numFmtId="165" fontId="25" fillId="0" borderId="43" xfId="2" applyNumberFormat="1" applyFont="1" applyBorder="1" applyAlignment="1" applyProtection="1">
      <alignment horizontal="center" vertical="center" wrapText="1"/>
    </xf>
    <xf numFmtId="166" fontId="12" fillId="0" borderId="43" xfId="2" applyNumberFormat="1" applyFont="1" applyBorder="1" applyAlignment="1" applyProtection="1">
      <alignment horizontal="center" vertical="center"/>
    </xf>
    <xf numFmtId="165" fontId="12" fillId="2" borderId="43" xfId="2" applyNumberFormat="1" applyFont="1" applyFill="1" applyBorder="1" applyAlignment="1" applyProtection="1">
      <alignment horizontal="center" vertical="center"/>
    </xf>
    <xf numFmtId="165" fontId="12" fillId="2" borderId="44" xfId="2" applyNumberFormat="1" applyFont="1" applyFill="1" applyBorder="1" applyAlignment="1" applyProtection="1">
      <alignment horizontal="center" vertical="center"/>
    </xf>
    <xf numFmtId="165" fontId="9" fillId="2" borderId="12" xfId="2" applyNumberFormat="1" applyFont="1" applyFill="1" applyBorder="1" applyAlignment="1" applyProtection="1">
      <alignment horizontal="center" vertical="center"/>
    </xf>
    <xf numFmtId="165" fontId="9" fillId="2" borderId="14" xfId="2" applyNumberFormat="1" applyFont="1" applyFill="1" applyBorder="1" applyAlignment="1" applyProtection="1">
      <alignment horizontal="center" vertical="center"/>
    </xf>
    <xf numFmtId="165" fontId="9" fillId="2" borderId="19" xfId="2" applyNumberFormat="1" applyFont="1" applyFill="1" applyBorder="1" applyAlignment="1" applyProtection="1">
      <alignment horizontal="center" vertical="center"/>
    </xf>
    <xf numFmtId="164" fontId="5" fillId="2" borderId="38" xfId="7" applyFont="1" applyFill="1" applyBorder="1" applyAlignment="1" applyProtection="1">
      <alignment horizontal="center" vertical="top"/>
    </xf>
    <xf numFmtId="164" fontId="11" fillId="0" borderId="4" xfId="2" applyFont="1" applyBorder="1" applyAlignment="1" applyProtection="1">
      <alignment wrapText="1"/>
    </xf>
    <xf numFmtId="164" fontId="5" fillId="2" borderId="4" xfId="7" applyFont="1" applyFill="1" applyBorder="1" applyAlignment="1" applyProtection="1">
      <alignment horizontal="center" vertical="center"/>
    </xf>
    <xf numFmtId="164" fontId="5" fillId="2" borderId="10" xfId="7" applyFont="1" applyFill="1" applyBorder="1" applyAlignment="1" applyProtection="1">
      <alignment horizontal="center" vertical="top"/>
    </xf>
    <xf numFmtId="164" fontId="45" fillId="2" borderId="11" xfId="7" applyFont="1" applyFill="1" applyBorder="1" applyAlignment="1" applyProtection="1">
      <alignment horizontal="left" vertical="top" wrapText="1"/>
    </xf>
    <xf numFmtId="164" fontId="11" fillId="0" borderId="11" xfId="2" applyFont="1" applyBorder="1" applyAlignment="1" applyProtection="1">
      <alignment wrapText="1"/>
    </xf>
    <xf numFmtId="164" fontId="12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5" fontId="14" fillId="3" borderId="11" xfId="2" applyNumberFormat="1" applyFont="1" applyFill="1" applyBorder="1" applyAlignment="1" applyProtection="1">
      <alignment horizontal="center" vertical="center" wrapText="1"/>
    </xf>
    <xf numFmtId="165" fontId="1" fillId="2" borderId="11" xfId="2" applyNumberFormat="1" applyFill="1" applyBorder="1" applyAlignment="1" applyProtection="1">
      <alignment horizontal="center" vertical="center"/>
    </xf>
    <xf numFmtId="165" fontId="1" fillId="2" borderId="12" xfId="2" applyNumberFormat="1" applyFill="1" applyBorder="1" applyAlignment="1" applyProtection="1">
      <alignment horizontal="center" vertical="center"/>
    </xf>
    <xf numFmtId="165" fontId="1" fillId="2" borderId="14" xfId="2" applyNumberFormat="1" applyFill="1" applyBorder="1" applyAlignment="1" applyProtection="1">
      <alignment horizontal="center" vertical="center"/>
    </xf>
    <xf numFmtId="164" fontId="30" fillId="2" borderId="4" xfId="7" applyFont="1" applyFill="1" applyBorder="1" applyAlignment="1" applyProtection="1">
      <alignment horizontal="left" vertical="top" wrapText="1"/>
    </xf>
    <xf numFmtId="164" fontId="1" fillId="2" borderId="4" xfId="7" applyFill="1" applyBorder="1" applyAlignment="1" applyProtection="1">
      <alignment horizontal="center" vertical="center"/>
    </xf>
    <xf numFmtId="165" fontId="14" fillId="0" borderId="4" xfId="2" applyNumberFormat="1" applyFont="1" applyBorder="1" applyAlignment="1" applyProtection="1">
      <alignment horizontal="center" vertical="center" wrapText="1"/>
    </xf>
    <xf numFmtId="165" fontId="1" fillId="2" borderId="39" xfId="2" applyNumberFormat="1" applyFill="1" applyBorder="1" applyAlignment="1" applyProtection="1">
      <alignment horizontal="center" vertical="center"/>
    </xf>
    <xf numFmtId="164" fontId="29" fillId="2" borderId="18" xfId="2" applyFont="1" applyFill="1" applyBorder="1" applyAlignment="1" applyProtection="1">
      <alignment wrapText="1"/>
    </xf>
    <xf numFmtId="164" fontId="5" fillId="2" borderId="38" xfId="2" applyFont="1" applyFill="1" applyBorder="1" applyAlignment="1" applyProtection="1">
      <alignment horizontal="center" vertical="center"/>
    </xf>
    <xf numFmtId="164" fontId="33" fillId="0" borderId="25" xfId="2" applyFont="1" applyBorder="1" applyAlignment="1" applyProtection="1">
      <alignment horizontal="center" wrapText="1"/>
    </xf>
    <xf numFmtId="169" fontId="26" fillId="2" borderId="14" xfId="2" applyNumberFormat="1" applyFont="1" applyFill="1" applyBorder="1" applyAlignment="1" applyProtection="1">
      <alignment horizontal="center" wrapText="1"/>
    </xf>
    <xf numFmtId="164" fontId="5" fillId="2" borderId="40" xfId="2" applyFont="1" applyFill="1" applyBorder="1" applyAlignment="1" applyProtection="1">
      <alignment horizontal="center"/>
    </xf>
    <xf numFmtId="164" fontId="5" fillId="2" borderId="41" xfId="2" applyFont="1" applyFill="1" applyBorder="1" applyAlignment="1" applyProtection="1">
      <alignment horizontal="center"/>
    </xf>
    <xf numFmtId="164" fontId="34" fillId="2" borderId="45" xfId="2" applyFont="1" applyFill="1" applyBorder="1" applyAlignment="1" applyProtection="1">
      <alignment horizontal="center" wrapText="1"/>
    </xf>
    <xf numFmtId="164" fontId="34" fillId="2" borderId="41" xfId="2" applyFont="1" applyFill="1" applyBorder="1" applyAlignment="1" applyProtection="1">
      <alignment horizontal="center" wrapText="1"/>
    </xf>
    <xf numFmtId="168" fontId="34" fillId="2" borderId="41" xfId="2" applyNumberFormat="1" applyFont="1" applyFill="1" applyBorder="1" applyAlignment="1" applyProtection="1">
      <alignment horizontal="center" wrapText="1"/>
    </xf>
    <xf numFmtId="168" fontId="34" fillId="2" borderId="46" xfId="2" applyNumberFormat="1" applyFont="1" applyFill="1" applyBorder="1" applyAlignment="1" applyProtection="1">
      <alignment horizontal="center" wrapText="1"/>
    </xf>
    <xf numFmtId="164" fontId="7" fillId="2" borderId="47" xfId="2" applyFont="1" applyFill="1" applyBorder="1" applyAlignment="1" applyProtection="1">
      <alignment vertical="top" wrapText="1"/>
    </xf>
    <xf numFmtId="164" fontId="7" fillId="2" borderId="48" xfId="2" applyFont="1" applyFill="1" applyBorder="1" applyAlignment="1" applyProtection="1">
      <alignment vertical="top" wrapText="1"/>
    </xf>
    <xf numFmtId="164" fontId="5" fillId="2" borderId="10" xfId="2" applyFont="1" applyFill="1" applyBorder="1" applyAlignment="1" applyProtection="1">
      <alignment horizontal="center" vertical="center"/>
    </xf>
    <xf numFmtId="164" fontId="12" fillId="2" borderId="11" xfId="7" applyFont="1" applyFill="1" applyBorder="1" applyAlignment="1" applyProtection="1">
      <alignment horizontal="left" vertical="top" wrapText="1"/>
    </xf>
    <xf numFmtId="164" fontId="29" fillId="0" borderId="11" xfId="2" applyFont="1" applyBorder="1" applyAlignment="1" applyProtection="1">
      <alignment wrapText="1"/>
    </xf>
    <xf numFmtId="164" fontId="5" fillId="2" borderId="11" xfId="7" applyFont="1" applyFill="1" applyBorder="1" applyAlignment="1" applyProtection="1">
      <alignment horizontal="center" vertical="center" wrapText="1"/>
    </xf>
    <xf numFmtId="165" fontId="14" fillId="0" borderId="11" xfId="2" applyNumberFormat="1" applyFont="1" applyBorder="1" applyAlignment="1" applyProtection="1">
      <alignment horizontal="center" vertical="center" wrapText="1"/>
    </xf>
    <xf numFmtId="168" fontId="12" fillId="0" borderId="4" xfId="2" applyNumberFormat="1" applyFont="1" applyBorder="1" applyAlignment="1" applyProtection="1">
      <alignment vertical="center"/>
    </xf>
    <xf numFmtId="166" fontId="12" fillId="0" borderId="4" xfId="2" applyNumberFormat="1" applyFont="1" applyBorder="1" applyAlignment="1" applyProtection="1">
      <alignment vertical="center"/>
    </xf>
    <xf numFmtId="165" fontId="1" fillId="2" borderId="4" xfId="2" applyNumberFormat="1" applyFill="1" applyBorder="1" applyAlignment="1" applyProtection="1">
      <alignment vertical="center"/>
    </xf>
    <xf numFmtId="164" fontId="12" fillId="2" borderId="11" xfId="2" applyFont="1" applyFill="1" applyBorder="1" applyAlignment="1" applyProtection="1">
      <alignment vertical="center" wrapText="1"/>
    </xf>
    <xf numFmtId="164" fontId="35" fillId="0" borderId="11" xfId="2" applyFont="1" applyBorder="1" applyAlignment="1" applyProtection="1">
      <alignment horizontal="center" wrapText="1"/>
    </xf>
    <xf numFmtId="164" fontId="36" fillId="0" borderId="11" xfId="2" applyFont="1" applyBorder="1" applyAlignment="1" applyProtection="1">
      <alignment horizontal="center" wrapText="1"/>
    </xf>
    <xf numFmtId="164" fontId="35" fillId="0" borderId="11" xfId="2" applyFont="1" applyBorder="1" applyAlignment="1" applyProtection="1">
      <alignment horizontal="right" wrapText="1"/>
    </xf>
    <xf numFmtId="164" fontId="12" fillId="2" borderId="11" xfId="2" applyFont="1" applyFill="1" applyBorder="1" applyAlignment="1" applyProtection="1">
      <alignment horizontal="center" vertical="center"/>
    </xf>
    <xf numFmtId="168" fontId="12" fillId="0" borderId="11" xfId="2" applyNumberFormat="1" applyFont="1" applyBorder="1" applyAlignment="1" applyProtection="1">
      <alignment vertical="center"/>
    </xf>
    <xf numFmtId="166" fontId="12" fillId="0" borderId="11" xfId="2" applyNumberFormat="1" applyFont="1" applyBorder="1" applyAlignment="1" applyProtection="1">
      <alignment vertical="center"/>
    </xf>
    <xf numFmtId="165" fontId="1" fillId="2" borderId="11" xfId="2" applyNumberFormat="1" applyFill="1" applyBorder="1" applyAlignment="1" applyProtection="1">
      <alignment vertical="center"/>
    </xf>
    <xf numFmtId="165" fontId="1" fillId="2" borderId="12" xfId="2" applyNumberFormat="1" applyFill="1" applyBorder="1" applyAlignment="1" applyProtection="1">
      <alignment vertical="center"/>
    </xf>
    <xf numFmtId="165" fontId="1" fillId="2" borderId="14" xfId="2" applyNumberFormat="1" applyFill="1" applyBorder="1" applyAlignment="1" applyProtection="1">
      <alignment vertical="center"/>
    </xf>
    <xf numFmtId="165" fontId="1" fillId="2" borderId="19" xfId="2" applyNumberFormat="1" applyFill="1" applyBorder="1" applyAlignment="1" applyProtection="1">
      <alignment vertical="center"/>
    </xf>
    <xf numFmtId="164" fontId="5" fillId="2" borderId="38" xfId="2" applyFont="1" applyFill="1" applyBorder="1" applyAlignment="1" applyProtection="1">
      <alignment vertical="center"/>
    </xf>
    <xf numFmtId="164" fontId="39" fillId="0" borderId="4" xfId="2" applyFont="1" applyBorder="1" applyProtection="1"/>
    <xf numFmtId="165" fontId="1" fillId="0" borderId="4" xfId="2" applyNumberFormat="1" applyBorder="1" applyAlignment="1" applyProtection="1">
      <alignment horizontal="center" vertical="center"/>
    </xf>
    <xf numFmtId="164" fontId="5" fillId="2" borderId="30" xfId="7" applyFont="1" applyFill="1" applyBorder="1" applyAlignment="1" applyProtection="1">
      <alignment horizontal="center" vertical="top"/>
    </xf>
    <xf numFmtId="164" fontId="9" fillId="2" borderId="31" xfId="2" applyFont="1" applyFill="1" applyBorder="1" applyAlignment="1" applyProtection="1">
      <alignment vertical="top" wrapText="1"/>
    </xf>
    <xf numFmtId="164" fontId="24" fillId="0" borderId="31" xfId="2" applyFont="1" applyBorder="1" applyProtection="1"/>
    <xf numFmtId="164" fontId="11" fillId="0" borderId="31" xfId="2" applyFont="1" applyBorder="1" applyAlignment="1" applyProtection="1">
      <alignment wrapText="1"/>
    </xf>
    <xf numFmtId="164" fontId="9" fillId="2" borderId="31" xfId="2" applyFont="1" applyFill="1" applyBorder="1" applyAlignment="1" applyProtection="1">
      <alignment horizontal="center" vertical="center"/>
    </xf>
    <xf numFmtId="164" fontId="5" fillId="2" borderId="31" xfId="2" applyFont="1" applyFill="1" applyBorder="1" applyAlignment="1" applyProtection="1">
      <alignment horizontal="center" vertical="center"/>
    </xf>
    <xf numFmtId="165" fontId="14" fillId="0" borderId="31" xfId="2" applyNumberFormat="1" applyFont="1" applyBorder="1" applyAlignment="1" applyProtection="1">
      <alignment horizontal="center" vertical="center" wrapText="1"/>
    </xf>
    <xf numFmtId="166" fontId="12" fillId="0" borderId="31" xfId="2" applyNumberFormat="1" applyFont="1" applyBorder="1" applyAlignment="1" applyProtection="1">
      <alignment horizontal="center" vertical="center"/>
    </xf>
    <xf numFmtId="165" fontId="12" fillId="2" borderId="31" xfId="2" applyNumberFormat="1" applyFont="1" applyFill="1" applyBorder="1" applyAlignment="1" applyProtection="1">
      <alignment horizontal="center" vertical="center"/>
    </xf>
    <xf numFmtId="165" fontId="12" fillId="2" borderId="32" xfId="2" applyNumberFormat="1" applyFont="1" applyFill="1" applyBorder="1" applyAlignment="1" applyProtection="1">
      <alignment horizontal="center" vertical="center"/>
    </xf>
    <xf numFmtId="165" fontId="12" fillId="2" borderId="34" xfId="2" applyNumberFormat="1" applyFont="1" applyFill="1" applyBorder="1" applyAlignment="1" applyProtection="1">
      <alignment horizontal="center" vertical="center"/>
    </xf>
    <xf numFmtId="165" fontId="12" fillId="2" borderId="37" xfId="2" applyNumberFormat="1" applyFont="1" applyFill="1" applyBorder="1" applyAlignment="1" applyProtection="1">
      <alignment horizontal="center" vertical="center"/>
    </xf>
    <xf numFmtId="164" fontId="1" fillId="2" borderId="35" xfId="2" applyFill="1" applyBorder="1" applyProtection="1"/>
    <xf numFmtId="164" fontId="1" fillId="2" borderId="36" xfId="2" applyFill="1" applyBorder="1" applyProtection="1"/>
    <xf numFmtId="164" fontId="7" fillId="2" borderId="36" xfId="2" applyFont="1" applyFill="1" applyBorder="1" applyProtection="1"/>
    <xf numFmtId="164" fontId="8" fillId="2" borderId="36" xfId="2" applyFont="1" applyFill="1" applyBorder="1" applyAlignment="1" applyProtection="1">
      <alignment wrapText="1"/>
    </xf>
    <xf numFmtId="164" fontId="7" fillId="2" borderId="36" xfId="2" applyFont="1" applyFill="1" applyBorder="1" applyAlignment="1" applyProtection="1">
      <alignment vertical="top" wrapText="1"/>
    </xf>
    <xf numFmtId="164" fontId="7" fillId="2" borderId="37" xfId="2" applyFont="1" applyFill="1" applyBorder="1" applyAlignment="1" applyProtection="1">
      <alignment vertical="top" wrapText="1"/>
    </xf>
    <xf numFmtId="164" fontId="5" fillId="2" borderId="30" xfId="2" applyFont="1" applyFill="1" applyBorder="1" applyAlignment="1" applyProtection="1">
      <alignment horizontal="center" vertical="center"/>
    </xf>
    <xf numFmtId="164" fontId="12" fillId="2" borderId="31" xfId="2" applyFont="1" applyFill="1" applyBorder="1" applyAlignment="1" applyProtection="1">
      <alignment horizontal="left" vertical="center" wrapText="1"/>
    </xf>
    <xf numFmtId="164" fontId="12" fillId="4" borderId="31" xfId="2" applyFont="1" applyFill="1" applyBorder="1" applyAlignment="1" applyProtection="1">
      <alignment horizontal="center" vertical="center" wrapText="1"/>
    </xf>
    <xf numFmtId="164" fontId="8" fillId="4" borderId="31" xfId="2" applyFont="1" applyFill="1" applyBorder="1" applyAlignment="1" applyProtection="1">
      <alignment vertical="center" wrapText="1"/>
    </xf>
    <xf numFmtId="164" fontId="12" fillId="2" borderId="31" xfId="2" applyFont="1" applyFill="1" applyBorder="1" applyAlignment="1" applyProtection="1">
      <alignment horizontal="center" vertical="center" wrapText="1"/>
    </xf>
    <xf numFmtId="164" fontId="34" fillId="2" borderId="31" xfId="2" applyFont="1" applyFill="1" applyBorder="1" applyAlignment="1" applyProtection="1">
      <alignment horizontal="center" vertical="center" wrapText="1"/>
    </xf>
    <xf numFmtId="171" fontId="12" fillId="4" borderId="31" xfId="2" applyNumberFormat="1" applyFont="1" applyFill="1" applyBorder="1" applyAlignment="1" applyProtection="1">
      <alignment horizontal="right" vertical="center" wrapText="1"/>
    </xf>
    <xf numFmtId="166" fontId="12" fillId="0" borderId="31" xfId="2" applyNumberFormat="1" applyFont="1" applyBorder="1" applyAlignment="1" applyProtection="1">
      <alignment vertical="center"/>
    </xf>
    <xf numFmtId="165" fontId="1" fillId="2" borderId="31" xfId="2" applyNumberFormat="1" applyFill="1" applyBorder="1" applyAlignment="1" applyProtection="1">
      <alignment vertical="center"/>
    </xf>
    <xf numFmtId="165" fontId="1" fillId="2" borderId="32" xfId="2" applyNumberFormat="1" applyFill="1" applyBorder="1" applyAlignment="1" applyProtection="1">
      <alignment vertical="center"/>
    </xf>
    <xf numFmtId="165" fontId="1" fillId="2" borderId="34" xfId="2" applyNumberFormat="1" applyFill="1" applyBorder="1" applyAlignment="1" applyProtection="1">
      <alignment vertical="center"/>
    </xf>
    <xf numFmtId="165" fontId="1" fillId="2" borderId="37" xfId="2" applyNumberFormat="1" applyFill="1" applyBorder="1" applyAlignment="1" applyProtection="1">
      <alignment vertical="center"/>
    </xf>
    <xf numFmtId="164" fontId="5" fillId="2" borderId="35" xfId="2" applyFont="1" applyFill="1" applyBorder="1" applyAlignment="1" applyProtection="1">
      <alignment horizontal="center"/>
    </xf>
    <xf numFmtId="164" fontId="5" fillId="2" borderId="36" xfId="2" applyFont="1" applyFill="1" applyBorder="1" applyAlignment="1" applyProtection="1">
      <alignment horizontal="center"/>
    </xf>
    <xf numFmtId="164" fontId="34" fillId="2" borderId="36" xfId="2" applyFont="1" applyFill="1" applyBorder="1" applyAlignment="1" applyProtection="1">
      <alignment horizontal="center" wrapText="1"/>
    </xf>
    <xf numFmtId="168" fontId="34" fillId="2" borderId="36" xfId="2" applyNumberFormat="1" applyFont="1" applyFill="1" applyBorder="1" applyAlignment="1" applyProtection="1">
      <alignment horizontal="center" wrapText="1"/>
    </xf>
    <xf numFmtId="164" fontId="9" fillId="2" borderId="4" xfId="2" applyFont="1" applyFill="1" applyBorder="1" applyAlignment="1" applyProtection="1">
      <alignment vertical="center" wrapText="1"/>
    </xf>
    <xf numFmtId="165" fontId="1" fillId="2" borderId="39" xfId="2" applyNumberFormat="1" applyFill="1" applyBorder="1" applyAlignment="1" applyProtection="1">
      <alignment vertical="center"/>
    </xf>
    <xf numFmtId="164" fontId="12" fillId="2" borderId="4" xfId="2" applyFont="1" applyFill="1" applyBorder="1" applyAlignment="1" applyProtection="1">
      <alignment vertical="top" wrapText="1"/>
    </xf>
    <xf numFmtId="164" fontId="12" fillId="2" borderId="4" xfId="2" applyFont="1" applyFill="1" applyBorder="1" applyAlignment="1" applyProtection="1">
      <alignment horizontal="center" vertical="center" wrapText="1"/>
    </xf>
    <xf numFmtId="165" fontId="5" fillId="2" borderId="45" xfId="2" applyNumberFormat="1" applyFont="1" applyFill="1" applyBorder="1" applyProtection="1"/>
    <xf numFmtId="164" fontId="48" fillId="2" borderId="11" xfId="2" applyFont="1" applyFill="1" applyBorder="1" applyAlignment="1" applyProtection="1">
      <alignment vertical="top" wrapText="1"/>
    </xf>
    <xf numFmtId="164" fontId="49" fillId="0" borderId="11" xfId="2" applyFont="1" applyBorder="1" applyAlignment="1" applyProtection="1">
      <alignment horizontal="center" vertical="center" wrapText="1"/>
    </xf>
    <xf numFmtId="164" fontId="47" fillId="2" borderId="11" xfId="2" applyFont="1" applyFill="1" applyBorder="1" applyAlignment="1" applyProtection="1">
      <alignment horizontal="center" vertical="center"/>
    </xf>
    <xf numFmtId="164" fontId="50" fillId="2" borderId="11" xfId="2" applyFont="1" applyFill="1" applyBorder="1" applyAlignment="1" applyProtection="1">
      <alignment horizontal="center" vertical="center"/>
    </xf>
    <xf numFmtId="165" fontId="47" fillId="0" borderId="11" xfId="2" applyNumberFormat="1" applyFont="1" applyBorder="1" applyAlignment="1" applyProtection="1">
      <alignment horizontal="center" vertical="center" wrapText="1"/>
    </xf>
    <xf numFmtId="166" fontId="47" fillId="0" borderId="11" xfId="2" applyNumberFormat="1" applyFont="1" applyBorder="1" applyAlignment="1" applyProtection="1">
      <alignment horizontal="center" vertical="center"/>
    </xf>
    <xf numFmtId="164" fontId="48" fillId="2" borderId="18" xfId="2" applyFont="1" applyFill="1" applyBorder="1" applyAlignment="1" applyProtection="1">
      <alignment vertical="top" wrapText="1"/>
    </xf>
    <xf numFmtId="164" fontId="50" fillId="0" borderId="18" xfId="2" applyFont="1" applyBorder="1" applyProtection="1"/>
    <xf numFmtId="164" fontId="47" fillId="2" borderId="18" xfId="2" applyFont="1" applyFill="1" applyBorder="1" applyAlignment="1" applyProtection="1">
      <alignment horizontal="center" vertical="center"/>
    </xf>
    <xf numFmtId="164" fontId="50" fillId="2" borderId="18" xfId="2" applyFont="1" applyFill="1" applyBorder="1" applyAlignment="1" applyProtection="1">
      <alignment horizontal="center" vertical="center"/>
    </xf>
    <xf numFmtId="165" fontId="47" fillId="0" borderId="18" xfId="2" applyNumberFormat="1" applyFont="1" applyBorder="1" applyAlignment="1" applyProtection="1">
      <alignment horizontal="center" vertical="center" wrapText="1"/>
    </xf>
    <xf numFmtId="166" fontId="47" fillId="0" borderId="18" xfId="2" applyNumberFormat="1" applyFont="1" applyBorder="1" applyAlignment="1" applyProtection="1">
      <alignment horizontal="center" vertical="center"/>
    </xf>
    <xf numFmtId="164" fontId="51" fillId="2" borderId="11" xfId="0" applyNumberFormat="1" applyFont="1" applyFill="1" applyBorder="1" applyAlignment="1">
      <alignment horizontal="center" vertical="center"/>
    </xf>
    <xf numFmtId="165" fontId="51" fillId="0" borderId="11" xfId="0" applyNumberFormat="1" applyFont="1" applyBorder="1" applyAlignment="1">
      <alignment horizontal="center" vertical="center" wrapText="1"/>
    </xf>
    <xf numFmtId="166" fontId="51" fillId="0" borderId="11" xfId="0" applyNumberFormat="1" applyFont="1" applyBorder="1" applyAlignment="1">
      <alignment horizontal="center" vertical="center"/>
    </xf>
    <xf numFmtId="164" fontId="51" fillId="2" borderId="18" xfId="0" applyNumberFormat="1" applyFont="1" applyFill="1" applyBorder="1" applyAlignment="1">
      <alignment horizontal="center" vertical="center"/>
    </xf>
    <xf numFmtId="165" fontId="51" fillId="0" borderId="18" xfId="0" applyNumberFormat="1" applyFont="1" applyBorder="1" applyAlignment="1">
      <alignment horizontal="center" vertical="center" wrapText="1"/>
    </xf>
    <xf numFmtId="166" fontId="51" fillId="0" borderId="18" xfId="0" applyNumberFormat="1" applyFont="1" applyBorder="1" applyAlignment="1">
      <alignment horizontal="center" vertical="center"/>
    </xf>
    <xf numFmtId="164" fontId="48" fillId="5" borderId="11" xfId="0" applyNumberFormat="1" applyFont="1" applyFill="1" applyBorder="1" applyAlignment="1">
      <alignment vertical="top" wrapText="1"/>
    </xf>
    <xf numFmtId="164" fontId="48" fillId="5" borderId="18" xfId="0" applyNumberFormat="1" applyFont="1" applyFill="1" applyBorder="1" applyAlignment="1">
      <alignment vertical="top" wrapText="1"/>
    </xf>
    <xf numFmtId="0" fontId="48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164" fontId="50" fillId="2" borderId="11" xfId="0" applyNumberFormat="1" applyFont="1" applyFill="1" applyBorder="1" applyAlignment="1">
      <alignment horizontal="center" vertical="center"/>
    </xf>
    <xf numFmtId="164" fontId="50" fillId="2" borderId="18" xfId="0" applyNumberFormat="1" applyFont="1" applyFill="1" applyBorder="1" applyAlignment="1">
      <alignment horizontal="center" vertical="center"/>
    </xf>
    <xf numFmtId="164" fontId="46" fillId="2" borderId="1" xfId="2" applyFont="1" applyFill="1" applyBorder="1" applyAlignment="1" applyProtection="1">
      <alignment wrapText="1"/>
    </xf>
    <xf numFmtId="164" fontId="52" fillId="0" borderId="1" xfId="2" applyFont="1" applyBorder="1" applyProtection="1"/>
    <xf numFmtId="164" fontId="45" fillId="0" borderId="1" xfId="2" applyFont="1" applyBorder="1" applyAlignment="1" applyProtection="1">
      <alignment wrapText="1"/>
    </xf>
    <xf numFmtId="164" fontId="45" fillId="0" borderId="1" xfId="2" applyFont="1" applyBorder="1" applyProtection="1"/>
    <xf numFmtId="164" fontId="45" fillId="2" borderId="1" xfId="2" applyFont="1" applyFill="1" applyBorder="1" applyAlignment="1" applyProtection="1">
      <alignment horizontal="center" vertical="center"/>
    </xf>
    <xf numFmtId="164" fontId="52" fillId="2" borderId="1" xfId="2" applyFont="1" applyFill="1" applyBorder="1" applyAlignment="1" applyProtection="1">
      <alignment horizontal="center" vertical="center"/>
    </xf>
    <xf numFmtId="165" fontId="45" fillId="0" borderId="1" xfId="1" applyFont="1" applyBorder="1" applyAlignment="1" applyProtection="1">
      <alignment horizontal="center" vertical="center" wrapText="1"/>
    </xf>
    <xf numFmtId="166" fontId="45" fillId="0" borderId="1" xfId="2" applyNumberFormat="1" applyFont="1" applyBorder="1" applyAlignment="1" applyProtection="1">
      <alignment horizontal="center" vertical="center"/>
    </xf>
    <xf numFmtId="165" fontId="45" fillId="2" borderId="1" xfId="1" applyFont="1" applyFill="1" applyBorder="1" applyAlignment="1" applyProtection="1">
      <alignment horizontal="center" vertical="center" wrapText="1"/>
    </xf>
    <xf numFmtId="165" fontId="45" fillId="2" borderId="1" xfId="2" applyNumberFormat="1" applyFont="1" applyFill="1" applyBorder="1" applyAlignment="1" applyProtection="1">
      <alignment horizontal="center" vertical="center"/>
    </xf>
    <xf numFmtId="165" fontId="45" fillId="2" borderId="14" xfId="2" applyNumberFormat="1" applyFont="1" applyFill="1" applyBorder="1" applyAlignment="1" applyProtection="1">
      <alignment horizontal="center" vertical="center"/>
    </xf>
    <xf numFmtId="164" fontId="45" fillId="2" borderId="1" xfId="6" applyFont="1" applyFill="1" applyBorder="1" applyAlignment="1" applyProtection="1">
      <alignment horizontal="center" vertical="center"/>
    </xf>
    <xf numFmtId="164" fontId="13" fillId="0" borderId="0" xfId="2" applyFont="1" applyAlignment="1" applyProtection="1">
      <alignment vertical="center"/>
    </xf>
    <xf numFmtId="164" fontId="13" fillId="0" borderId="0" xfId="2" applyFont="1" applyProtection="1"/>
    <xf numFmtId="164" fontId="32" fillId="0" borderId="0" xfId="2" applyFont="1" applyBorder="1" applyAlignment="1" applyProtection="1">
      <alignment vertical="top"/>
    </xf>
    <xf numFmtId="164" fontId="32" fillId="0" borderId="0" xfId="2" applyFont="1" applyBorder="1" applyAlignment="1" applyProtection="1">
      <alignment vertical="center" wrapText="1"/>
    </xf>
    <xf numFmtId="164" fontId="5" fillId="0" borderId="0" xfId="5" applyFont="1" applyBorder="1" applyAlignment="1" applyProtection="1">
      <alignment vertical="top" wrapText="1" shrinkToFit="1"/>
    </xf>
  </cellXfs>
  <cellStyles count="10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_Arkusz1" xfId="5" xr:uid="{00000000-0005-0000-0000-000005000000}"/>
    <cellStyle name="Normalny_Pakiet 1" xfId="6" xr:uid="{00000000-0005-0000-0000-000006000000}"/>
    <cellStyle name="Normalny_Pakiet 5" xfId="7" xr:uid="{00000000-0005-0000-0000-000007000000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57"/>
  <sheetViews>
    <sheetView tabSelected="1" topLeftCell="A18" zoomScaleNormal="100" workbookViewId="0">
      <selection activeCell="L33" sqref="L33"/>
    </sheetView>
  </sheetViews>
  <sheetFormatPr defaultRowHeight="13.5" customHeight="1"/>
  <cols>
    <col min="1" max="1" width="3.875" style="1" customWidth="1"/>
    <col min="2" max="2" width="47.125" style="1" customWidth="1"/>
    <col min="3" max="3" width="13.25" style="1" customWidth="1"/>
    <col min="4" max="4" width="9.125" style="1" customWidth="1"/>
    <col min="5" max="5" width="7.75" style="1" customWidth="1"/>
    <col min="6" max="6" width="11.125" style="1" customWidth="1"/>
    <col min="7" max="7" width="7.25" style="1" customWidth="1"/>
    <col min="8" max="8" width="8.75" style="1" customWidth="1"/>
    <col min="9" max="10" width="8.625" style="1" customWidth="1"/>
    <col min="11" max="11" width="13.625" style="1" customWidth="1"/>
    <col min="12" max="12" width="12.375" style="1" customWidth="1"/>
    <col min="13" max="13" width="13.625" style="1" customWidth="1"/>
    <col min="14" max="1022" width="8" style="1" customWidth="1"/>
    <col min="1023" max="1023" width="9" customWidth="1"/>
  </cols>
  <sheetData>
    <row r="1" spans="1:13" ht="18.75">
      <c r="L1" s="2" t="s">
        <v>0</v>
      </c>
    </row>
    <row r="2" spans="1:13" ht="14.25"/>
    <row r="3" spans="1:13" ht="19.5" thickBot="1">
      <c r="B3" s="3" t="s">
        <v>1</v>
      </c>
      <c r="L3" s="4" t="s">
        <v>182</v>
      </c>
    </row>
    <row r="4" spans="1:13" ht="31.5">
      <c r="A4" s="147" t="s">
        <v>2</v>
      </c>
      <c r="B4" s="148" t="s">
        <v>3</v>
      </c>
      <c r="C4" s="148" t="s">
        <v>4</v>
      </c>
      <c r="D4" s="148" t="s">
        <v>5</v>
      </c>
      <c r="E4" s="148" t="s">
        <v>6</v>
      </c>
      <c r="F4" s="148" t="s">
        <v>7</v>
      </c>
      <c r="G4" s="148" t="s">
        <v>8</v>
      </c>
      <c r="H4" s="148" t="s">
        <v>9</v>
      </c>
      <c r="I4" s="148" t="s">
        <v>10</v>
      </c>
      <c r="J4" s="148" t="s">
        <v>11</v>
      </c>
      <c r="K4" s="148" t="s">
        <v>12</v>
      </c>
      <c r="L4" s="148" t="s">
        <v>13</v>
      </c>
      <c r="M4" s="149" t="s">
        <v>14</v>
      </c>
    </row>
    <row r="5" spans="1:13" ht="14.25">
      <c r="A5" s="150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151">
        <v>13</v>
      </c>
    </row>
    <row r="6" spans="1:13" ht="32.25" thickBot="1">
      <c r="A6" s="343"/>
      <c r="B6" s="344"/>
      <c r="C6" s="344"/>
      <c r="D6" s="346"/>
      <c r="E6" s="347"/>
      <c r="F6" s="344"/>
      <c r="G6" s="344"/>
      <c r="H6" s="344"/>
      <c r="I6" s="357"/>
      <c r="J6" s="348" t="s">
        <v>15</v>
      </c>
      <c r="K6" s="348" t="s">
        <v>16</v>
      </c>
      <c r="L6" s="348" t="s">
        <v>17</v>
      </c>
      <c r="M6" s="349" t="s">
        <v>18</v>
      </c>
    </row>
    <row r="7" spans="1:13" ht="15.75" customHeight="1">
      <c r="A7" s="350" t="s">
        <v>19</v>
      </c>
      <c r="B7" s="351" t="s">
        <v>20</v>
      </c>
      <c r="C7" s="352"/>
      <c r="D7" s="335"/>
      <c r="E7" s="335"/>
      <c r="F7" s="353" t="s">
        <v>21</v>
      </c>
      <c r="G7" s="337">
        <v>4000</v>
      </c>
      <c r="H7" s="354"/>
      <c r="I7" s="355"/>
      <c r="J7" s="356">
        <f t="shared" ref="J7:J22" si="0">H7*I7+H7</f>
        <v>0</v>
      </c>
      <c r="K7" s="341">
        <f t="shared" ref="K7:K22" si="1">G7*H7</f>
        <v>0</v>
      </c>
      <c r="L7" s="341">
        <f t="shared" ref="L7:L22" si="2">K7*I7</f>
        <v>0</v>
      </c>
      <c r="M7" s="342">
        <f t="shared" ref="M7:M12" si="3">K7+L7</f>
        <v>0</v>
      </c>
    </row>
    <row r="8" spans="1:13" ht="15.75" customHeight="1">
      <c r="A8" s="153" t="s">
        <v>22</v>
      </c>
      <c r="B8" s="19" t="s">
        <v>23</v>
      </c>
      <c r="C8" s="10"/>
      <c r="D8" s="11"/>
      <c r="E8" s="11"/>
      <c r="F8" s="12" t="s">
        <v>21</v>
      </c>
      <c r="G8" s="13">
        <v>3400</v>
      </c>
      <c r="H8" s="14"/>
      <c r="I8" s="15"/>
      <c r="J8" s="16">
        <f t="shared" si="0"/>
        <v>0</v>
      </c>
      <c r="K8" s="17">
        <f t="shared" si="1"/>
        <v>0</v>
      </c>
      <c r="L8" s="17">
        <f t="shared" si="2"/>
        <v>0</v>
      </c>
      <c r="M8" s="327">
        <f t="shared" si="3"/>
        <v>0</v>
      </c>
    </row>
    <row r="9" spans="1:13" ht="40.5" customHeight="1">
      <c r="A9" s="153" t="s">
        <v>24</v>
      </c>
      <c r="B9" s="23" t="s">
        <v>197</v>
      </c>
      <c r="C9" s="21"/>
      <c r="D9" s="11"/>
      <c r="E9" s="11"/>
      <c r="F9" s="12" t="s">
        <v>21</v>
      </c>
      <c r="G9" s="13">
        <v>1250</v>
      </c>
      <c r="H9" s="14"/>
      <c r="I9" s="15"/>
      <c r="J9" s="16">
        <f t="shared" si="0"/>
        <v>0</v>
      </c>
      <c r="K9" s="17">
        <f t="shared" si="1"/>
        <v>0</v>
      </c>
      <c r="L9" s="17">
        <f t="shared" si="2"/>
        <v>0</v>
      </c>
      <c r="M9" s="327">
        <f t="shared" si="3"/>
        <v>0</v>
      </c>
    </row>
    <row r="10" spans="1:13" ht="44.25" customHeight="1">
      <c r="A10" s="153" t="s">
        <v>26</v>
      </c>
      <c r="B10" s="23" t="s">
        <v>198</v>
      </c>
      <c r="C10" s="21"/>
      <c r="D10" s="11"/>
      <c r="E10" s="11"/>
      <c r="F10" s="12" t="s">
        <v>21</v>
      </c>
      <c r="G10" s="13">
        <v>1000</v>
      </c>
      <c r="H10" s="14"/>
      <c r="I10" s="15"/>
      <c r="J10" s="16">
        <f t="shared" si="0"/>
        <v>0</v>
      </c>
      <c r="K10" s="17">
        <f t="shared" si="1"/>
        <v>0</v>
      </c>
      <c r="L10" s="17">
        <f t="shared" si="2"/>
        <v>0</v>
      </c>
      <c r="M10" s="327">
        <f t="shared" si="3"/>
        <v>0</v>
      </c>
    </row>
    <row r="11" spans="1:13" ht="44.25" customHeight="1">
      <c r="A11" s="153"/>
      <c r="B11" s="23" t="s">
        <v>199</v>
      </c>
      <c r="C11" s="21"/>
      <c r="D11" s="11"/>
      <c r="E11" s="11"/>
      <c r="F11" s="12" t="s">
        <v>21</v>
      </c>
      <c r="G11" s="13">
        <v>2000</v>
      </c>
      <c r="H11" s="14"/>
      <c r="I11" s="15"/>
      <c r="J11" s="16">
        <f t="shared" si="0"/>
        <v>0</v>
      </c>
      <c r="K11" s="17">
        <f t="shared" si="1"/>
        <v>0</v>
      </c>
      <c r="L11" s="17">
        <f t="shared" si="2"/>
        <v>0</v>
      </c>
      <c r="M11" s="327">
        <f t="shared" si="3"/>
        <v>0</v>
      </c>
    </row>
    <row r="12" spans="1:13" ht="39" customHeight="1">
      <c r="A12" s="153" t="s">
        <v>27</v>
      </c>
      <c r="B12" s="23" t="s">
        <v>200</v>
      </c>
      <c r="C12" s="21"/>
      <c r="D12" s="11"/>
      <c r="E12" s="11"/>
      <c r="F12" s="12" t="s">
        <v>21</v>
      </c>
      <c r="G12" s="13">
        <v>3000</v>
      </c>
      <c r="H12" s="14"/>
      <c r="I12" s="15"/>
      <c r="J12" s="16">
        <f t="shared" si="0"/>
        <v>0</v>
      </c>
      <c r="K12" s="17">
        <f t="shared" si="1"/>
        <v>0</v>
      </c>
      <c r="L12" s="17">
        <f t="shared" si="2"/>
        <v>0</v>
      </c>
      <c r="M12" s="327">
        <f t="shared" si="3"/>
        <v>0</v>
      </c>
    </row>
    <row r="13" spans="1:13" ht="60.75" customHeight="1">
      <c r="A13" s="153" t="s">
        <v>28</v>
      </c>
      <c r="B13" s="23" t="s">
        <v>144</v>
      </c>
      <c r="C13" s="20"/>
      <c r="D13" s="11"/>
      <c r="E13" s="11"/>
      <c r="F13" s="12" t="s">
        <v>21</v>
      </c>
      <c r="G13" s="13">
        <v>300</v>
      </c>
      <c r="H13" s="14"/>
      <c r="I13" s="15"/>
      <c r="J13" s="16">
        <f t="shared" si="0"/>
        <v>0</v>
      </c>
      <c r="K13" s="25">
        <f t="shared" si="1"/>
        <v>0</v>
      </c>
      <c r="L13" s="25">
        <f t="shared" si="2"/>
        <v>0</v>
      </c>
      <c r="M13" s="328">
        <f t="shared" ref="M13:M21" si="4">K13+L13</f>
        <v>0</v>
      </c>
    </row>
    <row r="14" spans="1:13" ht="65.25" customHeight="1">
      <c r="A14" s="153" t="s">
        <v>29</v>
      </c>
      <c r="B14" s="23" t="s">
        <v>147</v>
      </c>
      <c r="C14" s="20"/>
      <c r="D14" s="11"/>
      <c r="E14" s="11"/>
      <c r="F14" s="12" t="s">
        <v>21</v>
      </c>
      <c r="G14" s="13">
        <v>100</v>
      </c>
      <c r="H14" s="14"/>
      <c r="I14" s="15"/>
      <c r="J14" s="16">
        <f t="shared" si="0"/>
        <v>0</v>
      </c>
      <c r="K14" s="25">
        <f t="shared" si="1"/>
        <v>0</v>
      </c>
      <c r="L14" s="25">
        <f t="shared" si="2"/>
        <v>0</v>
      </c>
      <c r="M14" s="328">
        <f t="shared" si="4"/>
        <v>0</v>
      </c>
    </row>
    <row r="15" spans="1:13" ht="62.25" customHeight="1">
      <c r="A15" s="153" t="s">
        <v>31</v>
      </c>
      <c r="B15" s="23" t="s">
        <v>196</v>
      </c>
      <c r="C15" s="20"/>
      <c r="D15" s="11"/>
      <c r="E15" s="11"/>
      <c r="F15" s="12" t="s">
        <v>21</v>
      </c>
      <c r="G15" s="13">
        <v>50</v>
      </c>
      <c r="H15" s="14"/>
      <c r="I15" s="15"/>
      <c r="J15" s="16">
        <f t="shared" si="0"/>
        <v>0</v>
      </c>
      <c r="K15" s="25">
        <f t="shared" si="1"/>
        <v>0</v>
      </c>
      <c r="L15" s="25">
        <f t="shared" si="2"/>
        <v>0</v>
      </c>
      <c r="M15" s="328">
        <f t="shared" si="4"/>
        <v>0</v>
      </c>
    </row>
    <row r="16" spans="1:13" ht="63.75" customHeight="1">
      <c r="A16" s="153" t="s">
        <v>32</v>
      </c>
      <c r="B16" s="23" t="s">
        <v>195</v>
      </c>
      <c r="C16" s="20"/>
      <c r="D16" s="11"/>
      <c r="E16" s="11"/>
      <c r="F16" s="12" t="s">
        <v>21</v>
      </c>
      <c r="G16" s="13">
        <v>50</v>
      </c>
      <c r="H16" s="14"/>
      <c r="I16" s="15"/>
      <c r="J16" s="16">
        <f t="shared" si="0"/>
        <v>0</v>
      </c>
      <c r="K16" s="25">
        <f t="shared" si="1"/>
        <v>0</v>
      </c>
      <c r="L16" s="25">
        <f t="shared" si="2"/>
        <v>0</v>
      </c>
      <c r="M16" s="328">
        <f t="shared" si="4"/>
        <v>0</v>
      </c>
    </row>
    <row r="17" spans="1:13" ht="26.25" customHeight="1">
      <c r="A17" s="153" t="s">
        <v>33</v>
      </c>
      <c r="B17" s="487" t="s">
        <v>44</v>
      </c>
      <c r="C17" s="488"/>
      <c r="D17" s="489"/>
      <c r="E17" s="490"/>
      <c r="F17" s="491" t="s">
        <v>21</v>
      </c>
      <c r="G17" s="492">
        <v>14000</v>
      </c>
      <c r="H17" s="493"/>
      <c r="I17" s="494"/>
      <c r="J17" s="495">
        <f t="shared" si="0"/>
        <v>0</v>
      </c>
      <c r="K17" s="496">
        <f t="shared" si="1"/>
        <v>0</v>
      </c>
      <c r="L17" s="496">
        <f t="shared" si="2"/>
        <v>0</v>
      </c>
      <c r="M17" s="497">
        <f t="shared" si="4"/>
        <v>0</v>
      </c>
    </row>
    <row r="18" spans="1:13" ht="29.25" customHeight="1">
      <c r="A18" s="153" t="s">
        <v>34</v>
      </c>
      <c r="B18" s="487" t="s">
        <v>46</v>
      </c>
      <c r="C18" s="488"/>
      <c r="D18" s="489"/>
      <c r="E18" s="490"/>
      <c r="F18" s="498" t="s">
        <v>21</v>
      </c>
      <c r="G18" s="492">
        <v>800</v>
      </c>
      <c r="H18" s="493"/>
      <c r="I18" s="494"/>
      <c r="J18" s="495">
        <f t="shared" si="0"/>
        <v>0</v>
      </c>
      <c r="K18" s="496">
        <f t="shared" si="1"/>
        <v>0</v>
      </c>
      <c r="L18" s="496">
        <f t="shared" si="2"/>
        <v>0</v>
      </c>
      <c r="M18" s="497">
        <f t="shared" si="4"/>
        <v>0</v>
      </c>
    </row>
    <row r="19" spans="1:13" ht="76.5" customHeight="1">
      <c r="A19" s="153" t="s">
        <v>35</v>
      </c>
      <c r="B19" s="19" t="s">
        <v>208</v>
      </c>
      <c r="C19" s="20"/>
      <c r="D19" s="24"/>
      <c r="E19" s="11"/>
      <c r="F19" s="27" t="s">
        <v>39</v>
      </c>
      <c r="G19" s="13">
        <v>1500</v>
      </c>
      <c r="H19" s="26"/>
      <c r="I19" s="15"/>
      <c r="J19" s="16">
        <f t="shared" si="0"/>
        <v>0</v>
      </c>
      <c r="K19" s="25">
        <f t="shared" si="1"/>
        <v>0</v>
      </c>
      <c r="L19" s="25">
        <f t="shared" si="2"/>
        <v>0</v>
      </c>
      <c r="M19" s="328">
        <f t="shared" si="4"/>
        <v>0</v>
      </c>
    </row>
    <row r="20" spans="1:13" ht="74.25" customHeight="1">
      <c r="A20" s="153" t="s">
        <v>36</v>
      </c>
      <c r="B20" s="19" t="s">
        <v>209</v>
      </c>
      <c r="C20" s="20"/>
      <c r="D20" s="24"/>
      <c r="E20" s="11"/>
      <c r="F20" s="27" t="s">
        <v>39</v>
      </c>
      <c r="G20" s="13">
        <v>240</v>
      </c>
      <c r="H20" s="26"/>
      <c r="I20" s="15"/>
      <c r="J20" s="16">
        <f t="shared" si="0"/>
        <v>0</v>
      </c>
      <c r="K20" s="25">
        <f t="shared" si="1"/>
        <v>0</v>
      </c>
      <c r="L20" s="25">
        <f t="shared" si="2"/>
        <v>0</v>
      </c>
      <c r="M20" s="328">
        <f t="shared" si="4"/>
        <v>0</v>
      </c>
    </row>
    <row r="21" spans="1:13" ht="84.75" customHeight="1">
      <c r="A21" s="153" t="s">
        <v>38</v>
      </c>
      <c r="B21" s="28" t="s">
        <v>207</v>
      </c>
      <c r="C21" s="11"/>
      <c r="D21" s="24"/>
      <c r="E21" s="11"/>
      <c r="F21" s="29" t="s">
        <v>39</v>
      </c>
      <c r="G21" s="30">
        <v>1400</v>
      </c>
      <c r="H21" s="31"/>
      <c r="I21" s="32"/>
      <c r="J21" s="16">
        <f t="shared" si="0"/>
        <v>0</v>
      </c>
      <c r="K21" s="25">
        <f t="shared" si="1"/>
        <v>0</v>
      </c>
      <c r="L21" s="25">
        <f t="shared" si="2"/>
        <v>0</v>
      </c>
      <c r="M21" s="328">
        <f t="shared" si="4"/>
        <v>0</v>
      </c>
    </row>
    <row r="22" spans="1:13" ht="55.5" customHeight="1" thickBot="1">
      <c r="A22" s="154" t="s">
        <v>40</v>
      </c>
      <c r="B22" s="155" t="s">
        <v>206</v>
      </c>
      <c r="C22" s="156"/>
      <c r="D22" s="157"/>
      <c r="E22" s="156"/>
      <c r="F22" s="158" t="s">
        <v>39</v>
      </c>
      <c r="G22" s="159">
        <v>550</v>
      </c>
      <c r="H22" s="160"/>
      <c r="I22" s="161"/>
      <c r="J22" s="162">
        <f t="shared" si="0"/>
        <v>0</v>
      </c>
      <c r="K22" s="162">
        <f t="shared" si="1"/>
        <v>0</v>
      </c>
      <c r="L22" s="162">
        <f t="shared" si="2"/>
        <v>0</v>
      </c>
      <c r="M22" s="329">
        <f>SUM(K22:L22)</f>
        <v>0</v>
      </c>
    </row>
    <row r="23" spans="1:13" ht="18" customHeight="1" thickBot="1">
      <c r="A23" s="321"/>
      <c r="B23" s="321"/>
      <c r="C23" s="321"/>
      <c r="D23" s="321"/>
      <c r="E23" s="321"/>
      <c r="F23" s="321"/>
      <c r="G23" s="321"/>
      <c r="H23" s="321"/>
      <c r="I23" s="322"/>
      <c r="J23" s="323" t="s">
        <v>49</v>
      </c>
      <c r="K23" s="324">
        <f>SUM(K7:K22)</f>
        <v>0</v>
      </c>
      <c r="L23" s="324">
        <f>SUM(L7:L22)</f>
        <v>0</v>
      </c>
      <c r="M23" s="325">
        <f>SUM(M7:M22)</f>
        <v>0</v>
      </c>
    </row>
    <row r="24" spans="1:13" ht="18" customHeight="1">
      <c r="A24" s="35" t="s">
        <v>50</v>
      </c>
      <c r="B24" s="36"/>
      <c r="C24" s="37"/>
      <c r="D24" s="38"/>
      <c r="E24" s="39"/>
      <c r="F24" s="39"/>
      <c r="G24" s="39"/>
      <c r="H24" s="40"/>
      <c r="I24" s="41"/>
      <c r="J24" s="42"/>
      <c r="K24" s="43"/>
      <c r="L24" s="43"/>
      <c r="M24" s="43"/>
    </row>
    <row r="25" spans="1:13" ht="18" customHeight="1">
      <c r="A25" s="44" t="s">
        <v>168</v>
      </c>
    </row>
    <row r="26" spans="1:13" ht="12.75" customHeight="1">
      <c r="B26" s="45"/>
      <c r="C26" s="46"/>
      <c r="F26" s="47"/>
      <c r="G26" s="48"/>
      <c r="H26" s="49"/>
      <c r="I26" s="50"/>
      <c r="J26" s="51"/>
      <c r="K26" s="51"/>
      <c r="L26" s="51"/>
      <c r="M26" s="51"/>
    </row>
    <row r="27" spans="1:13" ht="12.75" customHeight="1">
      <c r="A27" s="499" t="s">
        <v>51</v>
      </c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</row>
    <row r="28" spans="1:13" ht="14.25" customHeight="1">
      <c r="A28" s="52" t="s">
        <v>52</v>
      </c>
      <c r="B28" s="52"/>
      <c r="C28" s="52"/>
      <c r="D28" s="52"/>
      <c r="E28" s="52"/>
      <c r="F28" s="52"/>
      <c r="G28" s="52"/>
      <c r="H28" s="53"/>
      <c r="I28" s="54"/>
      <c r="J28" s="55"/>
      <c r="K28" s="51"/>
      <c r="L28" s="51"/>
      <c r="M28" s="51"/>
    </row>
    <row r="29" spans="1:13" ht="14.25">
      <c r="A29" s="500" t="s">
        <v>53</v>
      </c>
      <c r="B29" s="500"/>
      <c r="C29" s="52"/>
      <c r="D29" s="52"/>
      <c r="E29" s="52"/>
      <c r="F29" s="56"/>
      <c r="G29" s="57"/>
      <c r="H29" s="53"/>
      <c r="I29" s="54"/>
      <c r="J29" s="55"/>
      <c r="K29" s="51"/>
      <c r="L29" s="51"/>
      <c r="M29" s="51"/>
    </row>
    <row r="30" spans="1:13" ht="14.25">
      <c r="B30" s="58"/>
      <c r="C30" s="46"/>
      <c r="F30" s="47"/>
      <c r="G30" s="59"/>
      <c r="H30" s="60"/>
      <c r="I30" s="50"/>
      <c r="J30" s="51"/>
      <c r="K30" s="51"/>
      <c r="L30" s="51"/>
      <c r="M30" s="51"/>
    </row>
    <row r="31" spans="1:13" ht="14.25">
      <c r="B31" s="58"/>
      <c r="C31" s="46"/>
      <c r="F31" s="47"/>
      <c r="G31" s="61"/>
      <c r="H31" s="60"/>
      <c r="I31" s="50"/>
      <c r="J31" s="51"/>
      <c r="K31" s="51"/>
      <c r="L31" s="51"/>
      <c r="M31" s="51"/>
    </row>
    <row r="32" spans="1:13" ht="14.25">
      <c r="B32" s="58"/>
      <c r="C32" s="46"/>
      <c r="F32" s="47"/>
      <c r="G32" s="61"/>
      <c r="H32" s="60"/>
      <c r="I32" s="50"/>
      <c r="J32" s="51"/>
      <c r="K32" s="51"/>
      <c r="L32" s="51"/>
      <c r="M32" s="51"/>
    </row>
    <row r="33" spans="2:13" ht="14.25">
      <c r="B33" s="58"/>
      <c r="C33" s="46"/>
      <c r="F33" s="47"/>
      <c r="G33" s="61"/>
      <c r="H33" s="60"/>
      <c r="I33" s="50"/>
      <c r="J33" s="51"/>
      <c r="K33" s="51"/>
      <c r="L33" s="51"/>
      <c r="M33" s="51"/>
    </row>
    <row r="34" spans="2:13" ht="14.25">
      <c r="B34" s="58"/>
      <c r="C34" s="46"/>
      <c r="F34" s="47"/>
      <c r="G34" s="59"/>
      <c r="H34" s="60"/>
      <c r="I34" s="50"/>
      <c r="J34" s="51"/>
      <c r="K34" s="51"/>
      <c r="L34" s="51"/>
      <c r="M34" s="51"/>
    </row>
    <row r="35" spans="2:13" ht="14.25">
      <c r="B35" s="58"/>
      <c r="C35" s="46"/>
      <c r="F35" s="47"/>
      <c r="G35" s="59"/>
      <c r="H35" s="60"/>
      <c r="I35" s="50"/>
      <c r="J35" s="51"/>
      <c r="K35" s="51"/>
      <c r="L35" s="51"/>
      <c r="M35" s="51"/>
    </row>
    <row r="36" spans="2:13" ht="12" customHeight="1">
      <c r="B36" s="58"/>
      <c r="F36" s="47"/>
      <c r="G36" s="59"/>
      <c r="H36" s="60"/>
      <c r="I36" s="50"/>
      <c r="J36" s="51"/>
      <c r="K36" s="51"/>
      <c r="L36" s="51"/>
      <c r="M36" s="51"/>
    </row>
    <row r="37" spans="2:13" ht="15" customHeight="1">
      <c r="B37" s="58"/>
      <c r="F37" s="47"/>
      <c r="G37" s="61"/>
      <c r="H37" s="60"/>
      <c r="I37" s="50"/>
      <c r="J37" s="51"/>
      <c r="K37" s="51"/>
      <c r="L37" s="51"/>
      <c r="M37" s="51"/>
    </row>
    <row r="38" spans="2:13" ht="14.25">
      <c r="B38" s="62"/>
      <c r="F38" s="47"/>
      <c r="G38" s="59"/>
      <c r="H38" s="60"/>
      <c r="I38" s="50"/>
      <c r="J38" s="51"/>
      <c r="K38" s="51"/>
      <c r="L38" s="51"/>
      <c r="M38" s="51"/>
    </row>
    <row r="39" spans="2:13" ht="14.25"/>
    <row r="40" spans="2:13" ht="14.25"/>
    <row r="41" spans="2:13" ht="14.25"/>
    <row r="42" spans="2:13" ht="14.25"/>
    <row r="43" spans="2:13" ht="14.25"/>
    <row r="44" spans="2:13" ht="14.25"/>
    <row r="45" spans="2:13" ht="14.25"/>
    <row r="46" spans="2:13" ht="14.25">
      <c r="B46" s="63"/>
    </row>
    <row r="47" spans="2:13" ht="14.25" customHeight="1"/>
    <row r="48" spans="2:13" ht="16.5" customHeight="1">
      <c r="F48" s="64"/>
      <c r="G48" s="65"/>
      <c r="H48" s="66"/>
      <c r="I48" s="67"/>
      <c r="J48" s="68"/>
      <c r="K48" s="68"/>
      <c r="L48" s="68"/>
      <c r="M48" s="68"/>
    </row>
    <row r="49" spans="2:13" ht="12.75" customHeight="1">
      <c r="F49" s="64"/>
      <c r="G49" s="65"/>
      <c r="H49" s="66"/>
      <c r="I49" s="67"/>
      <c r="J49" s="68"/>
      <c r="K49" s="68"/>
      <c r="L49" s="68"/>
      <c r="M49" s="68"/>
    </row>
    <row r="50" spans="2:13" ht="14.25" customHeight="1">
      <c r="F50" s="64"/>
      <c r="G50" s="65"/>
      <c r="H50" s="66"/>
      <c r="I50" s="67"/>
      <c r="J50" s="68"/>
      <c r="K50" s="68"/>
      <c r="L50" s="68"/>
      <c r="M50" s="68"/>
    </row>
    <row r="51" spans="2:13" ht="14.25"/>
    <row r="52" spans="2:13" ht="13.5" customHeight="1">
      <c r="B52" s="69"/>
      <c r="C52" s="70"/>
      <c r="D52" s="70"/>
    </row>
    <row r="53" spans="2:13" ht="14.25">
      <c r="B53" s="71"/>
      <c r="M53" s="43"/>
    </row>
    <row r="54" spans="2:13" ht="15" customHeight="1"/>
    <row r="55" spans="2:13" ht="14.25"/>
    <row r="56" spans="2:13" ht="12.75" customHeight="1"/>
    <row r="57" spans="2:13" ht="13.5" customHeight="1">
      <c r="B57" s="71"/>
    </row>
  </sheetData>
  <mergeCells count="2">
    <mergeCell ref="A27:M27"/>
    <mergeCell ref="A29:B29"/>
  </mergeCells>
  <phoneticPr fontId="43" type="noConversion"/>
  <printOptions horizontalCentered="1"/>
  <pageMargins left="0.19645669291338602" right="0.19645669291338602" top="0.59015748031496107" bottom="0.59015748031496107" header="0.19645669291338602" footer="0.19645669291338602"/>
  <pageSetup paperSize="9" scale="73" fitToWidth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H17"/>
  <sheetViews>
    <sheetView topLeftCell="A4" zoomScaleNormal="100" workbookViewId="0">
      <selection activeCell="C10" sqref="C10"/>
    </sheetView>
  </sheetViews>
  <sheetFormatPr defaultRowHeight="14.25"/>
  <cols>
    <col min="1" max="1" width="4.375" style="1" customWidth="1"/>
    <col min="2" max="2" width="42.875" style="1" customWidth="1"/>
    <col min="3" max="3" width="10.5" style="1" customWidth="1"/>
    <col min="4" max="9" width="9.875" style="1" customWidth="1"/>
    <col min="10" max="10" width="12.25" style="1" customWidth="1"/>
    <col min="11" max="12" width="11.5" style="1" customWidth="1"/>
    <col min="13" max="13" width="11" style="1" customWidth="1"/>
    <col min="14" max="1022" width="8" style="1" customWidth="1"/>
    <col min="1023" max="1023" width="9" customWidth="1"/>
  </cols>
  <sheetData>
    <row r="1" spans="1:13" ht="18.75">
      <c r="B1" s="3" t="s">
        <v>115</v>
      </c>
      <c r="L1" s="2" t="s">
        <v>0</v>
      </c>
    </row>
    <row r="2" spans="1:13" ht="19.5" thickBot="1">
      <c r="L2" s="4" t="s">
        <v>182</v>
      </c>
    </row>
    <row r="3" spans="1:13" ht="21">
      <c r="A3" s="257" t="s">
        <v>2</v>
      </c>
      <c r="B3" s="258" t="s">
        <v>3</v>
      </c>
      <c r="C3" s="258" t="s">
        <v>90</v>
      </c>
      <c r="D3" s="258" t="s">
        <v>5</v>
      </c>
      <c r="E3" s="258" t="s">
        <v>6</v>
      </c>
      <c r="F3" s="258" t="s">
        <v>7</v>
      </c>
      <c r="G3" s="258" t="s">
        <v>8</v>
      </c>
      <c r="H3" s="258" t="s">
        <v>9</v>
      </c>
      <c r="I3" s="258" t="s">
        <v>10</v>
      </c>
      <c r="J3" s="258" t="s">
        <v>11</v>
      </c>
      <c r="K3" s="258" t="s">
        <v>12</v>
      </c>
      <c r="L3" s="258" t="s">
        <v>13</v>
      </c>
      <c r="M3" s="259" t="s">
        <v>14</v>
      </c>
    </row>
    <row r="4" spans="1:13">
      <c r="A4" s="260">
        <v>1</v>
      </c>
      <c r="B4" s="243">
        <v>2</v>
      </c>
      <c r="C4" s="243">
        <v>3</v>
      </c>
      <c r="D4" s="243">
        <v>4</v>
      </c>
      <c r="E4" s="243">
        <v>5</v>
      </c>
      <c r="F4" s="243">
        <v>6</v>
      </c>
      <c r="G4" s="243">
        <v>7</v>
      </c>
      <c r="H4" s="243">
        <v>8</v>
      </c>
      <c r="I4" s="243">
        <v>9</v>
      </c>
      <c r="J4" s="243">
        <v>10</v>
      </c>
      <c r="K4" s="243">
        <v>11</v>
      </c>
      <c r="L4" s="243">
        <v>12</v>
      </c>
      <c r="M4" s="261">
        <v>13</v>
      </c>
    </row>
    <row r="5" spans="1:13" ht="32.25" thickBot="1">
      <c r="A5" s="434"/>
      <c r="B5" s="435"/>
      <c r="C5" s="435"/>
      <c r="D5" s="436"/>
      <c r="E5" s="437"/>
      <c r="F5" s="435"/>
      <c r="G5" s="435"/>
      <c r="H5" s="435"/>
      <c r="I5" s="435"/>
      <c r="J5" s="438" t="s">
        <v>15</v>
      </c>
      <c r="K5" s="438" t="s">
        <v>16</v>
      </c>
      <c r="L5" s="438" t="s">
        <v>17</v>
      </c>
      <c r="M5" s="439" t="s">
        <v>18</v>
      </c>
    </row>
    <row r="6" spans="1:13" ht="52.5" customHeight="1">
      <c r="A6" s="422" t="s">
        <v>19</v>
      </c>
      <c r="B6" s="423" t="s">
        <v>163</v>
      </c>
      <c r="C6" s="424"/>
      <c r="D6" s="425"/>
      <c r="E6" s="425"/>
      <c r="F6" s="426" t="s">
        <v>21</v>
      </c>
      <c r="G6" s="427">
        <v>40</v>
      </c>
      <c r="H6" s="428"/>
      <c r="I6" s="429"/>
      <c r="J6" s="430">
        <f>H6*I6+H6</f>
        <v>0</v>
      </c>
      <c r="K6" s="430">
        <f>G6*H6</f>
        <v>0</v>
      </c>
      <c r="L6" s="430">
        <f>K6*I6</f>
        <v>0</v>
      </c>
      <c r="M6" s="431">
        <f>SUM(K6:L6)</f>
        <v>0</v>
      </c>
    </row>
    <row r="7" spans="1:13" ht="53.25" customHeight="1">
      <c r="A7" s="262" t="s">
        <v>22</v>
      </c>
      <c r="B7" s="244" t="s">
        <v>164</v>
      </c>
      <c r="C7" s="245"/>
      <c r="D7" s="246"/>
      <c r="E7" s="246"/>
      <c r="F7" s="247" t="s">
        <v>21</v>
      </c>
      <c r="G7" s="248">
        <v>80</v>
      </c>
      <c r="H7" s="249"/>
      <c r="I7" s="250"/>
      <c r="J7" s="251">
        <f t="shared" ref="J7:J12" si="0">H7*I7+H7</f>
        <v>0</v>
      </c>
      <c r="K7" s="251">
        <f t="shared" ref="K7:K12" si="1">G7*H7</f>
        <v>0</v>
      </c>
      <c r="L7" s="251">
        <f t="shared" ref="L7:L12" si="2">K7*I7</f>
        <v>0</v>
      </c>
      <c r="M7" s="432">
        <f t="shared" ref="M7:M12" si="3">SUM(K7:L7)</f>
        <v>0</v>
      </c>
    </row>
    <row r="8" spans="1:13" ht="54" customHeight="1">
      <c r="A8" s="262" t="s">
        <v>24</v>
      </c>
      <c r="B8" s="244" t="s">
        <v>165</v>
      </c>
      <c r="C8" s="245"/>
      <c r="D8" s="246"/>
      <c r="E8" s="246"/>
      <c r="F8" s="247" t="s">
        <v>21</v>
      </c>
      <c r="G8" s="248">
        <v>130</v>
      </c>
      <c r="H8" s="249"/>
      <c r="I8" s="250"/>
      <c r="J8" s="251">
        <f t="shared" si="0"/>
        <v>0</v>
      </c>
      <c r="K8" s="251">
        <f t="shared" si="1"/>
        <v>0</v>
      </c>
      <c r="L8" s="251">
        <f t="shared" si="2"/>
        <v>0</v>
      </c>
      <c r="M8" s="432">
        <f t="shared" si="3"/>
        <v>0</v>
      </c>
    </row>
    <row r="9" spans="1:13" ht="48.75" customHeight="1">
      <c r="A9" s="262" t="s">
        <v>26</v>
      </c>
      <c r="B9" s="244" t="s">
        <v>166</v>
      </c>
      <c r="C9" s="245"/>
      <c r="D9" s="246"/>
      <c r="E9" s="246"/>
      <c r="F9" s="247" t="s">
        <v>21</v>
      </c>
      <c r="G9" s="248">
        <v>25</v>
      </c>
      <c r="H9" s="249"/>
      <c r="I9" s="250"/>
      <c r="J9" s="251">
        <f t="shared" si="0"/>
        <v>0</v>
      </c>
      <c r="K9" s="251">
        <f t="shared" si="1"/>
        <v>0</v>
      </c>
      <c r="L9" s="251">
        <f t="shared" si="2"/>
        <v>0</v>
      </c>
      <c r="M9" s="432">
        <f t="shared" si="3"/>
        <v>0</v>
      </c>
    </row>
    <row r="10" spans="1:13" ht="54.75" customHeight="1">
      <c r="A10" s="262" t="s">
        <v>27</v>
      </c>
      <c r="B10" s="244" t="s">
        <v>167</v>
      </c>
      <c r="C10" s="245"/>
      <c r="D10" s="246"/>
      <c r="E10" s="246"/>
      <c r="F10" s="247" t="s">
        <v>21</v>
      </c>
      <c r="G10" s="248">
        <v>6</v>
      </c>
      <c r="H10" s="249"/>
      <c r="I10" s="250"/>
      <c r="J10" s="251">
        <f t="shared" si="0"/>
        <v>0</v>
      </c>
      <c r="K10" s="251">
        <f t="shared" si="1"/>
        <v>0</v>
      </c>
      <c r="L10" s="251">
        <f t="shared" si="2"/>
        <v>0</v>
      </c>
      <c r="M10" s="432">
        <f t="shared" si="3"/>
        <v>0</v>
      </c>
    </row>
    <row r="11" spans="1:13" ht="76.5" customHeight="1">
      <c r="A11" s="262" t="s">
        <v>28</v>
      </c>
      <c r="B11" s="244" t="s">
        <v>211</v>
      </c>
      <c r="C11" s="253"/>
      <c r="D11" s="252"/>
      <c r="E11" s="254"/>
      <c r="F11" s="255" t="s">
        <v>21</v>
      </c>
      <c r="G11" s="248">
        <v>350</v>
      </c>
      <c r="H11" s="256"/>
      <c r="I11" s="250"/>
      <c r="J11" s="251">
        <f t="shared" si="0"/>
        <v>0</v>
      </c>
      <c r="K11" s="251">
        <f t="shared" si="1"/>
        <v>0</v>
      </c>
      <c r="L11" s="251">
        <f t="shared" si="2"/>
        <v>0</v>
      </c>
      <c r="M11" s="432">
        <f t="shared" si="3"/>
        <v>0</v>
      </c>
    </row>
    <row r="12" spans="1:13" s="1" customFormat="1" ht="79.5" customHeight="1" thickBot="1">
      <c r="A12" s="263" t="s">
        <v>29</v>
      </c>
      <c r="B12" s="264" t="s">
        <v>212</v>
      </c>
      <c r="C12" s="265"/>
      <c r="D12" s="266"/>
      <c r="E12" s="267"/>
      <c r="F12" s="268" t="s">
        <v>21</v>
      </c>
      <c r="G12" s="269">
        <v>430</v>
      </c>
      <c r="H12" s="270"/>
      <c r="I12" s="271"/>
      <c r="J12" s="272">
        <f t="shared" si="0"/>
        <v>0</v>
      </c>
      <c r="K12" s="272">
        <f t="shared" si="1"/>
        <v>0</v>
      </c>
      <c r="L12" s="272">
        <f t="shared" si="2"/>
        <v>0</v>
      </c>
      <c r="M12" s="433">
        <f t="shared" si="3"/>
        <v>0</v>
      </c>
    </row>
    <row r="13" spans="1:13" ht="15" thickBot="1">
      <c r="A13" s="88"/>
      <c r="J13" s="239" t="s">
        <v>71</v>
      </c>
      <c r="K13" s="240">
        <f>SUM(K6:K12)</f>
        <v>0</v>
      </c>
      <c r="L13" s="241">
        <f>SUM(L6:L12)</f>
        <v>0</v>
      </c>
      <c r="M13" s="242">
        <f>SUM(M6:M12)</f>
        <v>0</v>
      </c>
    </row>
    <row r="14" spans="1:13">
      <c r="A14" s="35" t="s">
        <v>50</v>
      </c>
      <c r="B14" s="36"/>
      <c r="C14" s="37"/>
      <c r="D14" s="38"/>
      <c r="E14" s="39"/>
      <c r="F14" s="39"/>
      <c r="G14" s="39"/>
      <c r="H14" s="40"/>
      <c r="I14" s="41"/>
    </row>
    <row r="15" spans="1:13">
      <c r="A15" s="88"/>
    </row>
    <row r="16" spans="1:13">
      <c r="A16" s="44" t="s">
        <v>177</v>
      </c>
    </row>
    <row r="17" spans="1:1">
      <c r="A17" s="88"/>
    </row>
  </sheetData>
  <phoneticPr fontId="43" type="noConversion"/>
  <printOptions horizontalCentered="1"/>
  <pageMargins left="0.70866141732283472" right="0.70866141732283472" top="0.55118110236220474" bottom="1.1417322834645669" header="0.74803149606299213" footer="0.74803149606299213"/>
  <pageSetup paperSize="9" scale="73" orientation="landscape" r:id="rId1"/>
  <headerFooter alignWithMargins="0"/>
  <colBreaks count="1" manualBreakCount="1">
    <brk id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H29"/>
  <sheetViews>
    <sheetView topLeftCell="A5" zoomScaleNormal="100" workbookViewId="0">
      <selection activeCell="D11" sqref="D11"/>
    </sheetView>
  </sheetViews>
  <sheetFormatPr defaultRowHeight="14.25"/>
  <cols>
    <col min="1" max="1" width="4.5" style="1" customWidth="1"/>
    <col min="2" max="2" width="38.875" style="1" customWidth="1"/>
    <col min="3" max="3" width="12.75" style="1" customWidth="1"/>
    <col min="4" max="4" width="8.75" style="1" customWidth="1"/>
    <col min="5" max="5" width="10.375" style="1" customWidth="1"/>
    <col min="6" max="7" width="8" style="1" customWidth="1"/>
    <col min="8" max="8" width="9.25" style="1" customWidth="1"/>
    <col min="9" max="9" width="8.25" style="1" customWidth="1"/>
    <col min="10" max="10" width="12.375" style="1" customWidth="1"/>
    <col min="11" max="11" width="11.375" style="1" customWidth="1"/>
    <col min="12" max="12" width="12" style="1" customWidth="1"/>
    <col min="13" max="13" width="11.625" style="1" customWidth="1"/>
    <col min="14" max="1022" width="8" style="1" customWidth="1"/>
    <col min="1023" max="1023" width="9" customWidth="1"/>
  </cols>
  <sheetData>
    <row r="1" spans="1:14" ht="18.75">
      <c r="H1" s="2" t="s">
        <v>0</v>
      </c>
    </row>
    <row r="2" spans="1:14" ht="18.75">
      <c r="A2" s="108"/>
      <c r="B2" s="109"/>
      <c r="H2" s="4" t="s">
        <v>182</v>
      </c>
      <c r="I2" s="4"/>
      <c r="J2" s="4"/>
      <c r="K2" s="4"/>
      <c r="L2" s="4"/>
    </row>
    <row r="3" spans="1:14" ht="16.5" thickBot="1">
      <c r="A3" s="501" t="s">
        <v>116</v>
      </c>
      <c r="B3" s="501"/>
      <c r="H3" s="110"/>
      <c r="I3" s="110"/>
      <c r="J3" s="110"/>
      <c r="K3" s="110"/>
      <c r="L3" s="110"/>
    </row>
    <row r="4" spans="1:14" ht="47.25" customHeight="1">
      <c r="A4" s="284" t="s">
        <v>2</v>
      </c>
      <c r="B4" s="285" t="s">
        <v>89</v>
      </c>
      <c r="C4" s="286" t="s">
        <v>90</v>
      </c>
      <c r="D4" s="286" t="s">
        <v>5</v>
      </c>
      <c r="E4" s="286" t="s">
        <v>6</v>
      </c>
      <c r="F4" s="286" t="s">
        <v>7</v>
      </c>
      <c r="G4" s="286" t="s">
        <v>91</v>
      </c>
      <c r="H4" s="287" t="s">
        <v>9</v>
      </c>
      <c r="I4" s="287" t="s">
        <v>10</v>
      </c>
      <c r="J4" s="287" t="s">
        <v>92</v>
      </c>
      <c r="K4" s="287" t="s">
        <v>12</v>
      </c>
      <c r="L4" s="287" t="s">
        <v>93</v>
      </c>
      <c r="M4" s="288" t="s">
        <v>14</v>
      </c>
    </row>
    <row r="5" spans="1:14" ht="13.5" customHeight="1">
      <c r="A5" s="289">
        <v>1</v>
      </c>
      <c r="B5" s="276">
        <v>2</v>
      </c>
      <c r="C5" s="277">
        <v>3</v>
      </c>
      <c r="D5" s="277">
        <v>4</v>
      </c>
      <c r="E5" s="277">
        <v>5</v>
      </c>
      <c r="F5" s="277">
        <v>6</v>
      </c>
      <c r="G5" s="277">
        <v>7</v>
      </c>
      <c r="H5" s="277">
        <v>8</v>
      </c>
      <c r="I5" s="277">
        <v>9</v>
      </c>
      <c r="J5" s="277">
        <v>10</v>
      </c>
      <c r="K5" s="277">
        <v>11</v>
      </c>
      <c r="L5" s="277">
        <v>12</v>
      </c>
      <c r="M5" s="290">
        <v>13</v>
      </c>
      <c r="N5" s="115"/>
    </row>
    <row r="6" spans="1:14" ht="21.75" thickBot="1">
      <c r="A6" s="452"/>
      <c r="B6" s="453"/>
      <c r="C6" s="454"/>
      <c r="D6" s="454"/>
      <c r="E6" s="437"/>
      <c r="F6" s="454"/>
      <c r="G6" s="454"/>
      <c r="H6" s="455"/>
      <c r="I6" s="455"/>
      <c r="J6" s="438" t="s">
        <v>15</v>
      </c>
      <c r="K6" s="438" t="s">
        <v>16</v>
      </c>
      <c r="L6" s="438" t="s">
        <v>17</v>
      </c>
      <c r="M6" s="439" t="s">
        <v>18</v>
      </c>
    </row>
    <row r="7" spans="1:14" ht="76.5">
      <c r="A7" s="440" t="s">
        <v>19</v>
      </c>
      <c r="B7" s="441" t="s">
        <v>189</v>
      </c>
      <c r="C7" s="442"/>
      <c r="D7" s="442"/>
      <c r="E7" s="443"/>
      <c r="F7" s="444" t="s">
        <v>21</v>
      </c>
      <c r="G7" s="445">
        <v>60</v>
      </c>
      <c r="H7" s="446"/>
      <c r="I7" s="447"/>
      <c r="J7" s="448">
        <f>H7*I7+H7</f>
        <v>0</v>
      </c>
      <c r="K7" s="448">
        <f>G7*H7</f>
        <v>0</v>
      </c>
      <c r="L7" s="448">
        <f>K7*I7</f>
        <v>0</v>
      </c>
      <c r="M7" s="449">
        <f>K7+L7</f>
        <v>0</v>
      </c>
    </row>
    <row r="8" spans="1:14" ht="78.75" customHeight="1">
      <c r="A8" s="291" t="s">
        <v>22</v>
      </c>
      <c r="B8" s="278" t="s">
        <v>117</v>
      </c>
      <c r="C8" s="279"/>
      <c r="D8" s="252"/>
      <c r="E8" s="254"/>
      <c r="F8" s="280" t="s">
        <v>21</v>
      </c>
      <c r="G8" s="248">
        <v>60</v>
      </c>
      <c r="H8" s="316"/>
      <c r="I8" s="281"/>
      <c r="J8" s="282">
        <f>H8*I8+H8</f>
        <v>0</v>
      </c>
      <c r="K8" s="282">
        <f>G8*H8</f>
        <v>0</v>
      </c>
      <c r="L8" s="282">
        <f>K8*I8</f>
        <v>0</v>
      </c>
      <c r="M8" s="450">
        <f>K8+L8</f>
        <v>0</v>
      </c>
    </row>
    <row r="9" spans="1:14" ht="74.25" customHeight="1">
      <c r="A9" s="291" t="s">
        <v>24</v>
      </c>
      <c r="B9" s="278" t="s">
        <v>118</v>
      </c>
      <c r="C9" s="283"/>
      <c r="D9" s="252"/>
      <c r="E9" s="254"/>
      <c r="F9" s="280" t="s">
        <v>21</v>
      </c>
      <c r="G9" s="248">
        <v>6600</v>
      </c>
      <c r="H9" s="316"/>
      <c r="I9" s="281"/>
      <c r="J9" s="282">
        <f t="shared" ref="J9:J12" si="0">H9*I9+H9</f>
        <v>0</v>
      </c>
      <c r="K9" s="282">
        <f t="shared" ref="K9:K12" si="1">G9*H9</f>
        <v>0</v>
      </c>
      <c r="L9" s="282">
        <f t="shared" ref="L9:L12" si="2">K9*I9</f>
        <v>0</v>
      </c>
      <c r="M9" s="450">
        <f t="shared" ref="M9:M12" si="3">K9+L9</f>
        <v>0</v>
      </c>
    </row>
    <row r="10" spans="1:14" ht="78" customHeight="1">
      <c r="A10" s="291" t="s">
        <v>26</v>
      </c>
      <c r="B10" s="278" t="s">
        <v>119</v>
      </c>
      <c r="C10" s="283"/>
      <c r="D10" s="252"/>
      <c r="E10" s="254"/>
      <c r="F10" s="280" t="s">
        <v>21</v>
      </c>
      <c r="G10" s="248">
        <v>5200</v>
      </c>
      <c r="H10" s="316"/>
      <c r="I10" s="281"/>
      <c r="J10" s="282">
        <f t="shared" si="0"/>
        <v>0</v>
      </c>
      <c r="K10" s="282">
        <f t="shared" si="1"/>
        <v>0</v>
      </c>
      <c r="L10" s="282">
        <f t="shared" si="2"/>
        <v>0</v>
      </c>
      <c r="M10" s="450">
        <f t="shared" si="3"/>
        <v>0</v>
      </c>
    </row>
    <row r="11" spans="1:14" ht="78" customHeight="1">
      <c r="A11" s="291" t="s">
        <v>27</v>
      </c>
      <c r="B11" s="278" t="s">
        <v>120</v>
      </c>
      <c r="C11" s="283"/>
      <c r="D11" s="252"/>
      <c r="E11" s="254"/>
      <c r="F11" s="280" t="s">
        <v>21</v>
      </c>
      <c r="G11" s="248">
        <v>60</v>
      </c>
      <c r="H11" s="316"/>
      <c r="I11" s="281"/>
      <c r="J11" s="282">
        <f t="shared" si="0"/>
        <v>0</v>
      </c>
      <c r="K11" s="282">
        <f t="shared" si="1"/>
        <v>0</v>
      </c>
      <c r="L11" s="282">
        <f t="shared" si="2"/>
        <v>0</v>
      </c>
      <c r="M11" s="450">
        <f t="shared" si="3"/>
        <v>0</v>
      </c>
    </row>
    <row r="12" spans="1:14" ht="94.5" customHeight="1" thickBot="1">
      <c r="A12" s="292" t="s">
        <v>28</v>
      </c>
      <c r="B12" s="293" t="s">
        <v>121</v>
      </c>
      <c r="C12" s="294"/>
      <c r="D12" s="295"/>
      <c r="E12" s="294"/>
      <c r="F12" s="296" t="s">
        <v>39</v>
      </c>
      <c r="G12" s="269">
        <v>320</v>
      </c>
      <c r="H12" s="317"/>
      <c r="I12" s="297"/>
      <c r="J12" s="298">
        <f t="shared" si="0"/>
        <v>0</v>
      </c>
      <c r="K12" s="298">
        <f t="shared" si="1"/>
        <v>0</v>
      </c>
      <c r="L12" s="298">
        <f t="shared" si="2"/>
        <v>0</v>
      </c>
      <c r="M12" s="451">
        <f t="shared" si="3"/>
        <v>0</v>
      </c>
    </row>
    <row r="13" spans="1:14" ht="15" thickBot="1">
      <c r="A13" s="319" t="s">
        <v>50</v>
      </c>
      <c r="B13" s="119"/>
      <c r="H13" s="110"/>
      <c r="I13" s="110"/>
      <c r="J13" s="273" t="s">
        <v>71</v>
      </c>
      <c r="K13" s="274">
        <f>SUM(K7:K12)</f>
        <v>0</v>
      </c>
      <c r="L13" s="274">
        <f>SUM(L8:L12)</f>
        <v>0</v>
      </c>
      <c r="M13" s="275">
        <f>SUM(M7:M12)</f>
        <v>0</v>
      </c>
    </row>
    <row r="14" spans="1:14" ht="13.5" customHeight="1">
      <c r="A14" s="503" t="s">
        <v>178</v>
      </c>
      <c r="B14" s="503"/>
      <c r="C14" s="503"/>
      <c r="D14" s="503"/>
      <c r="E14" s="503"/>
      <c r="F14" s="503"/>
      <c r="G14" s="503"/>
      <c r="H14" s="503"/>
      <c r="I14" s="84"/>
      <c r="J14" s="84"/>
      <c r="K14" s="84"/>
      <c r="L14" s="84"/>
      <c r="M14" s="110"/>
    </row>
    <row r="15" spans="1:14">
      <c r="B15" s="52"/>
    </row>
    <row r="16" spans="1:14" ht="15">
      <c r="A16" s="121"/>
      <c r="B16" s="121"/>
    </row>
    <row r="17" spans="1:13">
      <c r="A17" s="108"/>
      <c r="B17" s="122"/>
      <c r="C17" s="123"/>
      <c r="D17" s="123"/>
      <c r="E17" s="123"/>
      <c r="F17" s="123"/>
      <c r="G17" s="123"/>
      <c r="H17" s="124"/>
      <c r="I17" s="124"/>
      <c r="J17" s="124"/>
      <c r="K17" s="124"/>
      <c r="L17" s="124"/>
      <c r="M17" s="123"/>
    </row>
    <row r="18" spans="1:13">
      <c r="A18" s="108"/>
      <c r="B18" s="108"/>
      <c r="C18" s="125"/>
      <c r="D18" s="125"/>
      <c r="E18" s="125"/>
      <c r="F18" s="125"/>
      <c r="G18" s="125"/>
      <c r="H18" s="126"/>
      <c r="I18" s="126"/>
      <c r="J18" s="126"/>
      <c r="K18" s="126"/>
      <c r="L18" s="126"/>
      <c r="M18" s="125"/>
    </row>
    <row r="19" spans="1:13">
      <c r="A19" s="108"/>
      <c r="B19" s="108"/>
      <c r="C19" s="125"/>
      <c r="D19" s="125"/>
      <c r="E19" s="125"/>
      <c r="F19" s="125"/>
      <c r="G19" s="125"/>
      <c r="H19" s="126"/>
      <c r="I19" s="126"/>
      <c r="J19" s="126"/>
      <c r="K19" s="126"/>
      <c r="L19" s="126"/>
      <c r="M19" s="125"/>
    </row>
    <row r="20" spans="1:13">
      <c r="A20" s="108"/>
      <c r="B20" s="84"/>
      <c r="H20" s="110"/>
      <c r="I20" s="110"/>
      <c r="J20" s="110"/>
      <c r="K20" s="110"/>
      <c r="L20" s="110"/>
      <c r="M20" s="110"/>
    </row>
    <row r="21" spans="1:13">
      <c r="A21" s="108"/>
      <c r="B21" s="84"/>
      <c r="H21" s="110"/>
      <c r="I21" s="110"/>
      <c r="J21" s="110"/>
      <c r="K21" s="110"/>
      <c r="L21" s="110"/>
      <c r="M21" s="110"/>
    </row>
    <row r="22" spans="1:13">
      <c r="A22" s="108"/>
      <c r="B22" s="84"/>
      <c r="H22" s="110"/>
      <c r="I22" s="110"/>
      <c r="J22" s="110"/>
      <c r="K22" s="110"/>
      <c r="L22" s="110"/>
      <c r="M22" s="110"/>
    </row>
    <row r="23" spans="1:13">
      <c r="A23" s="108"/>
      <c r="B23" s="131"/>
      <c r="H23" s="110"/>
      <c r="I23" s="110"/>
      <c r="J23" s="110"/>
      <c r="K23" s="110"/>
      <c r="L23" s="110"/>
      <c r="M23" s="110"/>
    </row>
    <row r="24" spans="1:13">
      <c r="A24" s="108"/>
      <c r="B24" s="84"/>
      <c r="H24" s="110"/>
      <c r="I24" s="110"/>
      <c r="J24" s="110"/>
      <c r="K24" s="110"/>
      <c r="L24" s="110"/>
      <c r="M24" s="110"/>
    </row>
    <row r="25" spans="1:13">
      <c r="A25" s="108"/>
      <c r="B25" s="84"/>
      <c r="H25" s="110"/>
      <c r="I25" s="110"/>
      <c r="J25" s="110"/>
      <c r="K25" s="110"/>
      <c r="L25" s="110"/>
      <c r="M25" s="110"/>
    </row>
    <row r="26" spans="1:13">
      <c r="M26" s="110"/>
    </row>
    <row r="29" spans="1:13">
      <c r="A29" s="3"/>
    </row>
  </sheetData>
  <mergeCells count="2">
    <mergeCell ref="A3:B3"/>
    <mergeCell ref="A14:H14"/>
  </mergeCells>
  <phoneticPr fontId="43" type="noConversion"/>
  <pageMargins left="0.70866141732283472" right="0.70866141732283472" top="0.35433070866141736" bottom="1.1417322834645669" header="0.74803149606299213" footer="0.74803149606299213"/>
  <pageSetup paperSize="9" scale="77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AMH30"/>
  <sheetViews>
    <sheetView zoomScaleNormal="100" workbookViewId="0">
      <selection activeCell="D10" sqref="D10"/>
    </sheetView>
  </sheetViews>
  <sheetFormatPr defaultRowHeight="14.25"/>
  <cols>
    <col min="1" max="1" width="4.5" style="1" customWidth="1"/>
    <col min="2" max="2" width="40.25" style="1" customWidth="1"/>
    <col min="3" max="3" width="11.625" style="1" customWidth="1"/>
    <col min="4" max="4" width="11.25" style="1" customWidth="1"/>
    <col min="5" max="5" width="8.875" style="1" customWidth="1"/>
    <col min="6" max="7" width="8" style="1" customWidth="1"/>
    <col min="8" max="8" width="9" style="1" customWidth="1"/>
    <col min="9" max="9" width="9.125" style="1" customWidth="1"/>
    <col min="10" max="10" width="12.375" style="1" customWidth="1"/>
    <col min="11" max="11" width="11.125" style="1" customWidth="1"/>
    <col min="12" max="12" width="10" style="1" customWidth="1"/>
    <col min="13" max="13" width="11.25" style="1" customWidth="1"/>
    <col min="14" max="1022" width="8" style="1" customWidth="1"/>
    <col min="1023" max="1023" width="9" customWidth="1"/>
  </cols>
  <sheetData>
    <row r="2" spans="1:14" ht="18.75">
      <c r="H2" s="2" t="s">
        <v>0</v>
      </c>
    </row>
    <row r="3" spans="1:14" ht="18.75">
      <c r="A3" s="108"/>
      <c r="B3" s="109"/>
      <c r="H3" s="4" t="s">
        <v>182</v>
      </c>
      <c r="I3" s="4"/>
      <c r="J3" s="4"/>
      <c r="K3" s="4"/>
      <c r="L3" s="4"/>
    </row>
    <row r="4" spans="1:14" ht="16.5" thickBot="1">
      <c r="A4" s="501" t="s">
        <v>122</v>
      </c>
      <c r="B4" s="501"/>
      <c r="H4" s="110"/>
      <c r="I4" s="110"/>
      <c r="J4" s="110"/>
      <c r="K4" s="110"/>
      <c r="L4" s="110"/>
    </row>
    <row r="5" spans="1:14" ht="47.25" customHeight="1">
      <c r="A5" s="219" t="s">
        <v>2</v>
      </c>
      <c r="B5" s="220" t="s">
        <v>89</v>
      </c>
      <c r="C5" s="221" t="s">
        <v>90</v>
      </c>
      <c r="D5" s="222" t="s">
        <v>5</v>
      </c>
      <c r="E5" s="223" t="s">
        <v>6</v>
      </c>
      <c r="F5" s="222" t="s">
        <v>7</v>
      </c>
      <c r="G5" s="223" t="s">
        <v>91</v>
      </c>
      <c r="H5" s="224" t="s">
        <v>9</v>
      </c>
      <c r="I5" s="225" t="s">
        <v>10</v>
      </c>
      <c r="J5" s="226" t="s">
        <v>92</v>
      </c>
      <c r="K5" s="227" t="s">
        <v>12</v>
      </c>
      <c r="L5" s="227" t="s">
        <v>93</v>
      </c>
      <c r="M5" s="228" t="s">
        <v>14</v>
      </c>
    </row>
    <row r="6" spans="1:14" ht="13.5" customHeight="1">
      <c r="A6" s="208">
        <v>1</v>
      </c>
      <c r="B6" s="111">
        <v>2</v>
      </c>
      <c r="C6" s="112">
        <v>3</v>
      </c>
      <c r="D6" s="113">
        <v>4</v>
      </c>
      <c r="E6" s="112">
        <v>5</v>
      </c>
      <c r="F6" s="113">
        <v>6</v>
      </c>
      <c r="G6" s="112">
        <v>7</v>
      </c>
      <c r="H6" s="113">
        <v>8</v>
      </c>
      <c r="I6" s="114">
        <v>9</v>
      </c>
      <c r="J6" s="112">
        <v>10</v>
      </c>
      <c r="K6" s="113">
        <v>11</v>
      </c>
      <c r="L6" s="112">
        <v>12</v>
      </c>
      <c r="M6" s="391">
        <v>13</v>
      </c>
      <c r="N6" s="115"/>
    </row>
    <row r="7" spans="1:14" ht="21.75" thickBot="1">
      <c r="A7" s="392"/>
      <c r="B7" s="393"/>
      <c r="C7" s="394"/>
      <c r="D7" s="395"/>
      <c r="E7" s="347"/>
      <c r="F7" s="395"/>
      <c r="G7" s="394"/>
      <c r="H7" s="396"/>
      <c r="I7" s="397"/>
      <c r="J7" s="348" t="s">
        <v>15</v>
      </c>
      <c r="K7" s="398" t="s">
        <v>16</v>
      </c>
      <c r="L7" s="348" t="s">
        <v>17</v>
      </c>
      <c r="M7" s="399" t="s">
        <v>18</v>
      </c>
    </row>
    <row r="8" spans="1:14" ht="31.5" customHeight="1">
      <c r="A8" s="389" t="s">
        <v>19</v>
      </c>
      <c r="B8" s="456" t="s">
        <v>123</v>
      </c>
      <c r="C8" s="352"/>
      <c r="D8" s="334"/>
      <c r="E8" s="335"/>
      <c r="F8" s="353" t="s">
        <v>21</v>
      </c>
      <c r="G8" s="337">
        <v>200</v>
      </c>
      <c r="H8" s="405"/>
      <c r="I8" s="406"/>
      <c r="J8" s="407">
        <f>H8*I8+H8</f>
        <v>0</v>
      </c>
      <c r="K8" s="407">
        <f>G8*H8</f>
        <v>0</v>
      </c>
      <c r="L8" s="407">
        <f>K8*I8</f>
        <v>0</v>
      </c>
      <c r="M8" s="457">
        <f>K8+L8</f>
        <v>0</v>
      </c>
    </row>
    <row r="9" spans="1:14" ht="31.5" customHeight="1">
      <c r="A9" s="209" t="s">
        <v>22</v>
      </c>
      <c r="B9" s="139" t="s">
        <v>124</v>
      </c>
      <c r="C9" s="138"/>
      <c r="D9" s="18"/>
      <c r="E9" s="11"/>
      <c r="F9" s="12" t="s">
        <v>21</v>
      </c>
      <c r="G9" s="13">
        <v>1250</v>
      </c>
      <c r="H9" s="116"/>
      <c r="I9" s="117"/>
      <c r="J9" s="118">
        <f t="shared" ref="J9:J12" si="0">H9*I9+H9</f>
        <v>0</v>
      </c>
      <c r="K9" s="118">
        <f t="shared" ref="K9:K12" si="1">G9*H9</f>
        <v>0</v>
      </c>
      <c r="L9" s="118">
        <f t="shared" ref="L9:L12" si="2">K9*I9</f>
        <v>0</v>
      </c>
      <c r="M9" s="417">
        <f t="shared" ref="M9:M12" si="3">K9+L9</f>
        <v>0</v>
      </c>
    </row>
    <row r="10" spans="1:14" ht="75" customHeight="1">
      <c r="A10" s="209" t="s">
        <v>24</v>
      </c>
      <c r="B10" s="23" t="s">
        <v>125</v>
      </c>
      <c r="C10" s="10"/>
      <c r="D10" s="18"/>
      <c r="E10" s="11"/>
      <c r="F10" s="12" t="s">
        <v>21</v>
      </c>
      <c r="G10" s="13">
        <v>20</v>
      </c>
      <c r="H10" s="116"/>
      <c r="I10" s="117"/>
      <c r="J10" s="118">
        <f t="shared" si="0"/>
        <v>0</v>
      </c>
      <c r="K10" s="118">
        <f t="shared" si="1"/>
        <v>0</v>
      </c>
      <c r="L10" s="118">
        <f t="shared" si="2"/>
        <v>0</v>
      </c>
      <c r="M10" s="417">
        <f t="shared" si="3"/>
        <v>0</v>
      </c>
    </row>
    <row r="11" spans="1:14" ht="42.75" customHeight="1">
      <c r="A11" s="209" t="s">
        <v>26</v>
      </c>
      <c r="B11" s="23" t="s">
        <v>126</v>
      </c>
      <c r="C11" s="10"/>
      <c r="D11" s="18"/>
      <c r="E11" s="11"/>
      <c r="F11" s="12" t="s">
        <v>21</v>
      </c>
      <c r="G11" s="13">
        <v>20</v>
      </c>
      <c r="H11" s="116"/>
      <c r="I11" s="117"/>
      <c r="J11" s="118">
        <f t="shared" si="0"/>
        <v>0</v>
      </c>
      <c r="K11" s="118">
        <f t="shared" si="1"/>
        <v>0</v>
      </c>
      <c r="L11" s="118">
        <f t="shared" si="2"/>
        <v>0</v>
      </c>
      <c r="M11" s="417">
        <f t="shared" si="3"/>
        <v>0</v>
      </c>
    </row>
    <row r="12" spans="1:14" ht="63" customHeight="1" thickBot="1">
      <c r="A12" s="210" t="s">
        <v>27</v>
      </c>
      <c r="B12" s="169" t="s">
        <v>127</v>
      </c>
      <c r="C12" s="236"/>
      <c r="D12" s="163"/>
      <c r="E12" s="156"/>
      <c r="F12" s="213" t="s">
        <v>21</v>
      </c>
      <c r="G12" s="173">
        <v>20</v>
      </c>
      <c r="H12" s="214"/>
      <c r="I12" s="215"/>
      <c r="J12" s="233">
        <f t="shared" si="0"/>
        <v>0</v>
      </c>
      <c r="K12" s="233">
        <f t="shared" si="1"/>
        <v>0</v>
      </c>
      <c r="L12" s="233">
        <f t="shared" si="2"/>
        <v>0</v>
      </c>
      <c r="M12" s="418">
        <f t="shared" si="3"/>
        <v>0</v>
      </c>
    </row>
    <row r="13" spans="1:14" ht="15" thickBot="1">
      <c r="A13" s="318" t="s">
        <v>50</v>
      </c>
      <c r="B13" s="119"/>
      <c r="H13" s="110"/>
      <c r="I13" s="110"/>
      <c r="J13" s="216" t="s">
        <v>71</v>
      </c>
      <c r="K13" s="218">
        <f>SUM(K8:K12)</f>
        <v>0</v>
      </c>
      <c r="L13" s="218">
        <f>SUM(L8:L12)</f>
        <v>0</v>
      </c>
      <c r="M13" s="234">
        <f>SUM(M8:M12)</f>
        <v>0</v>
      </c>
    </row>
    <row r="14" spans="1:14">
      <c r="A14" s="120"/>
      <c r="B14" s="36"/>
      <c r="C14" s="37"/>
      <c r="D14" s="37"/>
      <c r="E14" s="38"/>
      <c r="F14" s="39"/>
      <c r="G14" s="39"/>
      <c r="H14" s="39"/>
      <c r="I14" s="39"/>
      <c r="J14" s="39"/>
      <c r="K14" s="39"/>
      <c r="L14" s="39"/>
      <c r="M14" s="110"/>
    </row>
    <row r="15" spans="1:14" ht="13.5" customHeight="1">
      <c r="A15" s="503" t="s">
        <v>179</v>
      </c>
      <c r="B15" s="503"/>
      <c r="C15" s="503"/>
      <c r="D15" s="503"/>
      <c r="E15" s="503"/>
      <c r="F15" s="503"/>
      <c r="G15" s="503"/>
      <c r="H15" s="503"/>
      <c r="I15" s="84"/>
      <c r="J15" s="84"/>
      <c r="K15" s="84"/>
      <c r="L15" s="84"/>
      <c r="M15" s="110"/>
    </row>
    <row r="16" spans="1:14">
      <c r="B16" s="52"/>
    </row>
    <row r="17" spans="1:13" ht="23.25">
      <c r="A17" s="121"/>
      <c r="B17" s="140"/>
    </row>
    <row r="18" spans="1:13">
      <c r="A18" s="108"/>
      <c r="B18" s="122"/>
      <c r="C18" s="123"/>
      <c r="D18" s="123"/>
      <c r="E18" s="123"/>
      <c r="F18" s="123"/>
      <c r="G18" s="123"/>
      <c r="H18" s="124"/>
      <c r="I18" s="124"/>
      <c r="J18" s="124"/>
      <c r="K18" s="124"/>
      <c r="L18" s="124"/>
      <c r="M18" s="123"/>
    </row>
    <row r="19" spans="1:13">
      <c r="A19" s="108"/>
      <c r="B19" s="108"/>
      <c r="C19" s="125"/>
      <c r="D19" s="125"/>
      <c r="E19" s="125"/>
      <c r="F19" s="125"/>
      <c r="G19" s="125"/>
      <c r="H19" s="126"/>
      <c r="I19" s="126"/>
      <c r="J19" s="126"/>
      <c r="K19" s="126"/>
      <c r="L19" s="126"/>
      <c r="M19" s="125"/>
    </row>
    <row r="20" spans="1:13">
      <c r="A20" s="108"/>
      <c r="B20" s="108"/>
      <c r="C20" s="125"/>
      <c r="D20" s="125"/>
      <c r="E20" s="125"/>
      <c r="F20" s="125"/>
      <c r="G20" s="125"/>
      <c r="H20" s="126"/>
      <c r="I20" s="126"/>
      <c r="J20" s="126"/>
      <c r="K20" s="126"/>
      <c r="L20" s="126"/>
      <c r="M20" s="125"/>
    </row>
    <row r="21" spans="1:13">
      <c r="A21" s="108"/>
      <c r="B21" s="84"/>
      <c r="H21" s="110"/>
      <c r="I21" s="110"/>
      <c r="J21" s="110"/>
      <c r="K21" s="110"/>
      <c r="L21" s="110"/>
      <c r="M21" s="110"/>
    </row>
    <row r="22" spans="1:13">
      <c r="A22" s="108"/>
      <c r="B22" s="84"/>
      <c r="H22" s="110"/>
      <c r="I22" s="110"/>
      <c r="J22" s="110"/>
      <c r="K22" s="110"/>
      <c r="L22" s="110"/>
      <c r="M22" s="110"/>
    </row>
    <row r="23" spans="1:13">
      <c r="A23" s="108"/>
      <c r="B23" s="84"/>
      <c r="H23" s="110"/>
      <c r="I23" s="110"/>
      <c r="J23" s="110"/>
      <c r="K23" s="110"/>
      <c r="L23" s="110"/>
      <c r="M23" s="110"/>
    </row>
    <row r="24" spans="1:13">
      <c r="A24" s="108"/>
      <c r="B24" s="131"/>
      <c r="H24" s="110"/>
      <c r="I24" s="110"/>
      <c r="J24" s="110"/>
      <c r="K24" s="110"/>
      <c r="L24" s="110"/>
      <c r="M24" s="110"/>
    </row>
    <row r="25" spans="1:13">
      <c r="A25" s="108"/>
      <c r="B25" s="84"/>
      <c r="H25" s="110"/>
      <c r="I25" s="110"/>
      <c r="J25" s="110"/>
      <c r="K25" s="110"/>
      <c r="L25" s="110"/>
      <c r="M25" s="110"/>
    </row>
    <row r="26" spans="1:13">
      <c r="A26" s="108"/>
      <c r="B26" s="84"/>
      <c r="H26" s="110"/>
      <c r="I26" s="110"/>
      <c r="J26" s="110"/>
      <c r="K26" s="110"/>
      <c r="L26" s="110"/>
      <c r="M26" s="110"/>
    </row>
    <row r="27" spans="1:13">
      <c r="M27" s="110"/>
    </row>
    <row r="30" spans="1:13">
      <c r="A30" s="3"/>
    </row>
  </sheetData>
  <mergeCells count="2">
    <mergeCell ref="A4:B4"/>
    <mergeCell ref="A15:H15"/>
  </mergeCells>
  <printOptions horizontalCentered="1"/>
  <pageMargins left="0.70866141732283472" right="0.70866141732283472" top="0.55118110236220474" bottom="1.1417322834645669" header="0.74803149606299213" footer="0.74803149606299213"/>
  <pageSetup paperSize="9" scale="7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MH12"/>
  <sheetViews>
    <sheetView workbookViewId="0">
      <selection activeCell="H17" sqref="H17"/>
    </sheetView>
  </sheetViews>
  <sheetFormatPr defaultRowHeight="14.25"/>
  <cols>
    <col min="1" max="1" width="5" style="1" customWidth="1"/>
    <col min="2" max="2" width="28" style="1" customWidth="1"/>
    <col min="3" max="3" width="16.125" style="1" customWidth="1"/>
    <col min="4" max="5" width="12.25" style="1" customWidth="1"/>
    <col min="6" max="10" width="8" style="1" customWidth="1"/>
    <col min="11" max="11" width="12" style="1" customWidth="1"/>
    <col min="12" max="13" width="12.375" style="1" customWidth="1"/>
    <col min="14" max="1022" width="8" style="1" customWidth="1"/>
    <col min="1023" max="1023" width="9" customWidth="1"/>
  </cols>
  <sheetData>
    <row r="2" spans="1:14" ht="18.75">
      <c r="K2" s="2" t="s">
        <v>0</v>
      </c>
    </row>
    <row r="3" spans="1:14" ht="18.75">
      <c r="A3" s="108"/>
      <c r="B3" s="109"/>
      <c r="H3" s="4"/>
      <c r="I3" s="4"/>
      <c r="J3" s="4"/>
      <c r="K3" s="4" t="s">
        <v>182</v>
      </c>
      <c r="L3" s="4"/>
    </row>
    <row r="4" spans="1:14" ht="16.5" thickBot="1">
      <c r="A4" s="501" t="s">
        <v>128</v>
      </c>
      <c r="B4" s="501"/>
      <c r="H4" s="110"/>
      <c r="I4" s="110"/>
      <c r="J4" s="110"/>
      <c r="K4" s="110"/>
      <c r="L4" s="110"/>
    </row>
    <row r="5" spans="1:14" ht="33.75">
      <c r="A5" s="219" t="s">
        <v>2</v>
      </c>
      <c r="B5" s="220" t="s">
        <v>89</v>
      </c>
      <c r="C5" s="221" t="s">
        <v>90</v>
      </c>
      <c r="D5" s="222" t="s">
        <v>5</v>
      </c>
      <c r="E5" s="223" t="s">
        <v>6</v>
      </c>
      <c r="F5" s="222" t="s">
        <v>7</v>
      </c>
      <c r="G5" s="223" t="s">
        <v>91</v>
      </c>
      <c r="H5" s="224" t="s">
        <v>9</v>
      </c>
      <c r="I5" s="225" t="s">
        <v>10</v>
      </c>
      <c r="J5" s="226" t="s">
        <v>92</v>
      </c>
      <c r="K5" s="227" t="s">
        <v>12</v>
      </c>
      <c r="L5" s="227" t="s">
        <v>93</v>
      </c>
      <c r="M5" s="228" t="s">
        <v>14</v>
      </c>
    </row>
    <row r="6" spans="1:14">
      <c r="A6" s="208">
        <v>1</v>
      </c>
      <c r="B6" s="111">
        <v>2</v>
      </c>
      <c r="C6" s="112">
        <v>3</v>
      </c>
      <c r="D6" s="113">
        <v>4</v>
      </c>
      <c r="E6" s="112">
        <v>5</v>
      </c>
      <c r="F6" s="113">
        <v>6</v>
      </c>
      <c r="G6" s="112">
        <v>7</v>
      </c>
      <c r="H6" s="113">
        <v>8</v>
      </c>
      <c r="I6" s="114">
        <v>9</v>
      </c>
      <c r="J6" s="112">
        <v>10</v>
      </c>
      <c r="K6" s="113">
        <v>11</v>
      </c>
      <c r="L6" s="112">
        <v>12</v>
      </c>
      <c r="M6" s="391">
        <v>13</v>
      </c>
      <c r="N6" s="115"/>
    </row>
    <row r="7" spans="1:14" ht="42.75" thickBot="1">
      <c r="A7" s="392"/>
      <c r="B7" s="393"/>
      <c r="C7" s="394"/>
      <c r="D7" s="395"/>
      <c r="E7" s="347"/>
      <c r="F7" s="395"/>
      <c r="G7" s="394"/>
      <c r="H7" s="396"/>
      <c r="I7" s="397"/>
      <c r="J7" s="348" t="s">
        <v>15</v>
      </c>
      <c r="K7" s="398" t="s">
        <v>16</v>
      </c>
      <c r="L7" s="348" t="s">
        <v>17</v>
      </c>
      <c r="M7" s="399" t="s">
        <v>18</v>
      </c>
    </row>
    <row r="8" spans="1:14" ht="36">
      <c r="A8" s="389" t="s">
        <v>19</v>
      </c>
      <c r="B8" s="456" t="s">
        <v>129</v>
      </c>
      <c r="C8" s="352"/>
      <c r="D8" s="334"/>
      <c r="E8" s="335"/>
      <c r="F8" s="353" t="s">
        <v>130</v>
      </c>
      <c r="G8" s="337">
        <v>100</v>
      </c>
      <c r="H8" s="405"/>
      <c r="I8" s="406"/>
      <c r="J8" s="407">
        <f>H8*I8+H8</f>
        <v>0</v>
      </c>
      <c r="K8" s="407">
        <f>G8*H8</f>
        <v>0</v>
      </c>
      <c r="L8" s="407">
        <f>K8*I8</f>
        <v>0</v>
      </c>
      <c r="M8" s="457">
        <f>K8+L8</f>
        <v>0</v>
      </c>
    </row>
    <row r="9" spans="1:14" ht="36.75" thickBot="1">
      <c r="A9" s="210" t="s">
        <v>22</v>
      </c>
      <c r="B9" s="237" t="s">
        <v>131</v>
      </c>
      <c r="C9" s="236"/>
      <c r="D9" s="163"/>
      <c r="E9" s="156"/>
      <c r="F9" s="213" t="s">
        <v>130</v>
      </c>
      <c r="G9" s="173">
        <v>50</v>
      </c>
      <c r="H9" s="214"/>
      <c r="I9" s="215"/>
      <c r="J9" s="233">
        <f>H9*I9+H9</f>
        <v>0</v>
      </c>
      <c r="K9" s="233">
        <f>G9*H9</f>
        <v>0</v>
      </c>
      <c r="L9" s="233">
        <f>K9*I9</f>
        <v>0</v>
      </c>
      <c r="M9" s="418">
        <f>K9+L9</f>
        <v>0</v>
      </c>
    </row>
    <row r="10" spans="1:14" ht="15" thickBot="1">
      <c r="A10" s="320" t="s">
        <v>50</v>
      </c>
      <c r="B10" s="119"/>
      <c r="H10" s="110"/>
      <c r="I10" s="110"/>
      <c r="J10" s="216" t="s">
        <v>71</v>
      </c>
      <c r="K10" s="218">
        <f>SUM(K8:K9)</f>
        <v>0</v>
      </c>
      <c r="L10" s="217">
        <f>SUM(L8:L9)</f>
        <v>0</v>
      </c>
      <c r="M10" s="218">
        <f>SUM(M8:M9)</f>
        <v>0</v>
      </c>
    </row>
    <row r="11" spans="1:14">
      <c r="A11" s="120"/>
      <c r="B11" s="36"/>
      <c r="C11" s="37"/>
      <c r="D11" s="37"/>
      <c r="E11" s="38"/>
      <c r="F11" s="39"/>
      <c r="G11" s="39"/>
      <c r="H11" s="39"/>
      <c r="I11" s="39"/>
      <c r="J11" s="39"/>
      <c r="K11" s="39"/>
      <c r="L11" s="39"/>
      <c r="M11" s="110"/>
    </row>
    <row r="12" spans="1:14" ht="13.5" customHeight="1">
      <c r="A12" s="503" t="s">
        <v>180</v>
      </c>
      <c r="B12" s="503"/>
      <c r="C12" s="503"/>
      <c r="D12" s="503"/>
      <c r="E12" s="503"/>
      <c r="F12" s="503"/>
      <c r="G12" s="503"/>
      <c r="H12" s="503"/>
      <c r="I12" s="84"/>
      <c r="J12" s="84"/>
      <c r="K12" s="84"/>
      <c r="L12" s="84"/>
      <c r="M12" s="110"/>
    </row>
  </sheetData>
  <mergeCells count="2">
    <mergeCell ref="A4:B4"/>
    <mergeCell ref="A12:H12"/>
  </mergeCells>
  <pageMargins left="0.70826771653543308" right="0.70826771653543308" top="1.1417322834645671" bottom="1.1417322834645671" header="0.74803149606299213" footer="0.74803149606299213"/>
  <pageSetup paperSize="9" scale="80"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H28"/>
  <sheetViews>
    <sheetView topLeftCell="A14" zoomScaleNormal="100" workbookViewId="0">
      <selection activeCell="D20" sqref="D20"/>
    </sheetView>
  </sheetViews>
  <sheetFormatPr defaultRowHeight="14.25"/>
  <cols>
    <col min="1" max="1" width="4" style="1" customWidth="1"/>
    <col min="2" max="2" width="80.125" style="1" customWidth="1"/>
    <col min="3" max="3" width="17.875" style="84" customWidth="1"/>
    <col min="4" max="6" width="8" style="1" customWidth="1"/>
    <col min="7" max="7" width="8.625" style="1" customWidth="1"/>
    <col min="8" max="8" width="9.875" style="1" customWidth="1"/>
    <col min="9" max="9" width="8.625" style="1" customWidth="1"/>
    <col min="10" max="10" width="9.375" style="1" customWidth="1"/>
    <col min="11" max="11" width="12.75" style="1" customWidth="1"/>
    <col min="12" max="13" width="12.375" style="1" customWidth="1"/>
    <col min="14" max="1022" width="8" style="1" customWidth="1"/>
    <col min="1023" max="1023" width="9" customWidth="1"/>
  </cols>
  <sheetData>
    <row r="1" spans="1:13" ht="18.75">
      <c r="L1" s="2" t="s">
        <v>0</v>
      </c>
    </row>
    <row r="2" spans="1:13">
      <c r="B2" s="3" t="s">
        <v>132</v>
      </c>
    </row>
    <row r="3" spans="1:13" ht="19.5" thickBot="1">
      <c r="L3" s="4" t="s">
        <v>182</v>
      </c>
    </row>
    <row r="4" spans="1:13" ht="31.5">
      <c r="A4" s="147" t="s">
        <v>2</v>
      </c>
      <c r="B4" s="148" t="s">
        <v>3</v>
      </c>
      <c r="C4" s="148" t="s">
        <v>90</v>
      </c>
      <c r="D4" s="148" t="s">
        <v>5</v>
      </c>
      <c r="E4" s="148" t="s">
        <v>6</v>
      </c>
      <c r="F4" s="148" t="s">
        <v>7</v>
      </c>
      <c r="G4" s="148" t="s">
        <v>8</v>
      </c>
      <c r="H4" s="148" t="s">
        <v>9</v>
      </c>
      <c r="I4" s="148" t="s">
        <v>10</v>
      </c>
      <c r="J4" s="148" t="s">
        <v>11</v>
      </c>
      <c r="K4" s="148" t="s">
        <v>12</v>
      </c>
      <c r="L4" s="148" t="s">
        <v>13</v>
      </c>
      <c r="M4" s="149" t="s">
        <v>14</v>
      </c>
    </row>
    <row r="5" spans="1:13">
      <c r="A5" s="150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151">
        <v>13</v>
      </c>
    </row>
    <row r="6" spans="1:13" ht="32.25" thickBot="1">
      <c r="A6" s="343"/>
      <c r="B6" s="344"/>
      <c r="C6" s="358"/>
      <c r="D6" s="346"/>
      <c r="E6" s="347"/>
      <c r="F6" s="344"/>
      <c r="G6" s="344"/>
      <c r="H6" s="344"/>
      <c r="I6" s="344"/>
      <c r="J6" s="348" t="s">
        <v>15</v>
      </c>
      <c r="K6" s="348" t="s">
        <v>16</v>
      </c>
      <c r="L6" s="348" t="s">
        <v>17</v>
      </c>
      <c r="M6" s="349" t="s">
        <v>18</v>
      </c>
    </row>
    <row r="7" spans="1:13" s="87" customFormat="1" ht="27" customHeight="1">
      <c r="A7" s="372" t="s">
        <v>19</v>
      </c>
      <c r="B7" s="458" t="s">
        <v>133</v>
      </c>
      <c r="C7" s="335"/>
      <c r="D7" s="373"/>
      <c r="E7" s="335"/>
      <c r="F7" s="459" t="s">
        <v>21</v>
      </c>
      <c r="G7" s="337">
        <v>40</v>
      </c>
      <c r="H7" s="338"/>
      <c r="I7" s="339"/>
      <c r="J7" s="340">
        <f t="shared" ref="J7" si="0">H7*I7+H7</f>
        <v>0</v>
      </c>
      <c r="K7" s="340">
        <f t="shared" ref="K7" si="1">G7*H7</f>
        <v>0</v>
      </c>
      <c r="L7" s="340">
        <f t="shared" ref="L7" si="2">K7*I7</f>
        <v>0</v>
      </c>
      <c r="M7" s="387">
        <f t="shared" ref="M7" si="3">K7+L7</f>
        <v>0</v>
      </c>
    </row>
    <row r="8" spans="1:13" s="87" customFormat="1" ht="26.25" customHeight="1">
      <c r="A8" s="193" t="s">
        <v>22</v>
      </c>
      <c r="B8" s="85" t="s">
        <v>134</v>
      </c>
      <c r="C8" s="11"/>
      <c r="D8" s="24"/>
      <c r="E8" s="11"/>
      <c r="F8" s="86" t="s">
        <v>21</v>
      </c>
      <c r="G8" s="13">
        <v>40</v>
      </c>
      <c r="H8" s="76"/>
      <c r="I8" s="32"/>
      <c r="J8" s="33">
        <f t="shared" ref="J8:J18" si="4">H8*I8+H8</f>
        <v>0</v>
      </c>
      <c r="K8" s="33">
        <f t="shared" ref="K8:K18" si="5">G8*H8</f>
        <v>0</v>
      </c>
      <c r="L8" s="33">
        <f t="shared" ref="L8:L18" si="6">K8*I8</f>
        <v>0</v>
      </c>
      <c r="M8" s="383">
        <f t="shared" ref="M8:M18" si="7">K8+L8</f>
        <v>0</v>
      </c>
    </row>
    <row r="9" spans="1:13" s="87" customFormat="1" ht="30" customHeight="1">
      <c r="A9" s="193" t="s">
        <v>24</v>
      </c>
      <c r="B9" s="85" t="s">
        <v>135</v>
      </c>
      <c r="C9" s="11"/>
      <c r="D9" s="11"/>
      <c r="E9" s="11"/>
      <c r="F9" s="86" t="s">
        <v>21</v>
      </c>
      <c r="G9" s="13">
        <v>10</v>
      </c>
      <c r="H9" s="76"/>
      <c r="I9" s="32"/>
      <c r="J9" s="33">
        <f t="shared" si="4"/>
        <v>0</v>
      </c>
      <c r="K9" s="33">
        <f t="shared" si="5"/>
        <v>0</v>
      </c>
      <c r="L9" s="33">
        <f t="shared" si="6"/>
        <v>0</v>
      </c>
      <c r="M9" s="383">
        <f t="shared" si="7"/>
        <v>0</v>
      </c>
    </row>
    <row r="10" spans="1:13" s="87" customFormat="1" ht="15" customHeight="1">
      <c r="A10" s="193" t="s">
        <v>26</v>
      </c>
      <c r="B10" s="85" t="s">
        <v>136</v>
      </c>
      <c r="C10" s="11"/>
      <c r="D10" s="11"/>
      <c r="E10" s="11"/>
      <c r="F10" s="86" t="s">
        <v>21</v>
      </c>
      <c r="G10" s="13">
        <v>120</v>
      </c>
      <c r="H10" s="76"/>
      <c r="I10" s="32"/>
      <c r="J10" s="33">
        <f t="shared" si="4"/>
        <v>0</v>
      </c>
      <c r="K10" s="33">
        <f t="shared" si="5"/>
        <v>0</v>
      </c>
      <c r="L10" s="33">
        <f t="shared" si="6"/>
        <v>0</v>
      </c>
      <c r="M10" s="383">
        <f t="shared" si="7"/>
        <v>0</v>
      </c>
    </row>
    <row r="11" spans="1:13" s="87" customFormat="1" ht="16.5" customHeight="1">
      <c r="A11" s="193" t="s">
        <v>27</v>
      </c>
      <c r="B11" s="85" t="s">
        <v>137</v>
      </c>
      <c r="C11" s="11"/>
      <c r="D11" s="11"/>
      <c r="E11" s="11"/>
      <c r="F11" s="86" t="s">
        <v>21</v>
      </c>
      <c r="G11" s="13">
        <v>200</v>
      </c>
      <c r="H11" s="76"/>
      <c r="I11" s="32"/>
      <c r="J11" s="33">
        <f t="shared" si="4"/>
        <v>0</v>
      </c>
      <c r="K11" s="33">
        <f t="shared" si="5"/>
        <v>0</v>
      </c>
      <c r="L11" s="33">
        <f t="shared" si="6"/>
        <v>0</v>
      </c>
      <c r="M11" s="383">
        <f t="shared" si="7"/>
        <v>0</v>
      </c>
    </row>
    <row r="12" spans="1:13" s="87" customFormat="1" ht="91.5" customHeight="1">
      <c r="A12" s="193" t="s">
        <v>28</v>
      </c>
      <c r="B12" s="85" t="s">
        <v>190</v>
      </c>
      <c r="C12" s="11"/>
      <c r="D12" s="11"/>
      <c r="E12" s="11"/>
      <c r="F12" s="86" t="s">
        <v>39</v>
      </c>
      <c r="G12" s="13">
        <v>5</v>
      </c>
      <c r="H12" s="76"/>
      <c r="I12" s="32"/>
      <c r="J12" s="33">
        <f t="shared" si="4"/>
        <v>0</v>
      </c>
      <c r="K12" s="33">
        <f t="shared" ref="K12:K14" si="8">G12*H12</f>
        <v>0</v>
      </c>
      <c r="L12" s="33">
        <f t="shared" ref="L12:L14" si="9">K12*I12</f>
        <v>0</v>
      </c>
      <c r="M12" s="383">
        <f t="shared" ref="M12:M14" si="10">K12+L12</f>
        <v>0</v>
      </c>
    </row>
    <row r="13" spans="1:13" s="87" customFormat="1" ht="94.5" customHeight="1">
      <c r="A13" s="193" t="s">
        <v>29</v>
      </c>
      <c r="B13" s="85" t="s">
        <v>191</v>
      </c>
      <c r="C13" s="11"/>
      <c r="D13" s="11"/>
      <c r="E13" s="11"/>
      <c r="F13" s="86" t="s">
        <v>39</v>
      </c>
      <c r="G13" s="13">
        <v>5</v>
      </c>
      <c r="H13" s="76"/>
      <c r="I13" s="32"/>
      <c r="J13" s="33">
        <f t="shared" si="4"/>
        <v>0</v>
      </c>
      <c r="K13" s="33">
        <f t="shared" si="8"/>
        <v>0</v>
      </c>
      <c r="L13" s="33">
        <f t="shared" si="9"/>
        <v>0</v>
      </c>
      <c r="M13" s="383">
        <f t="shared" si="10"/>
        <v>0</v>
      </c>
    </row>
    <row r="14" spans="1:13" s="87" customFormat="1" ht="75.75" customHeight="1">
      <c r="A14" s="193" t="s">
        <v>31</v>
      </c>
      <c r="B14" s="23" t="s">
        <v>138</v>
      </c>
      <c r="C14" s="136"/>
      <c r="D14" s="24"/>
      <c r="E14" s="24"/>
      <c r="F14" s="86" t="s">
        <v>39</v>
      </c>
      <c r="G14" s="141">
        <v>8</v>
      </c>
      <c r="H14" s="31"/>
      <c r="I14" s="32"/>
      <c r="J14" s="33">
        <f t="shared" si="4"/>
        <v>0</v>
      </c>
      <c r="K14" s="33">
        <f t="shared" si="8"/>
        <v>0</v>
      </c>
      <c r="L14" s="33">
        <f t="shared" si="9"/>
        <v>0</v>
      </c>
      <c r="M14" s="383">
        <f t="shared" si="10"/>
        <v>0</v>
      </c>
    </row>
    <row r="15" spans="1:13" s="87" customFormat="1" ht="73.5" customHeight="1">
      <c r="A15" s="193" t="s">
        <v>32</v>
      </c>
      <c r="B15" s="23" t="s">
        <v>139</v>
      </c>
      <c r="C15" s="136"/>
      <c r="D15" s="24"/>
      <c r="E15" s="24"/>
      <c r="F15" s="86" t="s">
        <v>39</v>
      </c>
      <c r="G15" s="141">
        <v>12</v>
      </c>
      <c r="H15" s="31"/>
      <c r="I15" s="32"/>
      <c r="J15" s="33">
        <f t="shared" si="4"/>
        <v>0</v>
      </c>
      <c r="K15" s="33">
        <f t="shared" si="5"/>
        <v>0</v>
      </c>
      <c r="L15" s="33">
        <f t="shared" si="6"/>
        <v>0</v>
      </c>
      <c r="M15" s="383">
        <f t="shared" si="7"/>
        <v>0</v>
      </c>
    </row>
    <row r="16" spans="1:13" s="87" customFormat="1" ht="89.25" customHeight="1">
      <c r="A16" s="193" t="s">
        <v>33</v>
      </c>
      <c r="B16" s="28" t="s">
        <v>140</v>
      </c>
      <c r="C16" s="11"/>
      <c r="D16" s="77"/>
      <c r="E16" s="99"/>
      <c r="F16" s="29" t="s">
        <v>21</v>
      </c>
      <c r="G16" s="100">
        <v>50</v>
      </c>
      <c r="H16" s="31"/>
      <c r="I16" s="15"/>
      <c r="J16" s="33">
        <f t="shared" si="4"/>
        <v>0</v>
      </c>
      <c r="K16" s="33">
        <f t="shared" si="5"/>
        <v>0</v>
      </c>
      <c r="L16" s="33">
        <f t="shared" si="6"/>
        <v>0</v>
      </c>
      <c r="M16" s="383">
        <f t="shared" si="7"/>
        <v>0</v>
      </c>
    </row>
    <row r="17" spans="1:13" s="87" customFormat="1" ht="18" customHeight="1">
      <c r="A17" s="193" t="s">
        <v>34</v>
      </c>
      <c r="B17" s="85" t="s">
        <v>141</v>
      </c>
      <c r="C17" s="11"/>
      <c r="D17" s="11"/>
      <c r="E17" s="11"/>
      <c r="F17" s="86" t="s">
        <v>21</v>
      </c>
      <c r="G17" s="13">
        <v>20</v>
      </c>
      <c r="H17" s="76"/>
      <c r="I17" s="32"/>
      <c r="J17" s="33">
        <f t="shared" si="4"/>
        <v>0</v>
      </c>
      <c r="K17" s="33">
        <f t="shared" si="5"/>
        <v>0</v>
      </c>
      <c r="L17" s="33">
        <f t="shared" si="6"/>
        <v>0</v>
      </c>
      <c r="M17" s="383">
        <f t="shared" si="7"/>
        <v>0</v>
      </c>
    </row>
    <row r="18" spans="1:13" s="87" customFormat="1" ht="20.25" customHeight="1" thickBot="1">
      <c r="A18" s="178" t="s">
        <v>35</v>
      </c>
      <c r="B18" s="179" t="s">
        <v>142</v>
      </c>
      <c r="C18" s="238"/>
      <c r="D18" s="238"/>
      <c r="E18" s="238"/>
      <c r="F18" s="180" t="s">
        <v>39</v>
      </c>
      <c r="G18" s="173">
        <v>150</v>
      </c>
      <c r="H18" s="174"/>
      <c r="I18" s="161"/>
      <c r="J18" s="162">
        <f t="shared" si="4"/>
        <v>0</v>
      </c>
      <c r="K18" s="162">
        <f t="shared" si="5"/>
        <v>0</v>
      </c>
      <c r="L18" s="162">
        <f t="shared" si="6"/>
        <v>0</v>
      </c>
      <c r="M18" s="329">
        <f t="shared" si="7"/>
        <v>0</v>
      </c>
    </row>
    <row r="19" spans="1:13" ht="15" thickBot="1">
      <c r="A19" s="88"/>
      <c r="J19" s="181" t="s">
        <v>71</v>
      </c>
      <c r="K19" s="182">
        <f>SUM(K7:K18)</f>
        <v>0</v>
      </c>
      <c r="L19" s="182">
        <f>SUM(L7:L18)</f>
        <v>0</v>
      </c>
      <c r="M19" s="183">
        <f>SUM(M7:M18)</f>
        <v>0</v>
      </c>
    </row>
    <row r="20" spans="1:13">
      <c r="A20" s="35" t="s">
        <v>50</v>
      </c>
      <c r="B20" s="36"/>
      <c r="C20" s="89"/>
      <c r="D20" s="38"/>
      <c r="E20" s="39"/>
      <c r="F20" s="39"/>
      <c r="G20" s="39"/>
      <c r="H20" s="40"/>
      <c r="I20" s="41"/>
    </row>
    <row r="21" spans="1:13">
      <c r="A21" s="88"/>
    </row>
    <row r="22" spans="1:13">
      <c r="A22" s="44" t="s">
        <v>181</v>
      </c>
    </row>
    <row r="23" spans="1:13">
      <c r="A23" s="88"/>
    </row>
    <row r="24" spans="1:13">
      <c r="A24" s="88"/>
      <c r="B24" s="3"/>
    </row>
    <row r="28" spans="1:13">
      <c r="C28" s="90"/>
    </row>
  </sheetData>
  <phoneticPr fontId="43" type="noConversion"/>
  <printOptions horizontalCentered="1"/>
  <pageMargins left="0.70866141732283472" right="0.70866141732283472" top="0.55118110236220474" bottom="1.1417322834645669" header="0.74803149606299213" footer="0.74803149606299213"/>
  <pageSetup paperSize="9" scale="56" fitToWidth="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60430-AD3A-4F3E-B6E0-83E35D34F247}">
  <dimension ref="A2:AMH12"/>
  <sheetViews>
    <sheetView zoomScaleNormal="100" workbookViewId="0">
      <selection activeCell="H22" sqref="H22"/>
    </sheetView>
  </sheetViews>
  <sheetFormatPr defaultRowHeight="14.25"/>
  <cols>
    <col min="1" max="1" width="5" style="1" customWidth="1"/>
    <col min="2" max="2" width="31.75" style="1" customWidth="1"/>
    <col min="3" max="3" width="12.375" style="1" customWidth="1"/>
    <col min="4" max="10" width="8" style="1" customWidth="1"/>
    <col min="11" max="11" width="12" style="1" customWidth="1"/>
    <col min="12" max="13" width="12.375" style="1" customWidth="1"/>
    <col min="14" max="1022" width="8" style="1" customWidth="1"/>
  </cols>
  <sheetData>
    <row r="2" spans="1:14" ht="18.75">
      <c r="K2" s="2" t="s">
        <v>0</v>
      </c>
    </row>
    <row r="3" spans="1:14" ht="18.75">
      <c r="A3" s="108"/>
      <c r="B3" s="109"/>
      <c r="H3" s="4"/>
      <c r="I3" s="4"/>
      <c r="J3" s="4"/>
      <c r="K3" s="4" t="s">
        <v>182</v>
      </c>
      <c r="L3" s="4"/>
    </row>
    <row r="4" spans="1:14" ht="16.5" thickBot="1">
      <c r="A4" s="501" t="s">
        <v>193</v>
      </c>
      <c r="B4" s="501"/>
      <c r="H4" s="110"/>
      <c r="I4" s="110"/>
      <c r="J4" s="110"/>
      <c r="K4" s="110"/>
      <c r="L4" s="110"/>
    </row>
    <row r="5" spans="1:14" ht="33.75">
      <c r="A5" s="219" t="s">
        <v>2</v>
      </c>
      <c r="B5" s="220" t="s">
        <v>89</v>
      </c>
      <c r="C5" s="221" t="s">
        <v>90</v>
      </c>
      <c r="D5" s="222" t="s">
        <v>5</v>
      </c>
      <c r="E5" s="223" t="s">
        <v>6</v>
      </c>
      <c r="F5" s="222" t="s">
        <v>7</v>
      </c>
      <c r="G5" s="223" t="s">
        <v>91</v>
      </c>
      <c r="H5" s="224" t="s">
        <v>9</v>
      </c>
      <c r="I5" s="225" t="s">
        <v>10</v>
      </c>
      <c r="J5" s="226" t="s">
        <v>92</v>
      </c>
      <c r="K5" s="227" t="s">
        <v>12</v>
      </c>
      <c r="L5" s="227" t="s">
        <v>93</v>
      </c>
      <c r="M5" s="228" t="s">
        <v>14</v>
      </c>
    </row>
    <row r="6" spans="1:14">
      <c r="A6" s="208">
        <v>1</v>
      </c>
      <c r="B6" s="111">
        <v>2</v>
      </c>
      <c r="C6" s="112">
        <v>3</v>
      </c>
      <c r="D6" s="113">
        <v>4</v>
      </c>
      <c r="E6" s="112">
        <v>5</v>
      </c>
      <c r="F6" s="113">
        <v>6</v>
      </c>
      <c r="G6" s="112">
        <v>7</v>
      </c>
      <c r="H6" s="113">
        <v>8</v>
      </c>
      <c r="I6" s="114">
        <v>9</v>
      </c>
      <c r="J6" s="112">
        <v>10</v>
      </c>
      <c r="K6" s="113">
        <v>11</v>
      </c>
      <c r="L6" s="112">
        <v>12</v>
      </c>
      <c r="M6" s="391">
        <v>13</v>
      </c>
      <c r="N6" s="115"/>
    </row>
    <row r="7" spans="1:14" ht="42.75" thickBot="1">
      <c r="A7" s="392"/>
      <c r="B7" s="393"/>
      <c r="C7" s="394"/>
      <c r="D7" s="395"/>
      <c r="E7" s="347"/>
      <c r="F7" s="395"/>
      <c r="G7" s="394"/>
      <c r="H7" s="396"/>
      <c r="I7" s="397"/>
      <c r="J7" s="348" t="s">
        <v>15</v>
      </c>
      <c r="K7" s="398" t="s">
        <v>16</v>
      </c>
      <c r="L7" s="348" t="s">
        <v>17</v>
      </c>
      <c r="M7" s="399" t="s">
        <v>18</v>
      </c>
    </row>
    <row r="8" spans="1:14">
      <c r="A8" s="400" t="s">
        <v>19</v>
      </c>
      <c r="B8" s="461" t="s">
        <v>25</v>
      </c>
      <c r="C8" s="462"/>
      <c r="D8" s="311"/>
      <c r="E8" s="311"/>
      <c r="F8" s="463" t="s">
        <v>21</v>
      </c>
      <c r="G8" s="464">
        <v>400</v>
      </c>
      <c r="H8" s="465"/>
      <c r="I8" s="466"/>
      <c r="J8" s="415">
        <f>H8*I8+H8</f>
        <v>0</v>
      </c>
      <c r="K8" s="415">
        <f>G8*H8</f>
        <v>0</v>
      </c>
      <c r="L8" s="415">
        <f>K8*I8</f>
        <v>0</v>
      </c>
      <c r="M8" s="416">
        <f>K8+L8</f>
        <v>0</v>
      </c>
    </row>
    <row r="9" spans="1:14" ht="36.75" thickBot="1">
      <c r="A9" s="210" t="s">
        <v>22</v>
      </c>
      <c r="B9" s="467" t="s">
        <v>41</v>
      </c>
      <c r="C9" s="468"/>
      <c r="D9" s="314"/>
      <c r="E9" s="314"/>
      <c r="F9" s="469" t="s">
        <v>42</v>
      </c>
      <c r="G9" s="470">
        <v>15</v>
      </c>
      <c r="H9" s="471"/>
      <c r="I9" s="472"/>
      <c r="J9" s="233">
        <f>H9*I9+H9</f>
        <v>0</v>
      </c>
      <c r="K9" s="233">
        <f>G9*H9</f>
        <v>0</v>
      </c>
      <c r="L9" s="233">
        <f>K9*I9</f>
        <v>0</v>
      </c>
      <c r="M9" s="418">
        <f>K9+L9</f>
        <v>0</v>
      </c>
    </row>
    <row r="10" spans="1:14" ht="15" thickBot="1">
      <c r="A10" s="320" t="s">
        <v>50</v>
      </c>
      <c r="B10" s="119"/>
      <c r="H10" s="110"/>
      <c r="I10" s="110"/>
      <c r="J10" s="273" t="s">
        <v>71</v>
      </c>
      <c r="K10" s="274">
        <f>SUM(K8:K9)</f>
        <v>0</v>
      </c>
      <c r="L10" s="460">
        <f>SUM(L8:L9)</f>
        <v>0</v>
      </c>
      <c r="M10" s="274">
        <f>SUM(M8:M9)</f>
        <v>0</v>
      </c>
    </row>
    <row r="11" spans="1:14">
      <c r="A11" s="120"/>
      <c r="B11" s="36"/>
      <c r="C11" s="37"/>
      <c r="D11" s="37"/>
      <c r="E11" s="38"/>
      <c r="F11" s="39"/>
      <c r="G11" s="39"/>
      <c r="H11" s="39"/>
      <c r="I11" s="39"/>
      <c r="J11" s="39"/>
      <c r="K11" s="39"/>
      <c r="L11" s="39"/>
      <c r="M11" s="110"/>
    </row>
    <row r="12" spans="1:14" ht="13.5" customHeight="1">
      <c r="A12" s="503" t="s">
        <v>194</v>
      </c>
      <c r="B12" s="503"/>
      <c r="C12" s="503"/>
      <c r="D12" s="503"/>
      <c r="E12" s="503"/>
      <c r="F12" s="503"/>
      <c r="G12" s="503"/>
      <c r="H12" s="503"/>
      <c r="I12" s="84"/>
      <c r="J12" s="84"/>
      <c r="K12" s="84"/>
      <c r="L12" s="84"/>
      <c r="M12" s="110"/>
    </row>
  </sheetData>
  <mergeCells count="2">
    <mergeCell ref="A4:B4"/>
    <mergeCell ref="A12:H12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072E7-0C37-40A8-AEB1-6AF717208CCC}">
  <dimension ref="A2:AMH12"/>
  <sheetViews>
    <sheetView zoomScaleNormal="100" workbookViewId="0">
      <selection activeCell="E15" sqref="E15"/>
    </sheetView>
  </sheetViews>
  <sheetFormatPr defaultRowHeight="14.25"/>
  <cols>
    <col min="1" max="1" width="5" style="1" customWidth="1"/>
    <col min="2" max="2" width="31.75" style="1" customWidth="1"/>
    <col min="3" max="3" width="12.375" style="1" customWidth="1"/>
    <col min="4" max="10" width="8" style="1" customWidth="1"/>
    <col min="11" max="11" width="12" style="1" customWidth="1"/>
    <col min="12" max="13" width="12.375" style="1" customWidth="1"/>
    <col min="14" max="1022" width="8" style="1" customWidth="1"/>
  </cols>
  <sheetData>
    <row r="2" spans="1:14" ht="18.75">
      <c r="K2" s="2" t="s">
        <v>0</v>
      </c>
    </row>
    <row r="3" spans="1:14" ht="18.75">
      <c r="A3" s="108"/>
      <c r="B3" s="109"/>
      <c r="H3" s="4"/>
      <c r="I3" s="4"/>
      <c r="J3" s="4"/>
      <c r="K3" s="4" t="s">
        <v>182</v>
      </c>
      <c r="L3" s="4"/>
    </row>
    <row r="4" spans="1:14" ht="16.5" thickBot="1">
      <c r="A4" s="501" t="s">
        <v>201</v>
      </c>
      <c r="B4" s="501"/>
      <c r="H4" s="110"/>
      <c r="I4" s="110"/>
      <c r="J4" s="110"/>
      <c r="K4" s="110"/>
      <c r="L4" s="110"/>
    </row>
    <row r="5" spans="1:14" ht="33.75">
      <c r="A5" s="219" t="s">
        <v>2</v>
      </c>
      <c r="B5" s="220" t="s">
        <v>89</v>
      </c>
      <c r="C5" s="221" t="s">
        <v>90</v>
      </c>
      <c r="D5" s="222" t="s">
        <v>5</v>
      </c>
      <c r="E5" s="223" t="s">
        <v>6</v>
      </c>
      <c r="F5" s="222" t="s">
        <v>7</v>
      </c>
      <c r="G5" s="223" t="s">
        <v>91</v>
      </c>
      <c r="H5" s="224" t="s">
        <v>9</v>
      </c>
      <c r="I5" s="225" t="s">
        <v>10</v>
      </c>
      <c r="J5" s="226" t="s">
        <v>92</v>
      </c>
      <c r="K5" s="227" t="s">
        <v>12</v>
      </c>
      <c r="L5" s="227" t="s">
        <v>93</v>
      </c>
      <c r="M5" s="228" t="s">
        <v>14</v>
      </c>
    </row>
    <row r="6" spans="1:14">
      <c r="A6" s="208">
        <v>1</v>
      </c>
      <c r="B6" s="111">
        <v>2</v>
      </c>
      <c r="C6" s="112">
        <v>3</v>
      </c>
      <c r="D6" s="113">
        <v>4</v>
      </c>
      <c r="E6" s="112">
        <v>5</v>
      </c>
      <c r="F6" s="113">
        <v>6</v>
      </c>
      <c r="G6" s="112">
        <v>7</v>
      </c>
      <c r="H6" s="113">
        <v>8</v>
      </c>
      <c r="I6" s="114">
        <v>9</v>
      </c>
      <c r="J6" s="112">
        <v>10</v>
      </c>
      <c r="K6" s="113">
        <v>11</v>
      </c>
      <c r="L6" s="112">
        <v>12</v>
      </c>
      <c r="M6" s="391">
        <v>13</v>
      </c>
      <c r="N6" s="115"/>
    </row>
    <row r="7" spans="1:14" ht="42.75" thickBot="1">
      <c r="A7" s="392"/>
      <c r="B7" s="393"/>
      <c r="C7" s="394"/>
      <c r="D7" s="395"/>
      <c r="E7" s="347"/>
      <c r="F7" s="395"/>
      <c r="G7" s="394"/>
      <c r="H7" s="396"/>
      <c r="I7" s="397"/>
      <c r="J7" s="348" t="s">
        <v>15</v>
      </c>
      <c r="K7" s="398" t="s">
        <v>16</v>
      </c>
      <c r="L7" s="348" t="s">
        <v>17</v>
      </c>
      <c r="M7" s="399" t="s">
        <v>18</v>
      </c>
    </row>
    <row r="8" spans="1:14" ht="168">
      <c r="A8" s="400" t="s">
        <v>19</v>
      </c>
      <c r="B8" s="479" t="s">
        <v>203</v>
      </c>
      <c r="C8" s="481"/>
      <c r="D8" s="482"/>
      <c r="E8" s="482"/>
      <c r="F8" s="473" t="s">
        <v>21</v>
      </c>
      <c r="G8" s="485">
        <v>250</v>
      </c>
      <c r="H8" s="474"/>
      <c r="I8" s="475"/>
      <c r="J8" s="415">
        <f>H8*I8+H8</f>
        <v>0</v>
      </c>
      <c r="K8" s="415">
        <f>G8*H8</f>
        <v>0</v>
      </c>
      <c r="L8" s="415">
        <f>K8*I8</f>
        <v>0</v>
      </c>
      <c r="M8" s="416">
        <f>K8+L8</f>
        <v>0</v>
      </c>
    </row>
    <row r="9" spans="1:14" ht="120.75" thickBot="1">
      <c r="A9" s="210" t="s">
        <v>22</v>
      </c>
      <c r="B9" s="480" t="s">
        <v>204</v>
      </c>
      <c r="C9" s="483"/>
      <c r="D9" s="484"/>
      <c r="E9" s="484"/>
      <c r="F9" s="476" t="s">
        <v>21</v>
      </c>
      <c r="G9" s="486">
        <v>200</v>
      </c>
      <c r="H9" s="477"/>
      <c r="I9" s="478"/>
      <c r="J9" s="233">
        <f>H9*I9+H9</f>
        <v>0</v>
      </c>
      <c r="K9" s="233">
        <f>G9*H9</f>
        <v>0</v>
      </c>
      <c r="L9" s="233">
        <f>K9*I9</f>
        <v>0</v>
      </c>
      <c r="M9" s="418">
        <f>K9+L9</f>
        <v>0</v>
      </c>
    </row>
    <row r="10" spans="1:14" ht="15" thickBot="1">
      <c r="A10" s="320" t="s">
        <v>50</v>
      </c>
      <c r="B10" s="119"/>
      <c r="H10" s="110"/>
      <c r="I10" s="110"/>
      <c r="J10" s="273" t="s">
        <v>71</v>
      </c>
      <c r="K10" s="274">
        <f>SUM(K8:K9)</f>
        <v>0</v>
      </c>
      <c r="L10" s="460">
        <f>SUM(L8:L9)</f>
        <v>0</v>
      </c>
      <c r="M10" s="274">
        <f>SUM(M8:M9)</f>
        <v>0</v>
      </c>
    </row>
    <row r="11" spans="1:14">
      <c r="A11" s="120"/>
      <c r="B11" s="36"/>
      <c r="C11" s="37"/>
      <c r="D11" s="37"/>
      <c r="E11" s="38"/>
      <c r="F11" s="39"/>
      <c r="G11" s="39"/>
      <c r="H11" s="39"/>
      <c r="I11" s="39"/>
      <c r="J11" s="39"/>
      <c r="K11" s="39"/>
      <c r="L11" s="39"/>
      <c r="M11" s="110"/>
    </row>
    <row r="12" spans="1:14" ht="13.5" customHeight="1">
      <c r="A12" s="503" t="s">
        <v>202</v>
      </c>
      <c r="B12" s="503"/>
      <c r="C12" s="503"/>
      <c r="D12" s="503"/>
      <c r="E12" s="503"/>
      <c r="F12" s="503"/>
      <c r="G12" s="503"/>
      <c r="H12" s="503"/>
      <c r="I12" s="84"/>
      <c r="J12" s="84"/>
      <c r="K12" s="84"/>
      <c r="L12" s="84"/>
      <c r="M12" s="110"/>
    </row>
  </sheetData>
  <mergeCells count="2">
    <mergeCell ref="A4:B4"/>
    <mergeCell ref="A12:H12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H40"/>
  <sheetViews>
    <sheetView zoomScaleNormal="100" workbookViewId="0">
      <selection activeCell="D12" sqref="D12"/>
    </sheetView>
  </sheetViews>
  <sheetFormatPr defaultRowHeight="14.25"/>
  <cols>
    <col min="1" max="1" width="4.625" style="1" customWidth="1"/>
    <col min="2" max="2" width="49" style="1" customWidth="1"/>
    <col min="3" max="3" width="17.875" style="72" customWidth="1"/>
    <col min="4" max="4" width="11.25" style="1" customWidth="1"/>
    <col min="5" max="5" width="10.75" style="1" customWidth="1"/>
    <col min="6" max="6" width="11.75" style="1" customWidth="1"/>
    <col min="7" max="7" width="8" style="1" customWidth="1"/>
    <col min="8" max="8" width="10" style="1" customWidth="1"/>
    <col min="9" max="9" width="11" style="1" customWidth="1"/>
    <col min="10" max="10" width="9.875" style="1" customWidth="1"/>
    <col min="11" max="11" width="13.75" style="1" customWidth="1"/>
    <col min="12" max="12" width="12.75" style="1" customWidth="1"/>
    <col min="13" max="13" width="13.75" style="1" customWidth="1"/>
    <col min="14" max="1022" width="8" style="1" customWidth="1"/>
    <col min="1023" max="1023" width="9" customWidth="1"/>
  </cols>
  <sheetData>
    <row r="1" spans="1:13" ht="18.75">
      <c r="L1" s="2" t="s">
        <v>0</v>
      </c>
    </row>
    <row r="2" spans="1:13">
      <c r="B2" s="3" t="s">
        <v>54</v>
      </c>
    </row>
    <row r="3" spans="1:13" ht="19.5" thickBot="1">
      <c r="L3" s="4" t="s">
        <v>182</v>
      </c>
    </row>
    <row r="4" spans="1:13" ht="22.5">
      <c r="A4" s="147" t="s">
        <v>2</v>
      </c>
      <c r="B4" s="148" t="s">
        <v>3</v>
      </c>
      <c r="C4" s="166" t="s">
        <v>55</v>
      </c>
      <c r="D4" s="148" t="s">
        <v>5</v>
      </c>
      <c r="E4" s="148" t="s">
        <v>6</v>
      </c>
      <c r="F4" s="148" t="s">
        <v>7</v>
      </c>
      <c r="G4" s="148" t="s">
        <v>8</v>
      </c>
      <c r="H4" s="148" t="s">
        <v>9</v>
      </c>
      <c r="I4" s="148" t="s">
        <v>10</v>
      </c>
      <c r="J4" s="148" t="s">
        <v>11</v>
      </c>
      <c r="K4" s="148" t="s">
        <v>12</v>
      </c>
      <c r="L4" s="148" t="s">
        <v>13</v>
      </c>
      <c r="M4" s="149" t="s">
        <v>14</v>
      </c>
    </row>
    <row r="5" spans="1:13">
      <c r="A5" s="150">
        <v>1</v>
      </c>
      <c r="B5" s="5">
        <v>2</v>
      </c>
      <c r="C5" s="73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151">
        <v>13</v>
      </c>
    </row>
    <row r="6" spans="1:13" ht="32.25" thickBot="1">
      <c r="A6" s="343"/>
      <c r="B6" s="344"/>
      <c r="C6" s="345"/>
      <c r="D6" s="346"/>
      <c r="E6" s="347"/>
      <c r="F6" s="344"/>
      <c r="G6" s="344"/>
      <c r="H6" s="344"/>
      <c r="I6" s="344"/>
      <c r="J6" s="348" t="s">
        <v>15</v>
      </c>
      <c r="K6" s="348" t="s">
        <v>16</v>
      </c>
      <c r="L6" s="348" t="s">
        <v>17</v>
      </c>
      <c r="M6" s="349" t="s">
        <v>18</v>
      </c>
    </row>
    <row r="7" spans="1:13" ht="36" customHeight="1">
      <c r="A7" s="331" t="s">
        <v>19</v>
      </c>
      <c r="B7" s="332" t="s">
        <v>56</v>
      </c>
      <c r="C7" s="333"/>
      <c r="D7" s="334"/>
      <c r="E7" s="335"/>
      <c r="F7" s="336" t="s">
        <v>39</v>
      </c>
      <c r="G7" s="337">
        <v>500</v>
      </c>
      <c r="H7" s="338"/>
      <c r="I7" s="339"/>
      <c r="J7" s="340">
        <f t="shared" ref="J7" si="0">H7*I7+H7</f>
        <v>0</v>
      </c>
      <c r="K7" s="341">
        <f t="shared" ref="K7" si="1">G7*H7</f>
        <v>0</v>
      </c>
      <c r="L7" s="341">
        <f t="shared" ref="L7" si="2">K7*I7</f>
        <v>0</v>
      </c>
      <c r="M7" s="342">
        <f t="shared" ref="M7" si="3">K7+L7</f>
        <v>0</v>
      </c>
    </row>
    <row r="8" spans="1:13" ht="51.75" customHeight="1">
      <c r="A8" s="167" t="s">
        <v>22</v>
      </c>
      <c r="B8" s="23" t="s">
        <v>57</v>
      </c>
      <c r="C8" s="74"/>
      <c r="D8" s="18"/>
      <c r="E8" s="11"/>
      <c r="F8" s="75" t="s">
        <v>21</v>
      </c>
      <c r="G8" s="13">
        <v>40</v>
      </c>
      <c r="H8" s="31"/>
      <c r="I8" s="32"/>
      <c r="J8" s="33">
        <f t="shared" ref="J8:J32" si="4">H8*I8+H8</f>
        <v>0</v>
      </c>
      <c r="K8" s="17">
        <f t="shared" ref="K8:K32" si="5">G8*H8</f>
        <v>0</v>
      </c>
      <c r="L8" s="17">
        <f t="shared" ref="L8:L32" si="6">K8*I8</f>
        <v>0</v>
      </c>
      <c r="M8" s="327">
        <f t="shared" ref="M8:M32" si="7">K8+L8</f>
        <v>0</v>
      </c>
    </row>
    <row r="9" spans="1:13" ht="52.5" customHeight="1">
      <c r="A9" s="167" t="s">
        <v>24</v>
      </c>
      <c r="B9" s="23" t="s">
        <v>58</v>
      </c>
      <c r="C9" s="74"/>
      <c r="D9" s="18"/>
      <c r="E9" s="11"/>
      <c r="F9" s="75" t="s">
        <v>21</v>
      </c>
      <c r="G9" s="13">
        <v>120</v>
      </c>
      <c r="H9" s="31"/>
      <c r="I9" s="32"/>
      <c r="J9" s="33">
        <f t="shared" si="4"/>
        <v>0</v>
      </c>
      <c r="K9" s="17">
        <f t="shared" si="5"/>
        <v>0</v>
      </c>
      <c r="L9" s="17">
        <f t="shared" si="6"/>
        <v>0</v>
      </c>
      <c r="M9" s="327">
        <f t="shared" si="7"/>
        <v>0</v>
      </c>
    </row>
    <row r="10" spans="1:13" ht="52.5" customHeight="1">
      <c r="A10" s="167" t="s">
        <v>26</v>
      </c>
      <c r="B10" s="23" t="s">
        <v>59</v>
      </c>
      <c r="C10" s="78"/>
      <c r="D10" s="18"/>
      <c r="E10" s="11"/>
      <c r="F10" s="75" t="s">
        <v>39</v>
      </c>
      <c r="G10" s="13">
        <v>150</v>
      </c>
      <c r="H10" s="31"/>
      <c r="I10" s="32"/>
      <c r="J10" s="33">
        <f t="shared" si="4"/>
        <v>0</v>
      </c>
      <c r="K10" s="17">
        <f t="shared" si="5"/>
        <v>0</v>
      </c>
      <c r="L10" s="17">
        <f t="shared" si="6"/>
        <v>0</v>
      </c>
      <c r="M10" s="327">
        <f t="shared" si="7"/>
        <v>0</v>
      </c>
    </row>
    <row r="11" spans="1:13" ht="51.75" customHeight="1">
      <c r="A11" s="167" t="s">
        <v>27</v>
      </c>
      <c r="B11" s="23" t="s">
        <v>60</v>
      </c>
      <c r="C11" s="78"/>
      <c r="D11" s="18"/>
      <c r="E11" s="11"/>
      <c r="F11" s="75" t="s">
        <v>39</v>
      </c>
      <c r="G11" s="13">
        <v>280</v>
      </c>
      <c r="H11" s="31"/>
      <c r="I11" s="32"/>
      <c r="J11" s="33">
        <f t="shared" si="4"/>
        <v>0</v>
      </c>
      <c r="K11" s="17">
        <f t="shared" si="5"/>
        <v>0</v>
      </c>
      <c r="L11" s="17">
        <f t="shared" si="6"/>
        <v>0</v>
      </c>
      <c r="M11" s="327">
        <f t="shared" si="7"/>
        <v>0</v>
      </c>
    </row>
    <row r="12" spans="1:13" ht="52.5" customHeight="1">
      <c r="A12" s="167" t="s">
        <v>28</v>
      </c>
      <c r="B12" s="23" t="s">
        <v>61</v>
      </c>
      <c r="C12" s="78"/>
      <c r="D12" s="18"/>
      <c r="E12" s="11"/>
      <c r="F12" s="75" t="s">
        <v>39</v>
      </c>
      <c r="G12" s="13">
        <v>250</v>
      </c>
      <c r="H12" s="31"/>
      <c r="I12" s="32"/>
      <c r="J12" s="33">
        <f t="shared" si="4"/>
        <v>0</v>
      </c>
      <c r="K12" s="17">
        <f t="shared" si="5"/>
        <v>0</v>
      </c>
      <c r="L12" s="17">
        <f t="shared" si="6"/>
        <v>0</v>
      </c>
      <c r="M12" s="327">
        <f t="shared" si="7"/>
        <v>0</v>
      </c>
    </row>
    <row r="13" spans="1:13" ht="24">
      <c r="A13" s="167" t="s">
        <v>29</v>
      </c>
      <c r="B13" s="23" t="s">
        <v>183</v>
      </c>
      <c r="C13" s="78"/>
      <c r="D13" s="18"/>
      <c r="E13" s="11"/>
      <c r="F13" s="75" t="s">
        <v>39</v>
      </c>
      <c r="G13" s="13">
        <v>60</v>
      </c>
      <c r="H13" s="31"/>
      <c r="I13" s="32"/>
      <c r="J13" s="33">
        <f t="shared" si="4"/>
        <v>0</v>
      </c>
      <c r="K13" s="17">
        <f t="shared" si="5"/>
        <v>0</v>
      </c>
      <c r="L13" s="17">
        <f t="shared" si="6"/>
        <v>0</v>
      </c>
      <c r="M13" s="327">
        <f t="shared" si="7"/>
        <v>0</v>
      </c>
    </row>
    <row r="14" spans="1:13" ht="24">
      <c r="A14" s="167" t="s">
        <v>31</v>
      </c>
      <c r="B14" s="23" t="s">
        <v>184</v>
      </c>
      <c r="C14" s="78"/>
      <c r="D14" s="18"/>
      <c r="E14" s="11"/>
      <c r="F14" s="75" t="s">
        <v>39</v>
      </c>
      <c r="G14" s="13">
        <v>10</v>
      </c>
      <c r="H14" s="31"/>
      <c r="I14" s="32"/>
      <c r="J14" s="33">
        <f t="shared" si="4"/>
        <v>0</v>
      </c>
      <c r="K14" s="17">
        <f t="shared" si="5"/>
        <v>0</v>
      </c>
      <c r="L14" s="17">
        <f t="shared" si="6"/>
        <v>0</v>
      </c>
      <c r="M14" s="327">
        <f t="shared" si="7"/>
        <v>0</v>
      </c>
    </row>
    <row r="15" spans="1:13" ht="24">
      <c r="A15" s="167" t="s">
        <v>32</v>
      </c>
      <c r="B15" s="23" t="s">
        <v>143</v>
      </c>
      <c r="C15" s="78"/>
      <c r="D15" s="18"/>
      <c r="E15" s="11"/>
      <c r="F15" s="75" t="s">
        <v>39</v>
      </c>
      <c r="G15" s="13">
        <v>10</v>
      </c>
      <c r="H15" s="142"/>
      <c r="I15" s="32"/>
      <c r="J15" s="33">
        <f t="shared" ref="J15" si="8">H15*I15+H15</f>
        <v>0</v>
      </c>
      <c r="K15" s="17">
        <f t="shared" ref="K15" si="9">G15*H15</f>
        <v>0</v>
      </c>
      <c r="L15" s="17">
        <f t="shared" ref="L15" si="10">K15*I15</f>
        <v>0</v>
      </c>
      <c r="M15" s="327">
        <f t="shared" ref="M15" si="11">K15+L15</f>
        <v>0</v>
      </c>
    </row>
    <row r="16" spans="1:13" ht="24">
      <c r="A16" s="167" t="s">
        <v>33</v>
      </c>
      <c r="B16" s="23" t="s">
        <v>185</v>
      </c>
      <c r="C16" s="78"/>
      <c r="D16" s="18"/>
      <c r="E16" s="11"/>
      <c r="F16" s="75" t="s">
        <v>39</v>
      </c>
      <c r="G16" s="13">
        <v>700</v>
      </c>
      <c r="H16" s="31"/>
      <c r="I16" s="32"/>
      <c r="J16" s="33">
        <f t="shared" si="4"/>
        <v>0</v>
      </c>
      <c r="K16" s="17">
        <f t="shared" si="5"/>
        <v>0</v>
      </c>
      <c r="L16" s="17">
        <f t="shared" si="6"/>
        <v>0</v>
      </c>
      <c r="M16" s="327">
        <f t="shared" si="7"/>
        <v>0</v>
      </c>
    </row>
    <row r="17" spans="1:13" ht="24">
      <c r="A17" s="167" t="s">
        <v>34</v>
      </c>
      <c r="B17" s="23" t="s">
        <v>186</v>
      </c>
      <c r="C17" s="78"/>
      <c r="D17" s="18"/>
      <c r="E17" s="11"/>
      <c r="F17" s="75" t="s">
        <v>39</v>
      </c>
      <c r="G17" s="13">
        <v>200</v>
      </c>
      <c r="H17" s="79"/>
      <c r="I17" s="32"/>
      <c r="J17" s="33">
        <f t="shared" si="4"/>
        <v>0</v>
      </c>
      <c r="K17" s="17">
        <f t="shared" si="5"/>
        <v>0</v>
      </c>
      <c r="L17" s="17">
        <f t="shared" si="6"/>
        <v>0</v>
      </c>
      <c r="M17" s="327">
        <f t="shared" si="7"/>
        <v>0</v>
      </c>
    </row>
    <row r="18" spans="1:13" ht="36" customHeight="1">
      <c r="A18" s="167" t="s">
        <v>35</v>
      </c>
      <c r="B18" s="23" t="s">
        <v>62</v>
      </c>
      <c r="C18" s="78"/>
      <c r="D18" s="24"/>
      <c r="E18" s="11"/>
      <c r="F18" s="80" t="s">
        <v>63</v>
      </c>
      <c r="G18" s="13">
        <v>100</v>
      </c>
      <c r="H18" s="31"/>
      <c r="I18" s="32"/>
      <c r="J18" s="33">
        <f t="shared" si="4"/>
        <v>0</v>
      </c>
      <c r="K18" s="17">
        <f t="shared" si="5"/>
        <v>0</v>
      </c>
      <c r="L18" s="17">
        <f t="shared" si="6"/>
        <v>0</v>
      </c>
      <c r="M18" s="327">
        <f t="shared" si="7"/>
        <v>0</v>
      </c>
    </row>
    <row r="19" spans="1:13" ht="43.5" customHeight="1">
      <c r="A19" s="167" t="s">
        <v>36</v>
      </c>
      <c r="B19" s="144" t="s">
        <v>64</v>
      </c>
      <c r="C19" s="78"/>
      <c r="D19" s="24"/>
      <c r="E19" s="11"/>
      <c r="F19" s="80" t="s">
        <v>63</v>
      </c>
      <c r="G19" s="13">
        <v>160</v>
      </c>
      <c r="H19" s="31"/>
      <c r="I19" s="32"/>
      <c r="J19" s="33">
        <f t="shared" si="4"/>
        <v>0</v>
      </c>
      <c r="K19" s="17">
        <f t="shared" si="5"/>
        <v>0</v>
      </c>
      <c r="L19" s="17">
        <f t="shared" si="6"/>
        <v>0</v>
      </c>
      <c r="M19" s="327">
        <f t="shared" si="7"/>
        <v>0</v>
      </c>
    </row>
    <row r="20" spans="1:13" ht="21.75" customHeight="1">
      <c r="A20" s="167" t="s">
        <v>38</v>
      </c>
      <c r="B20" s="145" t="s">
        <v>158</v>
      </c>
      <c r="C20" s="20"/>
      <c r="D20" s="11"/>
      <c r="E20" s="11"/>
      <c r="F20" s="12" t="s">
        <v>21</v>
      </c>
      <c r="G20" s="13">
        <v>72</v>
      </c>
      <c r="H20" s="14"/>
      <c r="I20" s="32"/>
      <c r="J20" s="33">
        <f t="shared" si="4"/>
        <v>0</v>
      </c>
      <c r="K20" s="17">
        <f t="shared" ref="K20:K27" si="12">G20*H20</f>
        <v>0</v>
      </c>
      <c r="L20" s="17">
        <f t="shared" ref="L20:L27" si="13">K20*I20</f>
        <v>0</v>
      </c>
      <c r="M20" s="327">
        <f t="shared" ref="M20:M27" si="14">K20+L20</f>
        <v>0</v>
      </c>
    </row>
    <row r="21" spans="1:13" ht="21.75" customHeight="1">
      <c r="A21" s="167" t="s">
        <v>40</v>
      </c>
      <c r="B21" s="145" t="s">
        <v>157</v>
      </c>
      <c r="C21" s="20"/>
      <c r="D21" s="11"/>
      <c r="E21" s="11"/>
      <c r="F21" s="12" t="s">
        <v>21</v>
      </c>
      <c r="G21" s="13">
        <v>1080</v>
      </c>
      <c r="H21" s="14"/>
      <c r="I21" s="32"/>
      <c r="J21" s="33">
        <f t="shared" si="4"/>
        <v>0</v>
      </c>
      <c r="K21" s="17">
        <f t="shared" si="12"/>
        <v>0</v>
      </c>
      <c r="L21" s="17">
        <f t="shared" si="13"/>
        <v>0</v>
      </c>
      <c r="M21" s="327">
        <f t="shared" si="14"/>
        <v>0</v>
      </c>
    </row>
    <row r="22" spans="1:13" ht="21.75" customHeight="1">
      <c r="A22" s="167" t="s">
        <v>43</v>
      </c>
      <c r="B22" s="145" t="s">
        <v>156</v>
      </c>
      <c r="C22" s="20"/>
      <c r="D22" s="11"/>
      <c r="E22" s="11"/>
      <c r="F22" s="12" t="s">
        <v>21</v>
      </c>
      <c r="G22" s="13">
        <v>48</v>
      </c>
      <c r="H22" s="14"/>
      <c r="I22" s="32"/>
      <c r="J22" s="33">
        <f t="shared" si="4"/>
        <v>0</v>
      </c>
      <c r="K22" s="17">
        <f t="shared" si="12"/>
        <v>0</v>
      </c>
      <c r="L22" s="17">
        <f t="shared" si="13"/>
        <v>0</v>
      </c>
      <c r="M22" s="327">
        <f t="shared" si="14"/>
        <v>0</v>
      </c>
    </row>
    <row r="23" spans="1:13" ht="19.5" customHeight="1">
      <c r="A23" s="167" t="s">
        <v>45</v>
      </c>
      <c r="B23" s="146" t="s">
        <v>30</v>
      </c>
      <c r="C23" s="20"/>
      <c r="D23" s="11"/>
      <c r="E23" s="11"/>
      <c r="F23" s="12" t="s">
        <v>21</v>
      </c>
      <c r="G23" s="13">
        <v>48</v>
      </c>
      <c r="H23" s="14"/>
      <c r="I23" s="32"/>
      <c r="J23" s="33">
        <f t="shared" si="4"/>
        <v>0</v>
      </c>
      <c r="K23" s="17">
        <f t="shared" si="12"/>
        <v>0</v>
      </c>
      <c r="L23" s="17">
        <f t="shared" si="13"/>
        <v>0</v>
      </c>
      <c r="M23" s="327">
        <f t="shared" si="14"/>
        <v>0</v>
      </c>
    </row>
    <row r="24" spans="1:13" ht="29.25" customHeight="1">
      <c r="A24" s="167" t="s">
        <v>47</v>
      </c>
      <c r="B24" s="146" t="s">
        <v>159</v>
      </c>
      <c r="C24" s="22"/>
      <c r="D24" s="11"/>
      <c r="E24" s="11"/>
      <c r="F24" s="12" t="s">
        <v>21</v>
      </c>
      <c r="G24" s="13">
        <v>800</v>
      </c>
      <c r="H24" s="14"/>
      <c r="I24" s="32"/>
      <c r="J24" s="33">
        <f t="shared" si="4"/>
        <v>0</v>
      </c>
      <c r="K24" s="17">
        <f t="shared" si="12"/>
        <v>0</v>
      </c>
      <c r="L24" s="17">
        <f t="shared" si="13"/>
        <v>0</v>
      </c>
      <c r="M24" s="327">
        <f t="shared" si="14"/>
        <v>0</v>
      </c>
    </row>
    <row r="25" spans="1:13" ht="27.75" customHeight="1">
      <c r="A25" s="167" t="s">
        <v>48</v>
      </c>
      <c r="B25" s="146" t="s">
        <v>160</v>
      </c>
      <c r="C25" s="22"/>
      <c r="D25" s="11"/>
      <c r="E25" s="11"/>
      <c r="F25" s="12" t="s">
        <v>21</v>
      </c>
      <c r="G25" s="13">
        <v>42</v>
      </c>
      <c r="H25" s="14"/>
      <c r="I25" s="32"/>
      <c r="J25" s="33">
        <f t="shared" si="4"/>
        <v>0</v>
      </c>
      <c r="K25" s="17">
        <f t="shared" si="12"/>
        <v>0</v>
      </c>
      <c r="L25" s="17">
        <f t="shared" si="13"/>
        <v>0</v>
      </c>
      <c r="M25" s="327">
        <f t="shared" si="14"/>
        <v>0</v>
      </c>
    </row>
    <row r="26" spans="1:13" ht="22.5" customHeight="1">
      <c r="A26" s="167" t="s">
        <v>151</v>
      </c>
      <c r="B26" s="146" t="s">
        <v>37</v>
      </c>
      <c r="C26" s="21"/>
      <c r="D26" s="11"/>
      <c r="E26" s="11"/>
      <c r="F26" s="12" t="s">
        <v>21</v>
      </c>
      <c r="G26" s="13">
        <v>100</v>
      </c>
      <c r="H26" s="14"/>
      <c r="I26" s="32"/>
      <c r="J26" s="33">
        <f t="shared" si="4"/>
        <v>0</v>
      </c>
      <c r="K26" s="17">
        <f t="shared" si="12"/>
        <v>0</v>
      </c>
      <c r="L26" s="17">
        <f t="shared" si="13"/>
        <v>0</v>
      </c>
      <c r="M26" s="327">
        <f t="shared" si="14"/>
        <v>0</v>
      </c>
    </row>
    <row r="27" spans="1:13" ht="27.75" customHeight="1">
      <c r="A27" s="167" t="s">
        <v>152</v>
      </c>
      <c r="B27" s="144" t="s">
        <v>65</v>
      </c>
      <c r="C27" s="78"/>
      <c r="D27" s="18"/>
      <c r="E27" s="11"/>
      <c r="F27" s="75" t="s">
        <v>21</v>
      </c>
      <c r="G27" s="13">
        <v>400</v>
      </c>
      <c r="H27" s="76"/>
      <c r="I27" s="32"/>
      <c r="J27" s="33">
        <f t="shared" si="4"/>
        <v>0</v>
      </c>
      <c r="K27" s="17">
        <f t="shared" si="12"/>
        <v>0</v>
      </c>
      <c r="L27" s="17">
        <f t="shared" si="13"/>
        <v>0</v>
      </c>
      <c r="M27" s="327">
        <f t="shared" si="14"/>
        <v>0</v>
      </c>
    </row>
    <row r="28" spans="1:13" ht="26.25" customHeight="1">
      <c r="A28" s="167" t="s">
        <v>153</v>
      </c>
      <c r="B28" s="144" t="s">
        <v>66</v>
      </c>
      <c r="C28" s="82"/>
      <c r="D28" s="18"/>
      <c r="E28" s="11"/>
      <c r="F28" s="75" t="s">
        <v>21</v>
      </c>
      <c r="G28" s="13">
        <v>2450</v>
      </c>
      <c r="H28" s="76"/>
      <c r="I28" s="32"/>
      <c r="J28" s="33">
        <f t="shared" si="4"/>
        <v>0</v>
      </c>
      <c r="K28" s="17">
        <f t="shared" si="5"/>
        <v>0</v>
      </c>
      <c r="L28" s="17">
        <f t="shared" si="6"/>
        <v>0</v>
      </c>
      <c r="M28" s="327">
        <f t="shared" si="7"/>
        <v>0</v>
      </c>
    </row>
    <row r="29" spans="1:13" ht="24.75" customHeight="1">
      <c r="A29" s="167" t="s">
        <v>154</v>
      </c>
      <c r="B29" s="23" t="s">
        <v>67</v>
      </c>
      <c r="C29" s="78"/>
      <c r="D29" s="18"/>
      <c r="E29" s="11"/>
      <c r="F29" s="75" t="s">
        <v>21</v>
      </c>
      <c r="G29" s="13">
        <v>2000</v>
      </c>
      <c r="H29" s="76"/>
      <c r="I29" s="32"/>
      <c r="J29" s="33">
        <f t="shared" si="4"/>
        <v>0</v>
      </c>
      <c r="K29" s="17">
        <f t="shared" si="5"/>
        <v>0</v>
      </c>
      <c r="L29" s="17">
        <f t="shared" si="6"/>
        <v>0</v>
      </c>
      <c r="M29" s="327">
        <f t="shared" si="7"/>
        <v>0</v>
      </c>
    </row>
    <row r="30" spans="1:13" ht="39.75" customHeight="1">
      <c r="A30" s="167" t="s">
        <v>155</v>
      </c>
      <c r="B30" s="23" t="s">
        <v>68</v>
      </c>
      <c r="C30" s="78"/>
      <c r="D30" s="18"/>
      <c r="E30" s="11"/>
      <c r="F30" s="75" t="s">
        <v>21</v>
      </c>
      <c r="G30" s="13">
        <v>900</v>
      </c>
      <c r="H30" s="76"/>
      <c r="I30" s="32"/>
      <c r="J30" s="33">
        <f t="shared" si="4"/>
        <v>0</v>
      </c>
      <c r="K30" s="17">
        <f t="shared" si="5"/>
        <v>0</v>
      </c>
      <c r="L30" s="17">
        <f t="shared" si="6"/>
        <v>0</v>
      </c>
      <c r="M30" s="327">
        <f t="shared" si="7"/>
        <v>0</v>
      </c>
    </row>
    <row r="31" spans="1:13" ht="38.25" customHeight="1">
      <c r="A31" s="167" t="s">
        <v>161</v>
      </c>
      <c r="B31" s="23" t="s">
        <v>69</v>
      </c>
      <c r="C31" s="78"/>
      <c r="D31" s="18"/>
      <c r="E31" s="11"/>
      <c r="F31" s="80" t="s">
        <v>21</v>
      </c>
      <c r="G31" s="13">
        <v>1150</v>
      </c>
      <c r="H31" s="76"/>
      <c r="I31" s="32"/>
      <c r="J31" s="33">
        <f t="shared" si="4"/>
        <v>0</v>
      </c>
      <c r="K31" s="17">
        <f t="shared" si="5"/>
        <v>0</v>
      </c>
      <c r="L31" s="17">
        <f t="shared" si="6"/>
        <v>0</v>
      </c>
      <c r="M31" s="327">
        <f t="shared" si="7"/>
        <v>0</v>
      </c>
    </row>
    <row r="32" spans="1:13" ht="42.75" customHeight="1" thickBot="1">
      <c r="A32" s="168" t="s">
        <v>162</v>
      </c>
      <c r="B32" s="169" t="s">
        <v>70</v>
      </c>
      <c r="C32" s="170"/>
      <c r="D32" s="171"/>
      <c r="E32" s="156"/>
      <c r="F32" s="172" t="s">
        <v>39</v>
      </c>
      <c r="G32" s="173">
        <v>90</v>
      </c>
      <c r="H32" s="174"/>
      <c r="I32" s="175"/>
      <c r="J32" s="162">
        <f t="shared" si="4"/>
        <v>0</v>
      </c>
      <c r="K32" s="176">
        <f t="shared" si="5"/>
        <v>0</v>
      </c>
      <c r="L32" s="176">
        <f t="shared" si="6"/>
        <v>0</v>
      </c>
      <c r="M32" s="330">
        <f t="shared" si="7"/>
        <v>0</v>
      </c>
    </row>
    <row r="33" spans="1:13" ht="15" thickBot="1">
      <c r="J33" s="177" t="s">
        <v>71</v>
      </c>
      <c r="K33" s="164">
        <f>SUM(K7:K32)</f>
        <v>0</v>
      </c>
      <c r="L33" s="164">
        <f>SUM(L7:L32)</f>
        <v>0</v>
      </c>
      <c r="M33" s="165">
        <f>SUM(M7:M32)</f>
        <v>0</v>
      </c>
    </row>
    <row r="34" spans="1:13">
      <c r="A34" s="35" t="s">
        <v>50</v>
      </c>
      <c r="B34" s="36"/>
      <c r="C34" s="37"/>
      <c r="D34" s="38"/>
      <c r="E34" s="39"/>
      <c r="F34" s="39"/>
      <c r="G34" s="39"/>
      <c r="H34" s="40"/>
      <c r="I34" s="41"/>
      <c r="K34" s="43"/>
      <c r="L34" s="43"/>
      <c r="M34" s="43"/>
    </row>
    <row r="36" spans="1:13">
      <c r="A36" s="44" t="s">
        <v>169</v>
      </c>
      <c r="M36" s="43"/>
    </row>
    <row r="37" spans="1:13">
      <c r="M37" s="43"/>
    </row>
    <row r="38" spans="1:13">
      <c r="B38" s="499" t="s">
        <v>72</v>
      </c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</row>
    <row r="39" spans="1:13">
      <c r="B39" s="52" t="s">
        <v>52</v>
      </c>
      <c r="C39" s="83"/>
      <c r="D39" s="52"/>
      <c r="E39" s="52"/>
      <c r="F39" s="52"/>
      <c r="G39" s="52"/>
      <c r="H39" s="52"/>
      <c r="I39" s="53"/>
    </row>
    <row r="40" spans="1:13">
      <c r="B40" s="52" t="s">
        <v>53</v>
      </c>
      <c r="C40" s="83"/>
      <c r="D40" s="52"/>
      <c r="E40" s="52"/>
      <c r="F40" s="52"/>
      <c r="G40" s="56"/>
      <c r="H40" s="57"/>
      <c r="I40" s="53"/>
    </row>
  </sheetData>
  <mergeCells count="1">
    <mergeCell ref="B38:M38"/>
  </mergeCells>
  <phoneticPr fontId="43" type="noConversion"/>
  <printOptions horizontalCentered="1"/>
  <pageMargins left="0.19645669291338602" right="0.19645669291338602" top="0.59015748031496107" bottom="0.59015748031496107" header="0.19645669291338602" footer="0.19645669291338602"/>
  <pageSetup paperSize="9" scale="62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H17"/>
  <sheetViews>
    <sheetView topLeftCell="A4" zoomScaleNormal="100" workbookViewId="0">
      <selection activeCell="D21" sqref="D21"/>
    </sheetView>
  </sheetViews>
  <sheetFormatPr defaultRowHeight="14.25"/>
  <cols>
    <col min="1" max="1" width="4" style="1" customWidth="1"/>
    <col min="2" max="2" width="37.125" style="1" customWidth="1"/>
    <col min="3" max="3" width="17.875" style="84" customWidth="1"/>
    <col min="4" max="6" width="8" style="1" customWidth="1"/>
    <col min="7" max="7" width="8.625" style="1" customWidth="1"/>
    <col min="8" max="8" width="9.875" style="1" customWidth="1"/>
    <col min="9" max="9" width="8.625" style="1" customWidth="1"/>
    <col min="10" max="10" width="9.375" style="1" customWidth="1"/>
    <col min="11" max="11" width="12.75" style="1" customWidth="1"/>
    <col min="12" max="13" width="12.375" style="1" customWidth="1"/>
    <col min="14" max="1022" width="8" style="1" customWidth="1"/>
    <col min="1023" max="1023" width="9" customWidth="1"/>
  </cols>
  <sheetData>
    <row r="1" spans="1:13" ht="18.75">
      <c r="L1" s="2" t="s">
        <v>0</v>
      </c>
    </row>
    <row r="2" spans="1:13">
      <c r="B2" s="3" t="s">
        <v>73</v>
      </c>
    </row>
    <row r="3" spans="1:13" ht="19.5" thickBot="1">
      <c r="L3" s="4" t="s">
        <v>182</v>
      </c>
    </row>
    <row r="4" spans="1:13" ht="31.5">
      <c r="A4" s="147" t="s">
        <v>2</v>
      </c>
      <c r="B4" s="148" t="s">
        <v>3</v>
      </c>
      <c r="C4" s="148" t="s">
        <v>74</v>
      </c>
      <c r="D4" s="148" t="s">
        <v>5</v>
      </c>
      <c r="E4" s="148" t="s">
        <v>6</v>
      </c>
      <c r="F4" s="148" t="s">
        <v>7</v>
      </c>
      <c r="G4" s="148" t="s">
        <v>8</v>
      </c>
      <c r="H4" s="148" t="s">
        <v>9</v>
      </c>
      <c r="I4" s="148" t="s">
        <v>10</v>
      </c>
      <c r="J4" s="148" t="s">
        <v>11</v>
      </c>
      <c r="K4" s="148" t="s">
        <v>12</v>
      </c>
      <c r="L4" s="148" t="s">
        <v>13</v>
      </c>
      <c r="M4" s="149" t="s">
        <v>14</v>
      </c>
    </row>
    <row r="5" spans="1:13">
      <c r="A5" s="150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151">
        <v>13</v>
      </c>
    </row>
    <row r="6" spans="1:13" ht="32.25" thickBot="1">
      <c r="A6" s="343"/>
      <c r="B6" s="344"/>
      <c r="C6" s="358"/>
      <c r="D6" s="346"/>
      <c r="E6" s="347"/>
      <c r="F6" s="344"/>
      <c r="G6" s="344"/>
      <c r="H6" s="344"/>
      <c r="I6" s="344"/>
      <c r="J6" s="348" t="s">
        <v>15</v>
      </c>
      <c r="K6" s="348" t="s">
        <v>16</v>
      </c>
      <c r="L6" s="348" t="s">
        <v>17</v>
      </c>
      <c r="M6" s="349" t="s">
        <v>18</v>
      </c>
    </row>
    <row r="7" spans="1:13" s="87" customFormat="1" ht="119.25" customHeight="1" thickBot="1">
      <c r="A7" s="359" t="s">
        <v>19</v>
      </c>
      <c r="B7" s="360" t="s">
        <v>205</v>
      </c>
      <c r="C7" s="361"/>
      <c r="D7" s="362"/>
      <c r="E7" s="361"/>
      <c r="F7" s="363" t="s">
        <v>21</v>
      </c>
      <c r="G7" s="364">
        <v>300</v>
      </c>
      <c r="H7" s="365"/>
      <c r="I7" s="366"/>
      <c r="J7" s="367">
        <f>H7*I7+H7</f>
        <v>0</v>
      </c>
      <c r="K7" s="367">
        <f>G7*H7</f>
        <v>0</v>
      </c>
      <c r="L7" s="367">
        <f>K7*I7</f>
        <v>0</v>
      </c>
      <c r="M7" s="368">
        <f>K7+L7</f>
        <v>0</v>
      </c>
    </row>
    <row r="8" spans="1:13" ht="15" thickBot="1">
      <c r="A8" s="88"/>
      <c r="J8" s="181" t="s">
        <v>71</v>
      </c>
      <c r="K8" s="182">
        <f>SUM(K7:K7)</f>
        <v>0</v>
      </c>
      <c r="L8" s="182">
        <f>SUM(L7:L7)</f>
        <v>0</v>
      </c>
      <c r="M8" s="183">
        <f>SUM(M7:M7)</f>
        <v>0</v>
      </c>
    </row>
    <row r="9" spans="1:13">
      <c r="A9" s="35" t="s">
        <v>50</v>
      </c>
      <c r="B9" s="36"/>
      <c r="C9" s="89"/>
      <c r="D9" s="38"/>
      <c r="E9" s="39"/>
      <c r="F9" s="39"/>
      <c r="G9" s="39"/>
      <c r="H9" s="40"/>
      <c r="I9" s="41"/>
    </row>
    <row r="10" spans="1:13">
      <c r="A10" s="88"/>
    </row>
    <row r="11" spans="1:13">
      <c r="A11" s="44" t="s">
        <v>170</v>
      </c>
    </row>
    <row r="12" spans="1:13">
      <c r="A12" s="88"/>
    </row>
    <row r="13" spans="1:13">
      <c r="A13" s="88"/>
      <c r="B13" s="3"/>
    </row>
    <row r="17" spans="3:3">
      <c r="C17" s="90"/>
    </row>
  </sheetData>
  <printOptions horizontalCentered="1"/>
  <pageMargins left="0.19645669291338602" right="0.19645669291338602" top="0.59015748031496107" bottom="0.59015748031496107" header="0.19645669291338602" footer="0.19645669291338602"/>
  <pageSetup paperSize="9" scale="76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H13"/>
  <sheetViews>
    <sheetView workbookViewId="0">
      <selection activeCell="H16" sqref="H16"/>
    </sheetView>
  </sheetViews>
  <sheetFormatPr defaultRowHeight="14.25"/>
  <cols>
    <col min="1" max="1" width="4.75" style="1" customWidth="1"/>
    <col min="2" max="2" width="29.375" style="1" customWidth="1"/>
    <col min="3" max="3" width="12.375" style="1" customWidth="1"/>
    <col min="4" max="10" width="8" style="1" customWidth="1"/>
    <col min="11" max="11" width="11.625" style="1" customWidth="1"/>
    <col min="12" max="12" width="13.75" style="1" customWidth="1"/>
    <col min="13" max="13" width="11.75" style="1" customWidth="1"/>
    <col min="14" max="1022" width="8" style="1" customWidth="1"/>
    <col min="1023" max="1023" width="9" customWidth="1"/>
  </cols>
  <sheetData>
    <row r="1" spans="1:13" ht="18.75">
      <c r="L1" s="2" t="s">
        <v>0</v>
      </c>
    </row>
    <row r="2" spans="1:13">
      <c r="B2" s="3" t="s">
        <v>75</v>
      </c>
    </row>
    <row r="3" spans="1:13" ht="19.5" thickBot="1">
      <c r="L3" s="4" t="s">
        <v>182</v>
      </c>
    </row>
    <row r="4" spans="1:13" ht="31.5">
      <c r="A4" s="184" t="s">
        <v>2</v>
      </c>
      <c r="B4" s="185" t="s">
        <v>3</v>
      </c>
      <c r="C4" s="185" t="s">
        <v>74</v>
      </c>
      <c r="D4" s="185" t="s">
        <v>5</v>
      </c>
      <c r="E4" s="185" t="s">
        <v>6</v>
      </c>
      <c r="F4" s="185" t="s">
        <v>7</v>
      </c>
      <c r="G4" s="185" t="s">
        <v>8</v>
      </c>
      <c r="H4" s="185" t="s">
        <v>9</v>
      </c>
      <c r="I4" s="185" t="s">
        <v>10</v>
      </c>
      <c r="J4" s="185" t="s">
        <v>11</v>
      </c>
      <c r="K4" s="185" t="s">
        <v>12</v>
      </c>
      <c r="L4" s="185" t="s">
        <v>13</v>
      </c>
      <c r="M4" s="186" t="s">
        <v>14</v>
      </c>
    </row>
    <row r="5" spans="1:13">
      <c r="A5" s="187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91">
        <v>10</v>
      </c>
      <c r="K5" s="91">
        <v>11</v>
      </c>
      <c r="L5" s="91">
        <v>12</v>
      </c>
      <c r="M5" s="188">
        <v>13</v>
      </c>
    </row>
    <row r="6" spans="1:13" ht="42.75" thickBot="1">
      <c r="A6" s="152"/>
      <c r="B6" s="6"/>
      <c r="C6" s="6"/>
      <c r="D6" s="7"/>
      <c r="E6" s="8"/>
      <c r="F6" s="6"/>
      <c r="G6" s="6"/>
      <c r="H6" s="6"/>
      <c r="I6" s="6"/>
      <c r="J6" s="9" t="s">
        <v>15</v>
      </c>
      <c r="K6" s="9" t="s">
        <v>16</v>
      </c>
      <c r="L6" s="9" t="s">
        <v>17</v>
      </c>
      <c r="M6" s="326" t="s">
        <v>18</v>
      </c>
    </row>
    <row r="7" spans="1:13" ht="55.5" customHeight="1">
      <c r="A7" s="301" t="s">
        <v>19</v>
      </c>
      <c r="B7" s="308" t="s">
        <v>187</v>
      </c>
      <c r="C7" s="311"/>
      <c r="D7" s="311"/>
      <c r="E7" s="311"/>
      <c r="F7" s="303" t="s">
        <v>39</v>
      </c>
      <c r="G7" s="304">
        <v>150</v>
      </c>
      <c r="H7" s="305"/>
      <c r="I7" s="306"/>
      <c r="J7" s="307">
        <f>H7*I7+H7</f>
        <v>0</v>
      </c>
      <c r="K7" s="307">
        <f>G7*H7</f>
        <v>0</v>
      </c>
      <c r="L7" s="307">
        <f>K7*I7</f>
        <v>0</v>
      </c>
      <c r="M7" s="369">
        <f>SUM(K7:L7)</f>
        <v>0</v>
      </c>
    </row>
    <row r="8" spans="1:13" ht="36" customHeight="1">
      <c r="A8" s="189" t="s">
        <v>22</v>
      </c>
      <c r="B8" s="309" t="s">
        <v>210</v>
      </c>
      <c r="C8" s="312"/>
      <c r="D8" s="313"/>
      <c r="E8" s="312"/>
      <c r="F8" s="86" t="s">
        <v>39</v>
      </c>
      <c r="G8" s="13">
        <v>45</v>
      </c>
      <c r="H8" s="92"/>
      <c r="I8" s="32"/>
      <c r="J8" s="81">
        <f>H8*I8+H8</f>
        <v>0</v>
      </c>
      <c r="K8" s="81">
        <f t="shared" ref="K8:K9" si="0">G8*H8</f>
        <v>0</v>
      </c>
      <c r="L8" s="81">
        <f t="shared" ref="L8:L9" si="1">K8*I8</f>
        <v>0</v>
      </c>
      <c r="M8" s="370">
        <f t="shared" ref="M8:M9" si="2">SUM(K8:L8)</f>
        <v>0</v>
      </c>
    </row>
    <row r="9" spans="1:13" ht="46.5" customHeight="1" thickBot="1">
      <c r="A9" s="190" t="s">
        <v>24</v>
      </c>
      <c r="B9" s="310" t="s">
        <v>188</v>
      </c>
      <c r="C9" s="314"/>
      <c r="D9" s="314"/>
      <c r="E9" s="314"/>
      <c r="F9" s="180" t="s">
        <v>39</v>
      </c>
      <c r="G9" s="173">
        <v>30</v>
      </c>
      <c r="H9" s="191"/>
      <c r="I9" s="161"/>
      <c r="J9" s="192">
        <f>H9*I9+H9</f>
        <v>0</v>
      </c>
      <c r="K9" s="192">
        <f t="shared" si="0"/>
        <v>0</v>
      </c>
      <c r="L9" s="192">
        <f t="shared" si="1"/>
        <v>0</v>
      </c>
      <c r="M9" s="371">
        <f t="shared" si="2"/>
        <v>0</v>
      </c>
    </row>
    <row r="10" spans="1:13" ht="15" thickBot="1">
      <c r="J10" s="299" t="s">
        <v>71</v>
      </c>
      <c r="K10" s="241">
        <f>SUM(K7:K9)</f>
        <v>0</v>
      </c>
      <c r="L10" s="241">
        <f>SUM(L7:L9)</f>
        <v>0</v>
      </c>
      <c r="M10" s="300">
        <f>SUM(M7:M9)</f>
        <v>0</v>
      </c>
    </row>
    <row r="11" spans="1:13">
      <c r="A11" s="35" t="s">
        <v>50</v>
      </c>
      <c r="B11" s="36"/>
      <c r="C11" s="37"/>
      <c r="D11" s="38"/>
      <c r="E11" s="39"/>
      <c r="F11" s="39"/>
      <c r="G11" s="39"/>
      <c r="H11" s="40"/>
      <c r="I11" s="41"/>
    </row>
    <row r="13" spans="1:13">
      <c r="A13" s="44" t="s">
        <v>171</v>
      </c>
    </row>
  </sheetData>
  <printOptions horizontalCentered="1"/>
  <pageMargins left="0.19685039370078741" right="0.19685039370078741" top="0.59055118110236227" bottom="0.59055118110236227" header="0.19685039370078741" footer="0.19685039370078741"/>
  <pageSetup paperSize="9" scale="85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H20"/>
  <sheetViews>
    <sheetView topLeftCell="A10" zoomScaleNormal="100" workbookViewId="0">
      <selection activeCell="D14" sqref="D14"/>
    </sheetView>
  </sheetViews>
  <sheetFormatPr defaultRowHeight="14.25"/>
  <cols>
    <col min="1" max="1" width="4" style="1" customWidth="1"/>
    <col min="2" max="2" width="39.625" style="1" customWidth="1"/>
    <col min="3" max="3" width="17.875" style="84" customWidth="1"/>
    <col min="4" max="5" width="8.5" style="1" customWidth="1"/>
    <col min="6" max="6" width="8" style="1" customWidth="1"/>
    <col min="7" max="7" width="8.625" style="1" customWidth="1"/>
    <col min="8" max="8" width="9.875" style="1" customWidth="1"/>
    <col min="9" max="9" width="8.625" style="1" customWidth="1"/>
    <col min="10" max="10" width="9.375" style="1" customWidth="1"/>
    <col min="11" max="11" width="12.75" style="1" customWidth="1"/>
    <col min="12" max="13" width="12.375" style="1" customWidth="1"/>
    <col min="14" max="1022" width="8" style="1" customWidth="1"/>
    <col min="1023" max="1023" width="9" customWidth="1"/>
  </cols>
  <sheetData>
    <row r="1" spans="1:13" ht="18.75">
      <c r="L1" s="2" t="s">
        <v>0</v>
      </c>
    </row>
    <row r="2" spans="1:13">
      <c r="B2" s="3" t="s">
        <v>76</v>
      </c>
    </row>
    <row r="3" spans="1:13" ht="19.5" thickBot="1">
      <c r="L3" s="4" t="s">
        <v>182</v>
      </c>
    </row>
    <row r="4" spans="1:13" ht="31.5">
      <c r="A4" s="147" t="s">
        <v>2</v>
      </c>
      <c r="B4" s="148" t="s">
        <v>3</v>
      </c>
      <c r="C4" s="148" t="s">
        <v>74</v>
      </c>
      <c r="D4" s="148" t="s">
        <v>5</v>
      </c>
      <c r="E4" s="148" t="s">
        <v>6</v>
      </c>
      <c r="F4" s="148" t="s">
        <v>7</v>
      </c>
      <c r="G4" s="148" t="s">
        <v>8</v>
      </c>
      <c r="H4" s="148" t="s">
        <v>9</v>
      </c>
      <c r="I4" s="148" t="s">
        <v>10</v>
      </c>
      <c r="J4" s="148" t="s">
        <v>11</v>
      </c>
      <c r="K4" s="148" t="s">
        <v>12</v>
      </c>
      <c r="L4" s="148" t="s">
        <v>13</v>
      </c>
      <c r="M4" s="149" t="s">
        <v>14</v>
      </c>
    </row>
    <row r="5" spans="1:13">
      <c r="A5" s="150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151">
        <v>13</v>
      </c>
    </row>
    <row r="6" spans="1:13" ht="32.25" thickBot="1">
      <c r="A6" s="343"/>
      <c r="B6" s="344"/>
      <c r="C6" s="358"/>
      <c r="D6" s="346"/>
      <c r="E6" s="347"/>
      <c r="F6" s="344"/>
      <c r="G6" s="344"/>
      <c r="H6" s="344"/>
      <c r="I6" s="344"/>
      <c r="J6" s="348" t="s">
        <v>15</v>
      </c>
      <c r="K6" s="348" t="s">
        <v>16</v>
      </c>
      <c r="L6" s="348" t="s">
        <v>17</v>
      </c>
      <c r="M6" s="349" t="s">
        <v>18</v>
      </c>
    </row>
    <row r="7" spans="1:13" ht="105.75" customHeight="1">
      <c r="A7" s="375" t="s">
        <v>19</v>
      </c>
      <c r="B7" s="376" t="s">
        <v>149</v>
      </c>
      <c r="C7" s="377"/>
      <c r="D7" s="302"/>
      <c r="E7" s="302"/>
      <c r="F7" s="378" t="s">
        <v>21</v>
      </c>
      <c r="G7" s="379">
        <v>380</v>
      </c>
      <c r="H7" s="380"/>
      <c r="I7" s="306"/>
      <c r="J7" s="381">
        <f t="shared" ref="J7" si="0">H7*I7+H7</f>
        <v>0</v>
      </c>
      <c r="K7" s="381">
        <f t="shared" ref="K7" si="1">G7*H7</f>
        <v>0</v>
      </c>
      <c r="L7" s="381">
        <f t="shared" ref="L7" si="2">K7*I7</f>
        <v>0</v>
      </c>
      <c r="M7" s="382">
        <f t="shared" ref="M7" si="3">K7+L7</f>
        <v>0</v>
      </c>
    </row>
    <row r="8" spans="1:13" ht="102.75" customHeight="1">
      <c r="A8" s="193" t="s">
        <v>22</v>
      </c>
      <c r="B8" s="143" t="s">
        <v>150</v>
      </c>
      <c r="C8" s="24"/>
      <c r="D8" s="11"/>
      <c r="E8" s="11"/>
      <c r="F8" s="29" t="s">
        <v>21</v>
      </c>
      <c r="G8" s="34">
        <v>40</v>
      </c>
      <c r="H8" s="93"/>
      <c r="I8" s="32"/>
      <c r="J8" s="33">
        <f t="shared" ref="J8:J14" si="4">H8*I8+H8</f>
        <v>0</v>
      </c>
      <c r="K8" s="33">
        <f t="shared" ref="K8:K14" si="5">G8*H8</f>
        <v>0</v>
      </c>
      <c r="L8" s="33">
        <f t="shared" ref="L8:L14" si="6">K8*I8</f>
        <v>0</v>
      </c>
      <c r="M8" s="383">
        <f t="shared" ref="M8:M14" si="7">K8+L8</f>
        <v>0</v>
      </c>
    </row>
    <row r="9" spans="1:13" ht="93" customHeight="1">
      <c r="A9" s="193" t="s">
        <v>24</v>
      </c>
      <c r="B9" s="28" t="s">
        <v>145</v>
      </c>
      <c r="C9" s="94"/>
      <c r="D9" s="94"/>
      <c r="E9" s="95"/>
      <c r="F9" s="29" t="s">
        <v>21</v>
      </c>
      <c r="G9" s="30">
        <v>20</v>
      </c>
      <c r="H9" s="93"/>
      <c r="I9" s="96"/>
      <c r="J9" s="33">
        <f t="shared" si="4"/>
        <v>0</v>
      </c>
      <c r="K9" s="33">
        <f t="shared" si="5"/>
        <v>0</v>
      </c>
      <c r="L9" s="33">
        <f t="shared" si="6"/>
        <v>0</v>
      </c>
      <c r="M9" s="383">
        <f t="shared" si="7"/>
        <v>0</v>
      </c>
    </row>
    <row r="10" spans="1:13" ht="93.75" customHeight="1">
      <c r="A10" s="193" t="s">
        <v>26</v>
      </c>
      <c r="B10" s="28" t="s">
        <v>146</v>
      </c>
      <c r="C10" s="24"/>
      <c r="D10" s="24"/>
      <c r="E10" s="11"/>
      <c r="F10" s="29" t="s">
        <v>21</v>
      </c>
      <c r="G10" s="34">
        <v>180</v>
      </c>
      <c r="H10" s="31"/>
      <c r="I10" s="32"/>
      <c r="J10" s="33">
        <f t="shared" si="4"/>
        <v>0</v>
      </c>
      <c r="K10" s="33">
        <f t="shared" si="5"/>
        <v>0</v>
      </c>
      <c r="L10" s="33">
        <f t="shared" si="6"/>
        <v>0</v>
      </c>
      <c r="M10" s="383">
        <f t="shared" si="7"/>
        <v>0</v>
      </c>
    </row>
    <row r="11" spans="1:13" ht="33.75" customHeight="1">
      <c r="A11" s="193" t="s">
        <v>27</v>
      </c>
      <c r="B11" s="85" t="s">
        <v>77</v>
      </c>
      <c r="C11" s="11"/>
      <c r="D11" s="24"/>
      <c r="E11" s="11"/>
      <c r="F11" s="86" t="s">
        <v>21</v>
      </c>
      <c r="G11" s="13">
        <v>30</v>
      </c>
      <c r="H11" s="76"/>
      <c r="I11" s="32"/>
      <c r="J11" s="33">
        <f t="shared" si="4"/>
        <v>0</v>
      </c>
      <c r="K11" s="33">
        <f t="shared" si="5"/>
        <v>0</v>
      </c>
      <c r="L11" s="33">
        <f t="shared" si="6"/>
        <v>0</v>
      </c>
      <c r="M11" s="383">
        <f t="shared" si="7"/>
        <v>0</v>
      </c>
    </row>
    <row r="12" spans="1:13" ht="41.25" customHeight="1">
      <c r="A12" s="193" t="s">
        <v>28</v>
      </c>
      <c r="B12" s="28" t="s">
        <v>78</v>
      </c>
      <c r="C12" s="24"/>
      <c r="D12" s="24"/>
      <c r="E12" s="11"/>
      <c r="F12" s="29" t="s">
        <v>21</v>
      </c>
      <c r="G12" s="34">
        <v>60</v>
      </c>
      <c r="H12" s="31"/>
      <c r="I12" s="32"/>
      <c r="J12" s="33">
        <f t="shared" si="4"/>
        <v>0</v>
      </c>
      <c r="K12" s="33">
        <f t="shared" si="5"/>
        <v>0</v>
      </c>
      <c r="L12" s="33">
        <f t="shared" si="6"/>
        <v>0</v>
      </c>
      <c r="M12" s="383">
        <f t="shared" si="7"/>
        <v>0</v>
      </c>
    </row>
    <row r="13" spans="1:13" ht="51.75" customHeight="1">
      <c r="A13" s="193" t="s">
        <v>29</v>
      </c>
      <c r="B13" s="28" t="s">
        <v>79</v>
      </c>
      <c r="C13" s="24"/>
      <c r="D13" s="11"/>
      <c r="E13" s="11"/>
      <c r="F13" s="29" t="s">
        <v>39</v>
      </c>
      <c r="G13" s="34">
        <v>110</v>
      </c>
      <c r="H13" s="31"/>
      <c r="I13" s="15"/>
      <c r="J13" s="33">
        <f t="shared" si="4"/>
        <v>0</v>
      </c>
      <c r="K13" s="33">
        <f t="shared" si="5"/>
        <v>0</v>
      </c>
      <c r="L13" s="33">
        <f t="shared" si="6"/>
        <v>0</v>
      </c>
      <c r="M13" s="383">
        <f t="shared" si="7"/>
        <v>0</v>
      </c>
    </row>
    <row r="14" spans="1:13" ht="98.25" customHeight="1" thickBot="1">
      <c r="A14" s="178" t="s">
        <v>31</v>
      </c>
      <c r="B14" s="155" t="s">
        <v>148</v>
      </c>
      <c r="C14" s="157"/>
      <c r="D14" s="156"/>
      <c r="E14" s="156"/>
      <c r="F14" s="158" t="s">
        <v>39</v>
      </c>
      <c r="G14" s="159">
        <v>290</v>
      </c>
      <c r="H14" s="160"/>
      <c r="I14" s="175"/>
      <c r="J14" s="162">
        <f t="shared" si="4"/>
        <v>0</v>
      </c>
      <c r="K14" s="162">
        <f t="shared" si="5"/>
        <v>0</v>
      </c>
      <c r="L14" s="162">
        <f t="shared" si="6"/>
        <v>0</v>
      </c>
      <c r="M14" s="329">
        <f t="shared" si="7"/>
        <v>0</v>
      </c>
    </row>
    <row r="15" spans="1:13" ht="15" thickBot="1">
      <c r="A15" s="88"/>
      <c r="J15" s="181" t="s">
        <v>71</v>
      </c>
      <c r="K15" s="182">
        <f>SUM(K7:K14)</f>
        <v>0</v>
      </c>
      <c r="L15" s="182">
        <f>SUM(L7:L14)</f>
        <v>0</v>
      </c>
      <c r="M15" s="183">
        <f>SUM(M7:M14)</f>
        <v>0</v>
      </c>
    </row>
    <row r="16" spans="1:13">
      <c r="A16" s="35" t="s">
        <v>50</v>
      </c>
      <c r="B16" s="36"/>
      <c r="C16" s="89"/>
      <c r="D16" s="38"/>
      <c r="E16" s="39"/>
      <c r="F16" s="39"/>
      <c r="G16" s="39"/>
      <c r="H16" s="40"/>
      <c r="I16" s="41"/>
    </row>
    <row r="17" spans="1:2">
      <c r="A17" s="88"/>
    </row>
    <row r="18" spans="1:2">
      <c r="A18" s="44" t="s">
        <v>172</v>
      </c>
    </row>
    <row r="19" spans="1:2">
      <c r="A19" s="88"/>
    </row>
    <row r="20" spans="1:2">
      <c r="A20" s="88"/>
      <c r="B20" s="3" t="s">
        <v>80</v>
      </c>
    </row>
  </sheetData>
  <printOptions horizontalCentered="1"/>
  <pageMargins left="0.19645669291338602" right="0.19645669291338602" top="0.59015748031496107" bottom="0.59015748031496107" header="0.19645669291338602" footer="0.19645669291338602"/>
  <pageSetup paperSize="9" scale="75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H17"/>
  <sheetViews>
    <sheetView zoomScaleNormal="100" workbookViewId="0">
      <selection activeCell="D11" sqref="D11"/>
    </sheetView>
  </sheetViews>
  <sheetFormatPr defaultRowHeight="17.25" customHeight="1"/>
  <cols>
    <col min="1" max="1" width="4.5" style="1" customWidth="1"/>
    <col min="2" max="2" width="75.375" style="1" customWidth="1"/>
    <col min="3" max="3" width="17.5" style="1" customWidth="1"/>
    <col min="4" max="4" width="12.375" style="1" customWidth="1"/>
    <col min="5" max="5" width="14.375" style="1" customWidth="1"/>
    <col min="6" max="6" width="8.5" style="1" customWidth="1"/>
    <col min="7" max="7" width="8.625" style="1" customWidth="1"/>
    <col min="8" max="8" width="9" style="1" customWidth="1"/>
    <col min="9" max="9" width="8.625" style="1" customWidth="1"/>
    <col min="10" max="10" width="9" style="1" customWidth="1"/>
    <col min="11" max="13" width="12.75" style="1" customWidth="1"/>
    <col min="14" max="1022" width="8" style="1" customWidth="1"/>
    <col min="1023" max="1023" width="9" customWidth="1"/>
  </cols>
  <sheetData>
    <row r="1" spans="1:13" ht="18.75">
      <c r="E1" s="2" t="s">
        <v>0</v>
      </c>
      <c r="L1" s="3"/>
    </row>
    <row r="2" spans="1:13" ht="18.75">
      <c r="B2" s="3" t="s">
        <v>81</v>
      </c>
      <c r="E2" s="4" t="s">
        <v>182</v>
      </c>
    </row>
    <row r="3" spans="1:13" ht="15" thickBot="1">
      <c r="L3" s="3"/>
    </row>
    <row r="4" spans="1:13" ht="31.5">
      <c r="A4" s="147" t="s">
        <v>2</v>
      </c>
      <c r="B4" s="148" t="s">
        <v>3</v>
      </c>
      <c r="C4" s="148" t="s">
        <v>74</v>
      </c>
      <c r="D4" s="148" t="s">
        <v>5</v>
      </c>
      <c r="E4" s="148" t="s">
        <v>6</v>
      </c>
      <c r="F4" s="148" t="s">
        <v>7</v>
      </c>
      <c r="G4" s="148" t="s">
        <v>8</v>
      </c>
      <c r="H4" s="148" t="s">
        <v>9</v>
      </c>
      <c r="I4" s="148" t="s">
        <v>10</v>
      </c>
      <c r="J4" s="148" t="s">
        <v>11</v>
      </c>
      <c r="K4" s="148" t="s">
        <v>12</v>
      </c>
      <c r="L4" s="148" t="s">
        <v>13</v>
      </c>
      <c r="M4" s="149" t="s">
        <v>14</v>
      </c>
    </row>
    <row r="5" spans="1:13" ht="14.25">
      <c r="A5" s="150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151">
        <v>13</v>
      </c>
    </row>
    <row r="6" spans="1:13" ht="42.75" customHeight="1" thickBot="1">
      <c r="A6" s="343"/>
      <c r="B6" s="344"/>
      <c r="C6" s="344"/>
      <c r="D6" s="346"/>
      <c r="E6" s="388"/>
      <c r="F6" s="344"/>
      <c r="G6" s="344"/>
      <c r="H6" s="344"/>
      <c r="I6" s="344"/>
      <c r="J6" s="348" t="s">
        <v>15</v>
      </c>
      <c r="K6" s="348" t="s">
        <v>16</v>
      </c>
      <c r="L6" s="348" t="s">
        <v>17</v>
      </c>
      <c r="M6" s="349" t="s">
        <v>18</v>
      </c>
    </row>
    <row r="7" spans="1:13" ht="37.5" customHeight="1">
      <c r="A7" s="372" t="s">
        <v>19</v>
      </c>
      <c r="B7" s="384" t="s">
        <v>82</v>
      </c>
      <c r="C7" s="335"/>
      <c r="D7" s="373"/>
      <c r="E7" s="335"/>
      <c r="F7" s="385" t="s">
        <v>21</v>
      </c>
      <c r="G7" s="374">
        <v>300</v>
      </c>
      <c r="H7" s="386"/>
      <c r="I7" s="339"/>
      <c r="J7" s="340">
        <f t="shared" ref="J7" si="0">H7*I7+H7</f>
        <v>0</v>
      </c>
      <c r="K7" s="340">
        <f t="shared" ref="K7" si="1">G7*H7</f>
        <v>0</v>
      </c>
      <c r="L7" s="340">
        <f t="shared" ref="L7" si="2">K7*I7</f>
        <v>0</v>
      </c>
      <c r="M7" s="387">
        <f t="shared" ref="M7" si="3">K7+L7</f>
        <v>0</v>
      </c>
    </row>
    <row r="8" spans="1:13" ht="37.5" customHeight="1">
      <c r="A8" s="193" t="s">
        <v>22</v>
      </c>
      <c r="B8" s="97" t="s">
        <v>83</v>
      </c>
      <c r="C8" s="11"/>
      <c r="D8" s="24"/>
      <c r="E8" s="11"/>
      <c r="F8" s="98" t="s">
        <v>21</v>
      </c>
      <c r="G8" s="34">
        <v>200</v>
      </c>
      <c r="H8" s="31"/>
      <c r="I8" s="32"/>
      <c r="J8" s="33">
        <f t="shared" ref="J8:J12" si="4">H8*I8+H8</f>
        <v>0</v>
      </c>
      <c r="K8" s="33">
        <f t="shared" ref="K8:K12" si="5">G8*H8</f>
        <v>0</v>
      </c>
      <c r="L8" s="33">
        <f t="shared" ref="L8:L12" si="6">K8*I8</f>
        <v>0</v>
      </c>
      <c r="M8" s="383">
        <f t="shared" ref="M8:M12" si="7">K8+L8</f>
        <v>0</v>
      </c>
    </row>
    <row r="9" spans="1:13" ht="51.75" customHeight="1">
      <c r="A9" s="193" t="s">
        <v>24</v>
      </c>
      <c r="B9" s="97" t="s">
        <v>84</v>
      </c>
      <c r="C9" s="11"/>
      <c r="D9" s="24"/>
      <c r="E9" s="11"/>
      <c r="F9" s="98" t="s">
        <v>21</v>
      </c>
      <c r="G9" s="30">
        <v>700</v>
      </c>
      <c r="H9" s="31"/>
      <c r="I9" s="32"/>
      <c r="J9" s="33">
        <f t="shared" si="4"/>
        <v>0</v>
      </c>
      <c r="K9" s="33">
        <f t="shared" si="5"/>
        <v>0</v>
      </c>
      <c r="L9" s="33">
        <f t="shared" si="6"/>
        <v>0</v>
      </c>
      <c r="M9" s="383">
        <f t="shared" si="7"/>
        <v>0</v>
      </c>
    </row>
    <row r="10" spans="1:13" ht="51" customHeight="1">
      <c r="A10" s="193" t="s">
        <v>26</v>
      </c>
      <c r="B10" s="97" t="s">
        <v>85</v>
      </c>
      <c r="C10" s="11"/>
      <c r="D10" s="24"/>
      <c r="E10" s="11"/>
      <c r="F10" s="98" t="s">
        <v>21</v>
      </c>
      <c r="G10" s="34">
        <v>130</v>
      </c>
      <c r="H10" s="31"/>
      <c r="I10" s="32"/>
      <c r="J10" s="33">
        <f t="shared" si="4"/>
        <v>0</v>
      </c>
      <c r="K10" s="33">
        <f t="shared" si="5"/>
        <v>0</v>
      </c>
      <c r="L10" s="33">
        <f t="shared" si="6"/>
        <v>0</v>
      </c>
      <c r="M10" s="383">
        <f t="shared" si="7"/>
        <v>0</v>
      </c>
    </row>
    <row r="11" spans="1:13" ht="48.75" customHeight="1">
      <c r="A11" s="193" t="s">
        <v>27</v>
      </c>
      <c r="B11" s="97" t="s">
        <v>86</v>
      </c>
      <c r="C11" s="11"/>
      <c r="D11" s="24"/>
      <c r="E11" s="11"/>
      <c r="F11" s="29" t="s">
        <v>21</v>
      </c>
      <c r="G11" s="34">
        <v>5</v>
      </c>
      <c r="H11" s="31"/>
      <c r="I11" s="32"/>
      <c r="J11" s="33">
        <f t="shared" si="4"/>
        <v>0</v>
      </c>
      <c r="K11" s="33">
        <f t="shared" si="5"/>
        <v>0</v>
      </c>
      <c r="L11" s="33">
        <f t="shared" si="6"/>
        <v>0</v>
      </c>
      <c r="M11" s="383">
        <f t="shared" si="7"/>
        <v>0</v>
      </c>
    </row>
    <row r="12" spans="1:13" ht="53.25" customHeight="1" thickBot="1">
      <c r="A12" s="178" t="s">
        <v>28</v>
      </c>
      <c r="B12" s="194" t="s">
        <v>87</v>
      </c>
      <c r="C12" s="156"/>
      <c r="D12" s="157"/>
      <c r="E12" s="195"/>
      <c r="F12" s="158" t="s">
        <v>21</v>
      </c>
      <c r="G12" s="196">
        <v>280</v>
      </c>
      <c r="H12" s="160"/>
      <c r="I12" s="161"/>
      <c r="J12" s="162">
        <f t="shared" si="4"/>
        <v>0</v>
      </c>
      <c r="K12" s="162">
        <f t="shared" si="5"/>
        <v>0</v>
      </c>
      <c r="L12" s="162">
        <f t="shared" si="6"/>
        <v>0</v>
      </c>
      <c r="M12" s="329">
        <f t="shared" si="7"/>
        <v>0</v>
      </c>
    </row>
    <row r="13" spans="1:13" ht="15" thickBot="1">
      <c r="A13" s="88"/>
      <c r="J13" s="197" t="s">
        <v>71</v>
      </c>
      <c r="K13" s="198">
        <f>SUM(K7:K12)</f>
        <v>0</v>
      </c>
      <c r="L13" s="182">
        <f>SUM(L7:L12)</f>
        <v>0</v>
      </c>
      <c r="M13" s="183">
        <f>SUM(M7:M12)</f>
        <v>0</v>
      </c>
    </row>
    <row r="14" spans="1:13" ht="14.25">
      <c r="A14" s="101" t="s">
        <v>50</v>
      </c>
      <c r="B14" s="102"/>
      <c r="C14" s="103"/>
      <c r="D14" s="104"/>
      <c r="E14" s="105"/>
      <c r="F14" s="105"/>
      <c r="G14" s="105"/>
      <c r="H14" s="106"/>
      <c r="I14" s="107"/>
    </row>
    <row r="15" spans="1:13" ht="14.25">
      <c r="A15" s="88"/>
    </row>
    <row r="16" spans="1:13" ht="17.25" customHeight="1">
      <c r="A16" s="44" t="s">
        <v>173</v>
      </c>
    </row>
    <row r="17" spans="1:1" ht="17.25" customHeight="1">
      <c r="A17" s="88"/>
    </row>
  </sheetData>
  <printOptions horizontalCentered="1"/>
  <pageMargins left="0.23622047244094502" right="0.23622047244094502" top="0.94527559055118116" bottom="0.86574803149606305" header="0.55157480314960605" footer="0.47204724409448801"/>
  <pageSetup paperSize="9" scale="56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H15"/>
  <sheetViews>
    <sheetView zoomScaleNormal="100" workbookViewId="0">
      <selection activeCell="G17" sqref="G17"/>
    </sheetView>
  </sheetViews>
  <sheetFormatPr defaultRowHeight="14.25"/>
  <cols>
    <col min="1" max="1" width="8" style="1" customWidth="1"/>
    <col min="2" max="2" width="40.125" style="1" customWidth="1"/>
    <col min="3" max="3" width="15.125" style="1" customWidth="1"/>
    <col min="4" max="4" width="9.875" style="1" customWidth="1"/>
    <col min="5" max="5" width="11.375" style="1" customWidth="1"/>
    <col min="6" max="10" width="8" style="1" customWidth="1"/>
    <col min="11" max="11" width="11.5" style="1" customWidth="1"/>
    <col min="12" max="12" width="12.25" style="1" customWidth="1"/>
    <col min="13" max="13" width="16" style="1" customWidth="1"/>
    <col min="14" max="1022" width="8" style="1" customWidth="1"/>
    <col min="1023" max="1023" width="9" customWidth="1"/>
  </cols>
  <sheetData>
    <row r="1" spans="1:14" ht="18.75">
      <c r="H1" s="2" t="s">
        <v>0</v>
      </c>
    </row>
    <row r="2" spans="1:14" ht="18.75">
      <c r="A2" s="108"/>
      <c r="B2" s="109"/>
      <c r="H2" s="4" t="s">
        <v>182</v>
      </c>
      <c r="I2" s="4"/>
      <c r="J2" s="4"/>
      <c r="K2" s="4"/>
      <c r="L2" s="4"/>
    </row>
    <row r="3" spans="1:14" ht="16.5" thickBot="1">
      <c r="A3" s="501" t="s">
        <v>88</v>
      </c>
      <c r="B3" s="501"/>
      <c r="H3" s="110"/>
      <c r="I3" s="110"/>
      <c r="J3" s="110"/>
      <c r="K3" s="110"/>
      <c r="L3" s="110"/>
    </row>
    <row r="4" spans="1:14" ht="60">
      <c r="A4" s="199" t="s">
        <v>2</v>
      </c>
      <c r="B4" s="200" t="s">
        <v>89</v>
      </c>
      <c r="C4" s="201" t="s">
        <v>90</v>
      </c>
      <c r="D4" s="202" t="s">
        <v>5</v>
      </c>
      <c r="E4" s="203" t="s">
        <v>6</v>
      </c>
      <c r="F4" s="202" t="s">
        <v>7</v>
      </c>
      <c r="G4" s="203" t="s">
        <v>91</v>
      </c>
      <c r="H4" s="204" t="s">
        <v>9</v>
      </c>
      <c r="I4" s="205" t="s">
        <v>10</v>
      </c>
      <c r="J4" s="206" t="s">
        <v>92</v>
      </c>
      <c r="K4" s="207" t="s">
        <v>12</v>
      </c>
      <c r="L4" s="207" t="s">
        <v>93</v>
      </c>
      <c r="M4" s="390" t="s">
        <v>14</v>
      </c>
    </row>
    <row r="5" spans="1:14">
      <c r="A5" s="208">
        <v>1</v>
      </c>
      <c r="B5" s="111">
        <v>2</v>
      </c>
      <c r="C5" s="112">
        <v>3</v>
      </c>
      <c r="D5" s="113">
        <v>4</v>
      </c>
      <c r="E5" s="112">
        <v>5</v>
      </c>
      <c r="F5" s="113">
        <v>6</v>
      </c>
      <c r="G5" s="112">
        <v>7</v>
      </c>
      <c r="H5" s="113">
        <v>8</v>
      </c>
      <c r="I5" s="114">
        <v>9</v>
      </c>
      <c r="J5" s="112">
        <v>10</v>
      </c>
      <c r="K5" s="113">
        <v>11</v>
      </c>
      <c r="L5" s="112">
        <v>12</v>
      </c>
      <c r="M5" s="391">
        <v>13</v>
      </c>
      <c r="N5" s="115"/>
    </row>
    <row r="6" spans="1:14" ht="42.75" thickBot="1">
      <c r="A6" s="392"/>
      <c r="B6" s="393"/>
      <c r="C6" s="394"/>
      <c r="D6" s="395"/>
      <c r="E6" s="388"/>
      <c r="F6" s="395"/>
      <c r="G6" s="394"/>
      <c r="H6" s="396"/>
      <c r="I6" s="397"/>
      <c r="J6" s="348" t="s">
        <v>15</v>
      </c>
      <c r="K6" s="398" t="s">
        <v>16</v>
      </c>
      <c r="L6" s="348" t="s">
        <v>17</v>
      </c>
      <c r="M6" s="399" t="s">
        <v>18</v>
      </c>
    </row>
    <row r="7" spans="1:14" ht="44.25" customHeight="1">
      <c r="A7" s="400" t="s">
        <v>19</v>
      </c>
      <c r="B7" s="401" t="s">
        <v>94</v>
      </c>
      <c r="C7" s="302"/>
      <c r="D7" s="377"/>
      <c r="E7" s="402"/>
      <c r="F7" s="378" t="s">
        <v>21</v>
      </c>
      <c r="G7" s="403">
        <v>3500</v>
      </c>
      <c r="H7" s="404"/>
      <c r="I7" s="306"/>
      <c r="J7" s="381">
        <f>H7*I7+H7</f>
        <v>0</v>
      </c>
      <c r="K7" s="381">
        <f>G7*H7</f>
        <v>0</v>
      </c>
      <c r="L7" s="381">
        <f>K7*I7</f>
        <v>0</v>
      </c>
      <c r="M7" s="382">
        <f>SUM(K7:L7)</f>
        <v>0</v>
      </c>
    </row>
    <row r="8" spans="1:14" ht="54" customHeight="1" thickBot="1">
      <c r="A8" s="210" t="s">
        <v>22</v>
      </c>
      <c r="B8" s="179" t="s">
        <v>95</v>
      </c>
      <c r="C8" s="211"/>
      <c r="D8" s="212"/>
      <c r="E8" s="211"/>
      <c r="F8" s="213" t="s">
        <v>21</v>
      </c>
      <c r="G8" s="173">
        <v>350</v>
      </c>
      <c r="H8" s="315"/>
      <c r="I8" s="175"/>
      <c r="J8" s="162">
        <f>H8*I8+H8</f>
        <v>0</v>
      </c>
      <c r="K8" s="162">
        <f>G8*H8</f>
        <v>0</v>
      </c>
      <c r="L8" s="162">
        <f>K8*I8</f>
        <v>0</v>
      </c>
      <c r="M8" s="329">
        <f>SUM(K8:L8)</f>
        <v>0</v>
      </c>
    </row>
    <row r="9" spans="1:14" ht="15" thickBot="1">
      <c r="A9" s="319" t="s">
        <v>50</v>
      </c>
      <c r="B9" s="119"/>
      <c r="H9" s="110"/>
      <c r="I9" s="110"/>
      <c r="J9" s="216" t="s">
        <v>71</v>
      </c>
      <c r="K9" s="218">
        <f>SUM(K7:K8)</f>
        <v>0</v>
      </c>
      <c r="L9" s="217">
        <f>SUM(L7:L8)</f>
        <v>0</v>
      </c>
      <c r="M9" s="218">
        <f>SUM(M7:M8)</f>
        <v>0</v>
      </c>
    </row>
    <row r="10" spans="1:14">
      <c r="A10" s="120"/>
      <c r="B10" s="36"/>
      <c r="C10" s="37"/>
      <c r="D10" s="37"/>
      <c r="E10" s="38"/>
      <c r="F10" s="39"/>
      <c r="G10" s="39"/>
      <c r="H10" s="39"/>
      <c r="I10" s="39"/>
      <c r="J10" s="39"/>
      <c r="K10" s="39"/>
      <c r="L10" s="39"/>
      <c r="M10" s="110"/>
    </row>
    <row r="11" spans="1:14">
      <c r="A11" s="3" t="s">
        <v>174</v>
      </c>
      <c r="B11" s="87"/>
      <c r="C11" s="87"/>
      <c r="D11" s="87"/>
    </row>
    <row r="12" spans="1:14" ht="15">
      <c r="A12" s="121"/>
      <c r="B12" s="121"/>
    </row>
    <row r="13" spans="1:14">
      <c r="A13" s="108"/>
      <c r="B13" s="122"/>
      <c r="C13" s="123"/>
      <c r="D13" s="123"/>
      <c r="E13" s="123"/>
      <c r="F13" s="123"/>
      <c r="G13" s="123"/>
      <c r="H13" s="124"/>
      <c r="I13" s="124"/>
      <c r="J13" s="124"/>
      <c r="K13" s="124"/>
      <c r="L13" s="124"/>
      <c r="M13" s="123"/>
    </row>
    <row r="14" spans="1:14">
      <c r="A14" s="108"/>
      <c r="B14" s="108"/>
      <c r="C14" s="125"/>
      <c r="D14" s="125"/>
      <c r="E14" s="125"/>
      <c r="F14" s="125"/>
      <c r="G14" s="125"/>
      <c r="H14" s="126"/>
      <c r="I14" s="126"/>
      <c r="J14" s="126"/>
      <c r="K14" s="126"/>
      <c r="L14" s="126"/>
      <c r="M14" s="125"/>
    </row>
    <row r="15" spans="1:14">
      <c r="A15" s="108"/>
      <c r="B15" s="108"/>
      <c r="C15" s="125"/>
      <c r="D15" s="125"/>
      <c r="E15" s="125"/>
      <c r="F15" s="125"/>
      <c r="G15" s="125"/>
      <c r="H15" s="126"/>
      <c r="I15" s="126"/>
      <c r="J15" s="126"/>
      <c r="K15" s="126"/>
      <c r="L15" s="126"/>
      <c r="M15" s="125"/>
    </row>
  </sheetData>
  <mergeCells count="1">
    <mergeCell ref="A3:B3"/>
  </mergeCells>
  <printOptions horizontalCentered="1"/>
  <pageMargins left="0.23622047244094491" right="0.23622047244094491" top="1.1417322834645669" bottom="1.1417322834645669" header="0.74803149606299213" footer="0.74803149606299213"/>
  <pageSetup paperSize="9" scale="72" fitToWidth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MH29"/>
  <sheetViews>
    <sheetView zoomScaleNormal="100" workbookViewId="0">
      <selection activeCell="H20" sqref="H20"/>
    </sheetView>
  </sheetViews>
  <sheetFormatPr defaultRowHeight="14.25"/>
  <cols>
    <col min="1" max="1" width="4.5" style="1" customWidth="1"/>
    <col min="2" max="2" width="37.25" style="1" customWidth="1"/>
    <col min="3" max="3" width="12" style="1" customWidth="1"/>
    <col min="4" max="4" width="11.25" style="1" customWidth="1"/>
    <col min="5" max="5" width="10.75" style="1" customWidth="1"/>
    <col min="6" max="7" width="8" style="1" customWidth="1"/>
    <col min="8" max="8" width="9.25" style="1" customWidth="1"/>
    <col min="9" max="9" width="8.5" style="1" customWidth="1"/>
    <col min="10" max="10" width="11.75" style="1" customWidth="1"/>
    <col min="11" max="11" width="11" style="1" customWidth="1"/>
    <col min="12" max="12" width="9.75" style="1" customWidth="1"/>
    <col min="13" max="13" width="11.125" style="1" customWidth="1"/>
    <col min="14" max="1022" width="8" style="1" customWidth="1"/>
    <col min="1023" max="1023" width="9" customWidth="1"/>
  </cols>
  <sheetData>
    <row r="2" spans="1:14" ht="18.75">
      <c r="H2" s="2" t="s">
        <v>0</v>
      </c>
    </row>
    <row r="3" spans="1:14" ht="18.75">
      <c r="A3" s="108"/>
      <c r="B3" s="109"/>
      <c r="H3" s="4" t="s">
        <v>182</v>
      </c>
      <c r="I3" s="4"/>
      <c r="J3" s="4"/>
      <c r="K3" s="4"/>
      <c r="L3" s="4"/>
    </row>
    <row r="4" spans="1:14" ht="16.5" customHeight="1" thickBot="1">
      <c r="A4" s="502" t="s">
        <v>96</v>
      </c>
      <c r="B4" s="502"/>
      <c r="C4" s="502"/>
      <c r="H4" s="110"/>
      <c r="I4" s="110"/>
      <c r="J4" s="110"/>
      <c r="K4" s="110"/>
      <c r="L4" s="110"/>
    </row>
    <row r="5" spans="1:14" ht="47.25" customHeight="1">
      <c r="A5" s="219" t="s">
        <v>2</v>
      </c>
      <c r="B5" s="220" t="s">
        <v>89</v>
      </c>
      <c r="C5" s="221" t="s">
        <v>90</v>
      </c>
      <c r="D5" s="222" t="s">
        <v>5</v>
      </c>
      <c r="E5" s="223" t="s">
        <v>6</v>
      </c>
      <c r="F5" s="222" t="s">
        <v>7</v>
      </c>
      <c r="G5" s="223" t="s">
        <v>91</v>
      </c>
      <c r="H5" s="224" t="s">
        <v>9</v>
      </c>
      <c r="I5" s="225" t="s">
        <v>10</v>
      </c>
      <c r="J5" s="226" t="s">
        <v>92</v>
      </c>
      <c r="K5" s="227" t="s">
        <v>12</v>
      </c>
      <c r="L5" s="227" t="s">
        <v>93</v>
      </c>
      <c r="M5" s="228" t="s">
        <v>14</v>
      </c>
    </row>
    <row r="6" spans="1:14" ht="13.5" customHeight="1">
      <c r="A6" s="208">
        <v>1</v>
      </c>
      <c r="B6" s="111">
        <v>2</v>
      </c>
      <c r="C6" s="112">
        <v>3</v>
      </c>
      <c r="D6" s="113">
        <v>4</v>
      </c>
      <c r="E6" s="112">
        <v>5</v>
      </c>
      <c r="F6" s="113">
        <v>6</v>
      </c>
      <c r="G6" s="112">
        <v>7</v>
      </c>
      <c r="H6" s="113">
        <v>8</v>
      </c>
      <c r="I6" s="114">
        <v>9</v>
      </c>
      <c r="J6" s="112">
        <v>10</v>
      </c>
      <c r="K6" s="113">
        <v>11</v>
      </c>
      <c r="L6" s="112">
        <v>12</v>
      </c>
      <c r="M6" s="391">
        <v>13</v>
      </c>
      <c r="N6" s="115"/>
    </row>
    <row r="7" spans="1:14" ht="32.25" thickBot="1">
      <c r="A7" s="392"/>
      <c r="B7" s="393"/>
      <c r="C7" s="394"/>
      <c r="D7" s="395"/>
      <c r="E7" s="347"/>
      <c r="F7" s="395"/>
      <c r="G7" s="394"/>
      <c r="H7" s="396"/>
      <c r="I7" s="397"/>
      <c r="J7" s="348" t="s">
        <v>15</v>
      </c>
      <c r="K7" s="398" t="s">
        <v>16</v>
      </c>
      <c r="L7" s="348" t="s">
        <v>17</v>
      </c>
      <c r="M7" s="399" t="s">
        <v>18</v>
      </c>
    </row>
    <row r="8" spans="1:14" ht="24.75" customHeight="1">
      <c r="A8" s="400" t="s">
        <v>19</v>
      </c>
      <c r="B8" s="408" t="s">
        <v>97</v>
      </c>
      <c r="C8" s="409"/>
      <c r="D8" s="410"/>
      <c r="E8" s="411"/>
      <c r="F8" s="412" t="s">
        <v>21</v>
      </c>
      <c r="G8" s="412">
        <v>40</v>
      </c>
      <c r="H8" s="413"/>
      <c r="I8" s="414"/>
      <c r="J8" s="415">
        <f>H8*I8+H8</f>
        <v>0</v>
      </c>
      <c r="K8" s="415">
        <f>G8*H8</f>
        <v>0</v>
      </c>
      <c r="L8" s="415">
        <f>K8*I8</f>
        <v>0</v>
      </c>
      <c r="M8" s="416">
        <f>K8+L8</f>
        <v>0</v>
      </c>
    </row>
    <row r="9" spans="1:14" ht="24" customHeight="1">
      <c r="A9" s="209" t="s">
        <v>22</v>
      </c>
      <c r="B9" s="127" t="s">
        <v>98</v>
      </c>
      <c r="C9" s="128"/>
      <c r="D9" s="129"/>
      <c r="E9" s="130"/>
      <c r="F9" s="12" t="s">
        <v>21</v>
      </c>
      <c r="G9" s="12">
        <v>40</v>
      </c>
      <c r="H9" s="116"/>
      <c r="I9" s="117"/>
      <c r="J9" s="118">
        <f t="shared" ref="J9:J10" si="0">H9*I9+H9</f>
        <v>0</v>
      </c>
      <c r="K9" s="118">
        <f t="shared" ref="K9:K10" si="1">G9*H9</f>
        <v>0</v>
      </c>
      <c r="L9" s="118">
        <f t="shared" ref="L9:L10" si="2">K9*I9</f>
        <v>0</v>
      </c>
      <c r="M9" s="417">
        <f t="shared" ref="M9:M10" si="3">K9+L9</f>
        <v>0</v>
      </c>
    </row>
    <row r="10" spans="1:14" ht="28.5" customHeight="1" thickBot="1">
      <c r="A10" s="210" t="s">
        <v>24</v>
      </c>
      <c r="B10" s="229" t="s">
        <v>99</v>
      </c>
      <c r="C10" s="230"/>
      <c r="D10" s="231"/>
      <c r="E10" s="232"/>
      <c r="F10" s="213" t="s">
        <v>21</v>
      </c>
      <c r="G10" s="213">
        <v>3</v>
      </c>
      <c r="H10" s="214"/>
      <c r="I10" s="215"/>
      <c r="J10" s="233">
        <f t="shared" si="0"/>
        <v>0</v>
      </c>
      <c r="K10" s="233">
        <f t="shared" si="1"/>
        <v>0</v>
      </c>
      <c r="L10" s="233">
        <f t="shared" si="2"/>
        <v>0</v>
      </c>
      <c r="M10" s="418">
        <f t="shared" si="3"/>
        <v>0</v>
      </c>
    </row>
    <row r="11" spans="1:14" ht="15" thickBot="1">
      <c r="A11" s="319" t="s">
        <v>50</v>
      </c>
      <c r="B11" s="119"/>
      <c r="H11" s="110"/>
      <c r="I11" s="110"/>
      <c r="J11" s="216" t="s">
        <v>71</v>
      </c>
      <c r="K11" s="218">
        <f>SUM(K8:K10)</f>
        <v>0</v>
      </c>
      <c r="L11" s="218">
        <f>SUM(L8:L10)</f>
        <v>0</v>
      </c>
      <c r="M11" s="234">
        <f>SUM(M8:M10)</f>
        <v>0</v>
      </c>
    </row>
    <row r="12" spans="1:14">
      <c r="A12" s="120"/>
      <c r="B12" s="36"/>
      <c r="C12" s="37"/>
      <c r="D12" s="37"/>
      <c r="E12" s="38"/>
      <c r="F12" s="39"/>
      <c r="G12" s="39"/>
      <c r="H12" s="39"/>
      <c r="I12" s="39"/>
      <c r="J12" s="39"/>
      <c r="K12" s="39"/>
      <c r="L12" s="39"/>
      <c r="M12" s="110"/>
    </row>
    <row r="13" spans="1:14" ht="13.5" customHeight="1">
      <c r="A13" s="503" t="s">
        <v>175</v>
      </c>
      <c r="B13" s="503"/>
      <c r="C13" s="503"/>
      <c r="D13" s="503"/>
      <c r="E13" s="503"/>
      <c r="F13" s="503"/>
      <c r="G13" s="503"/>
      <c r="H13" s="503"/>
      <c r="I13" s="84"/>
      <c r="J13" s="84"/>
      <c r="K13" s="84"/>
      <c r="L13" s="84"/>
      <c r="M13" s="110"/>
    </row>
    <row r="14" spans="1:14">
      <c r="A14" s="52"/>
    </row>
    <row r="15" spans="1:14">
      <c r="B15" s="52" t="s">
        <v>80</v>
      </c>
    </row>
    <row r="16" spans="1:14" ht="15">
      <c r="A16" s="121"/>
      <c r="B16" s="121"/>
    </row>
    <row r="17" spans="1:13">
      <c r="A17" s="108"/>
      <c r="B17" s="122"/>
      <c r="C17" s="123"/>
      <c r="D17" s="123"/>
      <c r="E17" s="123"/>
      <c r="F17" s="123"/>
      <c r="G17" s="123"/>
      <c r="H17" s="124"/>
      <c r="I17" s="124"/>
      <c r="J17" s="124"/>
      <c r="K17" s="124"/>
      <c r="L17" s="124"/>
      <c r="M17" s="123"/>
    </row>
    <row r="18" spans="1:13">
      <c r="A18" s="108"/>
      <c r="B18" s="108"/>
      <c r="C18" s="125"/>
      <c r="D18" s="125"/>
      <c r="E18" s="125"/>
      <c r="F18" s="125"/>
      <c r="G18" s="125"/>
      <c r="H18" s="126"/>
      <c r="I18" s="126"/>
      <c r="J18" s="126"/>
      <c r="K18" s="126"/>
      <c r="L18" s="126"/>
      <c r="M18" s="125"/>
    </row>
    <row r="19" spans="1:13">
      <c r="A19" s="108"/>
      <c r="B19" s="108"/>
      <c r="C19" s="125"/>
      <c r="D19" s="125"/>
      <c r="E19" s="125"/>
      <c r="F19" s="125"/>
      <c r="G19" s="125"/>
      <c r="H19" s="126"/>
      <c r="I19" s="126"/>
      <c r="J19" s="126"/>
      <c r="K19" s="126"/>
      <c r="L19" s="126"/>
      <c r="M19" s="125"/>
    </row>
    <row r="20" spans="1:13">
      <c r="A20" s="108"/>
      <c r="B20" s="84"/>
      <c r="H20" s="110"/>
      <c r="I20" s="110"/>
      <c r="J20" s="110"/>
      <c r="K20" s="110"/>
      <c r="L20" s="110"/>
      <c r="M20" s="110"/>
    </row>
    <row r="21" spans="1:13">
      <c r="A21" s="108"/>
      <c r="B21" s="84"/>
      <c r="H21" s="110"/>
      <c r="I21" s="110"/>
      <c r="J21" s="110"/>
      <c r="K21" s="110"/>
      <c r="L21" s="110"/>
      <c r="M21" s="110"/>
    </row>
    <row r="22" spans="1:13">
      <c r="A22" s="108"/>
      <c r="B22" s="84"/>
      <c r="H22" s="110"/>
      <c r="I22" s="110"/>
      <c r="J22" s="110"/>
      <c r="K22" s="110"/>
      <c r="L22" s="110"/>
      <c r="M22" s="110"/>
    </row>
    <row r="23" spans="1:13">
      <c r="A23" s="108"/>
      <c r="B23" s="131"/>
      <c r="H23" s="110"/>
      <c r="I23" s="110"/>
      <c r="J23" s="110"/>
      <c r="K23" s="110"/>
      <c r="L23" s="110"/>
      <c r="M23" s="110"/>
    </row>
    <row r="24" spans="1:13">
      <c r="A24" s="108"/>
      <c r="B24" s="84"/>
      <c r="H24" s="110"/>
      <c r="I24" s="110"/>
      <c r="J24" s="110"/>
      <c r="K24" s="110"/>
      <c r="L24" s="110"/>
      <c r="M24" s="110"/>
    </row>
    <row r="25" spans="1:13">
      <c r="A25" s="108"/>
      <c r="B25" s="84"/>
      <c r="H25" s="110"/>
      <c r="I25" s="110"/>
      <c r="J25" s="110"/>
      <c r="K25" s="110"/>
      <c r="L25" s="110"/>
      <c r="M25" s="110"/>
    </row>
    <row r="26" spans="1:13">
      <c r="M26" s="110"/>
    </row>
    <row r="29" spans="1:13">
      <c r="A29" s="3"/>
    </row>
  </sheetData>
  <mergeCells count="2">
    <mergeCell ref="A4:C4"/>
    <mergeCell ref="A13:H13"/>
  </mergeCells>
  <printOptions horizontalCentered="1"/>
  <pageMargins left="0.19645669291338602" right="0.19645669291338602" top="0.59015748031496107" bottom="0.59015748031496107" header="0.19645669291338602" footer="0.19645669291338602"/>
  <pageSetup paperSize="9" scale="77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H18"/>
  <sheetViews>
    <sheetView topLeftCell="A4" zoomScaleNormal="100" workbookViewId="0">
      <selection activeCell="E12" sqref="E12"/>
    </sheetView>
  </sheetViews>
  <sheetFormatPr defaultRowHeight="14.25"/>
  <cols>
    <col min="1" max="1" width="4" style="1" customWidth="1"/>
    <col min="2" max="2" width="41.625" style="1" customWidth="1"/>
    <col min="3" max="3" width="13.625" style="1" customWidth="1"/>
    <col min="4" max="10" width="9.375" style="1" customWidth="1"/>
    <col min="11" max="11" width="13.375" style="1" customWidth="1"/>
    <col min="12" max="12" width="11.5" style="1" customWidth="1"/>
    <col min="13" max="13" width="13.625" style="1" customWidth="1"/>
    <col min="14" max="1022" width="8" style="1" customWidth="1"/>
    <col min="1023" max="1023" width="9" customWidth="1"/>
  </cols>
  <sheetData>
    <row r="1" spans="1:14" ht="18.75">
      <c r="L1" s="2" t="s">
        <v>0</v>
      </c>
    </row>
    <row r="2" spans="1:14">
      <c r="B2" s="3" t="s">
        <v>100</v>
      </c>
    </row>
    <row r="3" spans="1:14" ht="19.5" thickBot="1">
      <c r="L3" s="4" t="s">
        <v>182</v>
      </c>
    </row>
    <row r="4" spans="1:14" ht="31.5">
      <c r="A4" s="184" t="s">
        <v>2</v>
      </c>
      <c r="B4" s="185" t="s">
        <v>3</v>
      </c>
      <c r="C4" s="185" t="s">
        <v>90</v>
      </c>
      <c r="D4" s="185" t="s">
        <v>5</v>
      </c>
      <c r="E4" s="185" t="s">
        <v>6</v>
      </c>
      <c r="F4" s="185" t="s">
        <v>7</v>
      </c>
      <c r="G4" s="185" t="s">
        <v>8</v>
      </c>
      <c r="H4" s="185" t="s">
        <v>9</v>
      </c>
      <c r="I4" s="185" t="s">
        <v>10</v>
      </c>
      <c r="J4" s="185" t="s">
        <v>11</v>
      </c>
      <c r="K4" s="185" t="s">
        <v>12</v>
      </c>
      <c r="L4" s="185" t="s">
        <v>13</v>
      </c>
      <c r="M4" s="186" t="s">
        <v>14</v>
      </c>
    </row>
    <row r="5" spans="1:14">
      <c r="A5" s="187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91">
        <v>10</v>
      </c>
      <c r="K5" s="91">
        <v>11</v>
      </c>
      <c r="L5" s="91">
        <v>12</v>
      </c>
      <c r="M5" s="188">
        <v>13</v>
      </c>
    </row>
    <row r="6" spans="1:14" ht="32.25" thickBot="1">
      <c r="A6" s="343"/>
      <c r="B6" s="344"/>
      <c r="C6" s="344"/>
      <c r="D6" s="346"/>
      <c r="E6" s="347"/>
      <c r="F6" s="344"/>
      <c r="G6" s="344"/>
      <c r="H6" s="344"/>
      <c r="I6" s="344"/>
      <c r="J6" s="348" t="s">
        <v>15</v>
      </c>
      <c r="K6" s="348" t="s">
        <v>16</v>
      </c>
      <c r="L6" s="348" t="s">
        <v>17</v>
      </c>
      <c r="M6" s="349" t="s">
        <v>18</v>
      </c>
    </row>
    <row r="7" spans="1:14" ht="30" customHeight="1">
      <c r="A7" s="419" t="s">
        <v>101</v>
      </c>
      <c r="B7" s="332" t="s">
        <v>102</v>
      </c>
      <c r="C7" s="335"/>
      <c r="D7" s="420"/>
      <c r="E7" s="335"/>
      <c r="F7" s="353" t="s">
        <v>39</v>
      </c>
      <c r="G7" s="337">
        <v>5500</v>
      </c>
      <c r="H7" s="421"/>
      <c r="I7" s="339"/>
      <c r="J7" s="340">
        <f t="shared" ref="J7" si="0">H7*I7+H7</f>
        <v>0</v>
      </c>
      <c r="K7" s="340">
        <f t="shared" ref="K7" si="1">G7*H7</f>
        <v>0</v>
      </c>
      <c r="L7" s="340">
        <f t="shared" ref="L7" si="2">K7*I7</f>
        <v>0</v>
      </c>
      <c r="M7" s="387">
        <f t="shared" ref="M7" si="3">SUM(K7:L7)</f>
        <v>0</v>
      </c>
    </row>
    <row r="8" spans="1:14" ht="29.25" customHeight="1">
      <c r="A8" s="189" t="s">
        <v>103</v>
      </c>
      <c r="B8" s="23" t="s">
        <v>104</v>
      </c>
      <c r="C8" s="11"/>
      <c r="D8" s="132"/>
      <c r="E8" s="11"/>
      <c r="F8" s="134" t="s">
        <v>39</v>
      </c>
      <c r="G8" s="13">
        <v>19300</v>
      </c>
      <c r="H8" s="133"/>
      <c r="I8" s="32"/>
      <c r="J8" s="33">
        <f t="shared" ref="J8:J13" si="4">H8*I8+H8</f>
        <v>0</v>
      </c>
      <c r="K8" s="33">
        <f t="shared" ref="K8:K13" si="5">G8*H8</f>
        <v>0</v>
      </c>
      <c r="L8" s="33">
        <f t="shared" ref="L8:L13" si="6">K8*I8</f>
        <v>0</v>
      </c>
      <c r="M8" s="383">
        <f t="shared" ref="M8:M13" si="7">SUM(K8:L8)</f>
        <v>0</v>
      </c>
    </row>
    <row r="9" spans="1:14" ht="28.5" customHeight="1">
      <c r="A9" s="189" t="s">
        <v>105</v>
      </c>
      <c r="B9" s="23" t="s">
        <v>106</v>
      </c>
      <c r="C9" s="11"/>
      <c r="D9" s="11"/>
      <c r="E9" s="11"/>
      <c r="F9" s="98" t="s">
        <v>39</v>
      </c>
      <c r="G9" s="34">
        <v>12400</v>
      </c>
      <c r="H9" s="31"/>
      <c r="I9" s="32"/>
      <c r="J9" s="33">
        <f t="shared" si="4"/>
        <v>0</v>
      </c>
      <c r="K9" s="33">
        <f t="shared" si="5"/>
        <v>0</v>
      </c>
      <c r="L9" s="33">
        <f t="shared" si="6"/>
        <v>0</v>
      </c>
      <c r="M9" s="383">
        <f t="shared" si="7"/>
        <v>0</v>
      </c>
      <c r="N9" s="135"/>
    </row>
    <row r="10" spans="1:14" ht="29.25" customHeight="1">
      <c r="A10" s="189" t="s">
        <v>107</v>
      </c>
      <c r="B10" s="23" t="s">
        <v>109</v>
      </c>
      <c r="C10" s="11"/>
      <c r="D10" s="11"/>
      <c r="E10" s="11"/>
      <c r="F10" s="98" t="s">
        <v>39</v>
      </c>
      <c r="G10" s="34">
        <v>5300</v>
      </c>
      <c r="H10" s="31"/>
      <c r="I10" s="32"/>
      <c r="J10" s="33">
        <f t="shared" si="4"/>
        <v>0</v>
      </c>
      <c r="K10" s="33">
        <f t="shared" si="5"/>
        <v>0</v>
      </c>
      <c r="L10" s="33">
        <f t="shared" si="6"/>
        <v>0</v>
      </c>
      <c r="M10" s="383">
        <f t="shared" si="7"/>
        <v>0</v>
      </c>
    </row>
    <row r="11" spans="1:14" ht="93" customHeight="1">
      <c r="A11" s="189" t="s">
        <v>108</v>
      </c>
      <c r="B11" s="23" t="s">
        <v>112</v>
      </c>
      <c r="C11" s="78"/>
      <c r="D11" s="24"/>
      <c r="E11" s="11"/>
      <c r="F11" s="12" t="s">
        <v>39</v>
      </c>
      <c r="G11" s="13">
        <v>17500</v>
      </c>
      <c r="H11" s="31"/>
      <c r="I11" s="32"/>
      <c r="J11" s="33">
        <f t="shared" si="4"/>
        <v>0</v>
      </c>
      <c r="K11" s="33">
        <f t="shared" si="5"/>
        <v>0</v>
      </c>
      <c r="L11" s="33">
        <f t="shared" si="6"/>
        <v>0</v>
      </c>
      <c r="M11" s="383">
        <f t="shared" si="7"/>
        <v>0</v>
      </c>
    </row>
    <row r="12" spans="1:14" ht="74.25" customHeight="1">
      <c r="A12" s="189" t="s">
        <v>110</v>
      </c>
      <c r="B12" s="23" t="s">
        <v>113</v>
      </c>
      <c r="C12" s="136"/>
      <c r="D12" s="24"/>
      <c r="E12" s="11"/>
      <c r="F12" s="12" t="s">
        <v>39</v>
      </c>
      <c r="G12" s="13">
        <v>33000</v>
      </c>
      <c r="H12" s="31"/>
      <c r="I12" s="32"/>
      <c r="J12" s="33">
        <f t="shared" si="4"/>
        <v>0</v>
      </c>
      <c r="K12" s="33">
        <f t="shared" si="5"/>
        <v>0</v>
      </c>
      <c r="L12" s="33">
        <f t="shared" si="6"/>
        <v>0</v>
      </c>
      <c r="M12" s="383">
        <f t="shared" si="7"/>
        <v>0</v>
      </c>
    </row>
    <row r="13" spans="1:14" ht="105" customHeight="1" thickBot="1">
      <c r="A13" s="190" t="s">
        <v>111</v>
      </c>
      <c r="B13" s="169" t="s">
        <v>114</v>
      </c>
      <c r="C13" s="170"/>
      <c r="D13" s="157"/>
      <c r="E13" s="156"/>
      <c r="F13" s="213" t="s">
        <v>39</v>
      </c>
      <c r="G13" s="173">
        <v>600</v>
      </c>
      <c r="H13" s="160"/>
      <c r="I13" s="161"/>
      <c r="J13" s="162">
        <f t="shared" si="4"/>
        <v>0</v>
      </c>
      <c r="K13" s="162">
        <f t="shared" si="5"/>
        <v>0</v>
      </c>
      <c r="L13" s="162">
        <f t="shared" si="6"/>
        <v>0</v>
      </c>
      <c r="M13" s="329">
        <f t="shared" si="7"/>
        <v>0</v>
      </c>
    </row>
    <row r="14" spans="1:14" ht="15" thickBot="1">
      <c r="A14" s="88"/>
      <c r="J14" s="235" t="s">
        <v>71</v>
      </c>
      <c r="K14" s="182">
        <f>SUM(K7:K13)</f>
        <v>0</v>
      </c>
      <c r="L14" s="182">
        <f>SUM(L7:L13)</f>
        <v>0</v>
      </c>
      <c r="M14" s="183">
        <f>SUM(M7:M13)</f>
        <v>0</v>
      </c>
    </row>
    <row r="15" spans="1:14">
      <c r="A15" s="101" t="s">
        <v>50</v>
      </c>
      <c r="B15" s="102"/>
      <c r="C15" s="103"/>
      <c r="D15" s="104"/>
      <c r="E15" s="105"/>
      <c r="F15" s="105"/>
      <c r="G15" s="105"/>
      <c r="H15" s="106"/>
      <c r="I15" s="107"/>
    </row>
    <row r="16" spans="1:14">
      <c r="A16" s="88"/>
    </row>
    <row r="17" spans="1:7">
      <c r="A17" s="44" t="s">
        <v>176</v>
      </c>
      <c r="B17" s="3"/>
      <c r="C17" s="3"/>
      <c r="D17" s="3"/>
      <c r="E17" s="3"/>
    </row>
    <row r="18" spans="1:7">
      <c r="A18" s="137"/>
      <c r="B18" s="52" t="s">
        <v>192</v>
      </c>
      <c r="C18" s="52"/>
      <c r="D18" s="52"/>
      <c r="E18" s="52"/>
      <c r="F18" s="3"/>
      <c r="G18" s="3"/>
    </row>
  </sheetData>
  <printOptions horizontalCentered="1"/>
  <pageMargins left="0.62992125984251968" right="0.62992125984251968" top="0.55118110236220474" bottom="1.1417322834645669" header="0.74803149606299213" footer="0.74803149606299213"/>
  <pageSetup paperSize="9" scale="75" orientation="landscape" r:id="rId1"/>
  <headerFooter alignWithMargins="0"/>
  <colBreaks count="1" manualBreakCount="1">
    <brk id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4</vt:i4>
      </vt:variant>
    </vt:vector>
  </HeadingPairs>
  <TitlesOfParts>
    <vt:vector size="20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'Pakiet 1'!Obszar_wydruku</vt:lpstr>
      <vt:lpstr>'Pakiet 10'!Obszar_wydruku</vt:lpstr>
      <vt:lpstr>'Pakiet 6'!Obszar_wydruku</vt:lpstr>
      <vt:lpstr>'Pakiet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</dc:creator>
  <cp:lastModifiedBy>Joanna</cp:lastModifiedBy>
  <cp:revision>1</cp:revision>
  <cp:lastPrinted>2024-06-19T06:16:41Z</cp:lastPrinted>
  <dcterms:created xsi:type="dcterms:W3CDTF">2023-01-11T09:58:27Z</dcterms:created>
  <dcterms:modified xsi:type="dcterms:W3CDTF">2024-06-19T06:19:32Z</dcterms:modified>
</cp:coreProperties>
</file>