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901" activeTab="0"/>
  </bookViews>
  <sheets>
    <sheet name="Pakiet 4" sheetId="1" r:id="rId1"/>
    <sheet name="Pakiet 9" sheetId="2" r:id="rId2"/>
    <sheet name="Pakiet 11" sheetId="3" r:id="rId3"/>
    <sheet name="Pakiet 16" sheetId="4" r:id="rId4"/>
    <sheet name="Pakiet 17" sheetId="5" r:id="rId5"/>
    <sheet name="Pakiet 18" sheetId="6" r:id="rId6"/>
    <sheet name="Pakiet 19" sheetId="7" r:id="rId7"/>
    <sheet name="Pakiet 20" sheetId="8" r:id="rId8"/>
  </sheets>
  <definedNames/>
  <calcPr fullCalcOnLoad="1"/>
</workbook>
</file>

<file path=xl/sharedStrings.xml><?xml version="1.0" encoding="utf-8"?>
<sst xmlns="http://schemas.openxmlformats.org/spreadsheetml/2006/main" count="735" uniqueCount="425">
  <si>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</si>
  <si>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</si>
  <si>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</si>
  <si>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</si>
  <si>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</si>
  <si>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</si>
  <si>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</si>
  <si>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</si>
  <si>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</si>
  <si>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</si>
  <si>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</si>
  <si>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</si>
  <si>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</si>
  <si>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</si>
  <si>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</si>
  <si>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</si>
  <si>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</si>
  <si>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</si>
  <si>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</si>
  <si>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</si>
  <si>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</si>
  <si>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</si>
  <si>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</si>
  <si>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</si>
  <si>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</si>
  <si>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</si>
  <si>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</si>
  <si>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</si>
  <si>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</si>
  <si>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</si>
  <si>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</si>
  <si>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</si>
  <si>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</si>
  <si>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</si>
  <si>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</si>
  <si>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</si>
  <si>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</si>
  <si>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</si>
  <si>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</si>
  <si>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</si>
  <si>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</si>
  <si>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</si>
  <si>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</si>
  <si>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</si>
  <si>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</si>
  <si>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</si>
  <si>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</si>
  <si>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</si>
  <si>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</si>
  <si>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 programie Excel proszę wypełniać jedynie biale pola arkusza.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</si>
  <si>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</si>
  <si>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</si>
  <si>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</si>
  <si>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</si>
  <si>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</si>
  <si>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</si>
  <si>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</si>
  <si>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</si>
  <si>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</si>
  <si>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</si>
  <si>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</si>
  <si>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</si>
  <si>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</si>
  <si>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Łączna cena oferty brutto:</t>
  </si>
  <si>
    <t>Clopidogrel 75 mg.*28 tabl.powl.</t>
  </si>
  <si>
    <t>Ilość</t>
  </si>
  <si>
    <t>Drotaverine h/chlor. tabl. 40mg *40tabl.</t>
  </si>
  <si>
    <t>Załącznik Nr 2</t>
  </si>
  <si>
    <t>35.</t>
  </si>
  <si>
    <t>36.</t>
  </si>
  <si>
    <t>37.</t>
  </si>
  <si>
    <t>38.</t>
  </si>
  <si>
    <t>39.</t>
  </si>
  <si>
    <t>40.</t>
  </si>
  <si>
    <t>41.</t>
  </si>
  <si>
    <t>Cena jednostkowa brutto w zł</t>
  </si>
  <si>
    <t>Wartość podatku VAT</t>
  </si>
  <si>
    <t>Aciclovir krem 5g</t>
  </si>
  <si>
    <t>Allantoinum,Dexpanthenolum- maść 30g- prep. złożony</t>
  </si>
  <si>
    <t>Aluminium Acetate żel 75g</t>
  </si>
  <si>
    <t>Clotrimazole 1% krem 20g</t>
  </si>
  <si>
    <t>Dexpanthenol 5% żel do oczu 5 g.</t>
  </si>
  <si>
    <t>Heparin 30tys.j.m.  krem 20g</t>
  </si>
  <si>
    <t>Hydrocortisone 1% krem 15g</t>
  </si>
  <si>
    <t>Lidocaine h/ch.2% żel typ A- 30g z kaniulą</t>
  </si>
  <si>
    <t>Lidocaine h/ch.2% żel typ U- 30g z kaniulą urolg.</t>
  </si>
  <si>
    <t>Maść z vit. A 25g-30g</t>
  </si>
  <si>
    <t>Mupirocin maść 15g</t>
  </si>
  <si>
    <t>Neomycin 0,5% maść oczna 3g</t>
  </si>
  <si>
    <t>Silver sulfathiazole 2% krem 100g</t>
  </si>
  <si>
    <t>Silver sulfathiazole 2% krem 40g</t>
  </si>
  <si>
    <t>Glyceryl trinitrate 11g 200dawek</t>
  </si>
  <si>
    <t>Lidocaine 10%- 38g aerosol</t>
  </si>
  <si>
    <t>Salbutamol sulfate 1mg/ml-amp. 2,5ml  *20amp. do nebulizacji</t>
  </si>
  <si>
    <t>Salbutamol sulfate 2mg/ml-amp. 2,5ml *20amp. do nebulizacji</t>
  </si>
  <si>
    <t>Sevoflurane - płyn 250ml  wziewny z zawartością wody od 0,03% do 0,1%</t>
  </si>
  <si>
    <t>Tiotropii bromidum 18mcg/dawkę proszek do inhalacji*90 kaps.</t>
  </si>
  <si>
    <t>Inhalator Handihaler</t>
  </si>
  <si>
    <t>4% Roztwór Formaliny buforowanej pH 7,2-7,4*1kg</t>
  </si>
  <si>
    <t>10% Roztwór Formaliny buforowanej pH 7,2-7,4 * 1kg</t>
  </si>
  <si>
    <t>Povidonum iodinatum 7,5%r-r na skórę i błony śluzowe 1000 ml -produkt leczniczy</t>
  </si>
  <si>
    <t>Barium sulfate zaw. 1g/1ml - 200 ml</t>
  </si>
  <si>
    <t>Clarithromycin 0,25g/5ml zaw. 60ml</t>
  </si>
  <si>
    <t>Hydroxyzine 2 mg/ml syrop 200 ml</t>
  </si>
  <si>
    <t>42.</t>
  </si>
  <si>
    <t>43.</t>
  </si>
  <si>
    <t>Levocetirizini dihydrochloridum 0,5mg/ml roztwór doustny 200ml</t>
  </si>
  <si>
    <t>44.</t>
  </si>
  <si>
    <t>45.</t>
  </si>
  <si>
    <t>46.</t>
  </si>
  <si>
    <t>Natrii valproas 288,2 mg/5ml.syrop 150ml.</t>
  </si>
  <si>
    <t>47.</t>
  </si>
  <si>
    <t>48.</t>
  </si>
  <si>
    <t>Paracetamol 120mg/5ml syrop 100ml-150ml</t>
  </si>
  <si>
    <t>49.</t>
  </si>
  <si>
    <t>Paracetamol 250mg/5ml 100ml syrop</t>
  </si>
  <si>
    <t>50.</t>
  </si>
  <si>
    <t>51.</t>
  </si>
  <si>
    <t>52.</t>
  </si>
  <si>
    <t xml:space="preserve">Natrii Tetraboras+Glycerini płyn 10g prep.złożony </t>
  </si>
  <si>
    <t>53.</t>
  </si>
  <si>
    <t>54.</t>
  </si>
  <si>
    <t>Ciprfloxacin 0,3% 5ml krople oczne</t>
  </si>
  <si>
    <t>55.</t>
  </si>
  <si>
    <t>Cholecalciferol 10ml krople lek</t>
  </si>
  <si>
    <t>56.</t>
  </si>
  <si>
    <t>Dimeticone 0,98g/g krople. op. 5g lek</t>
  </si>
  <si>
    <t>57.</t>
  </si>
  <si>
    <t>Ipratropii bromidum 0,25mg/ml, płyn do inhal./nebuliz. 20ml</t>
  </si>
  <si>
    <t>58.</t>
  </si>
  <si>
    <t>Ipratropii bromidum +fenoterol (0,25mg/0,5mg/1ml) - płyn do inhal./nebuliz. 20ml.</t>
  </si>
  <si>
    <t>59.</t>
  </si>
  <si>
    <t>60.</t>
  </si>
  <si>
    <t>Oxymetazoline h/chlor. 0,01% 5ml krople (od 1-go miesiąca życia)</t>
  </si>
  <si>
    <t>61.</t>
  </si>
  <si>
    <t>Polyvinilate Alcohol 1,4% krople oczne- 2x5ml.</t>
  </si>
  <si>
    <t>Proxymetacaine 0,5%  krople oczne- 15ml.</t>
  </si>
  <si>
    <t>64.</t>
  </si>
  <si>
    <t>Sulfacetamide 10% krople oczne- 0,5ml.*12pipetek</t>
  </si>
  <si>
    <t>65.</t>
  </si>
  <si>
    <t>Acenocumarol 4mg *60tabl.</t>
  </si>
  <si>
    <t>Acarbosum 0,1*30 tabl.</t>
  </si>
  <si>
    <t>Acetylsalicylic Acid 75mg *60tabl.dojelit.</t>
  </si>
  <si>
    <t>Acetylsalicylic Acid 0,3g *20tabl.</t>
  </si>
  <si>
    <t>Acidum ursodeoxycholicum 150 mg.*50 tabl.</t>
  </si>
  <si>
    <t>Acyclovir 0,4g *30tabl.</t>
  </si>
  <si>
    <t>Aloe pulv.,Belladonnae alkaloida,Frangulae cortex pulv.,Glycyrrhizae radix pulv.*20 tabl.-preparat złożony typu Alax lub inny równoważny</t>
  </si>
  <si>
    <t>Allopurinol 0,1g *50draż.</t>
  </si>
  <si>
    <t>Aluminium Acetate 1,0g *6tabl.</t>
  </si>
  <si>
    <t>Amiodarone 0,2g *60tabl.</t>
  </si>
  <si>
    <t>Apiksaban 2,5mg tabl. * 60</t>
  </si>
  <si>
    <t>Apiksaban 5mg tabl. * 60</t>
  </si>
  <si>
    <t xml:space="preserve">Betahistine 16mg *30tabl. </t>
  </si>
  <si>
    <t>Bromhexine 8mg *40tabl.</t>
  </si>
  <si>
    <t>Bromocriptine 2,5mg*30 tabl.</t>
  </si>
  <si>
    <t>Calcium carbonate 1g *100kaps.</t>
  </si>
  <si>
    <t>Captopril 12,5mg *30tabl.</t>
  </si>
  <si>
    <t>Captopril 25mg *30tabl.</t>
  </si>
  <si>
    <t>Carbamazepine 0,2g CR*50tabl.</t>
  </si>
  <si>
    <t>Carbo medicinalis 0,3g* 20 tabl.</t>
  </si>
  <si>
    <t>Carvedilol 6,25mg *30tabl.do dzielenia</t>
  </si>
  <si>
    <t>Carvedilol 12,5mg *30tabl.do dzielenia</t>
  </si>
  <si>
    <t>Cetirizine10mg *20tabl.</t>
  </si>
  <si>
    <t>Ciprofloxacin tabl.0,5g *10tabl.</t>
  </si>
  <si>
    <t>Clarithromycin tabl.0,5g *14tabl.</t>
  </si>
  <si>
    <t>Clindamycin tabl.0,3g*16 kaps/tabl.</t>
  </si>
  <si>
    <t>Clonidini h/chl 0,075mg, tabl. * 50</t>
  </si>
  <si>
    <t>Colchicine 0,5mg *20draż.</t>
  </si>
  <si>
    <t>Co- Trimoxazole 0,96g*10 tabl.</t>
  </si>
  <si>
    <t>Dextromethorphani hydrobromidum 15mg*10 tabl.</t>
  </si>
  <si>
    <t>Diazepam 2mg *20tabl.</t>
  </si>
  <si>
    <t>Diazepam 5mg *20tabl.</t>
  </si>
  <si>
    <t>Digoxin 0,1mg *30tabl.</t>
  </si>
  <si>
    <t>Dimeticone 50mg *100tabl.</t>
  </si>
  <si>
    <t>Distigmine bromide 5mg.*20 tabl.</t>
  </si>
  <si>
    <t>Doxazosin 4mg.*30 tabl.</t>
  </si>
  <si>
    <t>Doxazosinum 4mg * 30 tabl. o zmodyfikowanym uwalnianiu</t>
  </si>
  <si>
    <t>Dydrogesterone 10mg *20tabl.</t>
  </si>
  <si>
    <t>Estazolam 2mg *20tabl.</t>
  </si>
  <si>
    <t>Etamsylate 0,25g *30tabl.</t>
  </si>
  <si>
    <t>66.</t>
  </si>
  <si>
    <t>67.</t>
  </si>
  <si>
    <t>Folicid Acid 15mg *30tabl.</t>
  </si>
  <si>
    <t>68.</t>
  </si>
  <si>
    <t>Folicid Acid 5mg *30tabl.</t>
  </si>
  <si>
    <t>69.</t>
  </si>
  <si>
    <t>Furaginum 50mg *30tabl.</t>
  </si>
  <si>
    <t>70.</t>
  </si>
  <si>
    <t>Furosemide 40mg *30tabl.</t>
  </si>
  <si>
    <t>72.</t>
  </si>
  <si>
    <t>73.</t>
  </si>
  <si>
    <t>74.</t>
  </si>
  <si>
    <t>Hydrochlorothiazide 12,5mg *30tabl.</t>
  </si>
  <si>
    <t>75.</t>
  </si>
  <si>
    <t>Hydroxyzine 10mg *30tabl.</t>
  </si>
  <si>
    <t>76.</t>
  </si>
  <si>
    <t>Hydroxyzine 25mg *30tabl.</t>
  </si>
  <si>
    <t>77.</t>
  </si>
  <si>
    <t>Ibuprofenum 200 mg.*60tabl.</t>
  </si>
  <si>
    <t>78.</t>
  </si>
  <si>
    <t>Isosorbide mononitrate 50mg *30tabl.</t>
  </si>
  <si>
    <t>79.</t>
  </si>
  <si>
    <t>80.</t>
  </si>
  <si>
    <t>81.</t>
  </si>
  <si>
    <t>Ketoprofen 100mg*30 tabl.</t>
  </si>
  <si>
    <t>82.</t>
  </si>
  <si>
    <t>83.</t>
  </si>
  <si>
    <t>Lactobacillus rhamnosus kaps.zawierające  minimum 10 mld. żywych pałeczek * 10 kaps. produkt leczniczy</t>
  </si>
  <si>
    <t>84.</t>
  </si>
  <si>
    <t>85.</t>
  </si>
  <si>
    <t>Levofloxacinum 500 mg, tabletka. Op. = 10 tabl.</t>
  </si>
  <si>
    <t>86.</t>
  </si>
  <si>
    <t>Levothyroxine natrium 50mcg *50 tabl.</t>
  </si>
  <si>
    <t>87.</t>
  </si>
  <si>
    <t>Loperamide 2mg *30tabl.</t>
  </si>
  <si>
    <t>88.</t>
  </si>
  <si>
    <t>Lorazepam 1mg *25draż.</t>
  </si>
  <si>
    <t>89.</t>
  </si>
  <si>
    <t>Lorazepam 2,5mg *25draż.</t>
  </si>
  <si>
    <t>90.</t>
  </si>
  <si>
    <t>Losartanum 50mg*30 tabl.</t>
  </si>
  <si>
    <t>91.</t>
  </si>
  <si>
    <t>Magnesium(jako wodoroasparginian) 0,3g *50tabl.</t>
  </si>
  <si>
    <t>92.</t>
  </si>
  <si>
    <t>Mesalazine 0,5g *100tabl.</t>
  </si>
  <si>
    <t>Metamizole 0,5g *12 tabl.</t>
  </si>
  <si>
    <t>94.</t>
  </si>
  <si>
    <t>95.</t>
  </si>
  <si>
    <t>96.</t>
  </si>
  <si>
    <t>Methyldopa 250mg *50tabl.</t>
  </si>
  <si>
    <t>97.</t>
  </si>
  <si>
    <t>Methylprednisolonum 16mg*30 tabl.</t>
  </si>
  <si>
    <t>98.</t>
  </si>
  <si>
    <t>Metoprolol succinate 47,5mg tabl.prol. *28tabl.</t>
  </si>
  <si>
    <t>99.</t>
  </si>
  <si>
    <t>Metoprolol succinate 95mg tabl.prol. *28tabl.</t>
  </si>
  <si>
    <t>100.</t>
  </si>
  <si>
    <t>Metoprolol tartrate 50mg *30tabl.</t>
  </si>
  <si>
    <t>101.</t>
  </si>
  <si>
    <t>Metronidazole 0,25g *20tabl.</t>
  </si>
  <si>
    <t>102.</t>
  </si>
  <si>
    <t>Midazolam tabl.powl. 7,5 mg.*10 tabl.</t>
  </si>
  <si>
    <t>103.</t>
  </si>
  <si>
    <t>Misoprostolum 0.2mg.*30 tabl.</t>
  </si>
  <si>
    <t>104.</t>
  </si>
  <si>
    <t>Nebivololum 5mg*28 tabl.</t>
  </si>
  <si>
    <t>105.</t>
  </si>
  <si>
    <t>Omeprazole 20mg *28kaps.</t>
  </si>
  <si>
    <t>106.</t>
  </si>
  <si>
    <t>107.</t>
  </si>
  <si>
    <t>Oxycodone h/chlor.5mg.*60 tabl.o przedł. uwaln.</t>
  </si>
  <si>
    <t>108.</t>
  </si>
  <si>
    <t>Pancreatin (25 tyś.Lipazy) *20kaps.</t>
  </si>
  <si>
    <t>109.</t>
  </si>
  <si>
    <t>110.</t>
  </si>
  <si>
    <t>Paracetamol 0,5g * 50 tabl.</t>
  </si>
  <si>
    <t>111.</t>
  </si>
  <si>
    <t>112.</t>
  </si>
  <si>
    <t>113.</t>
  </si>
  <si>
    <t>Prednisone 20mg*20 tabl.</t>
  </si>
  <si>
    <t>114.</t>
  </si>
  <si>
    <t>Prednisone 10mg *20tabl.</t>
  </si>
  <si>
    <t>115.</t>
  </si>
  <si>
    <t>Prednisone 5mg *100tabl.</t>
  </si>
  <si>
    <t>116.</t>
  </si>
  <si>
    <t>Progesterone 50mg *30tabl.podjęz.</t>
  </si>
  <si>
    <t>117.</t>
  </si>
  <si>
    <t>Promazine h/chlor. 25mg.* 60 draż.</t>
  </si>
  <si>
    <t>118.</t>
  </si>
  <si>
    <t>Propafenone 0,15g *20tabl.pow.</t>
  </si>
  <si>
    <t>119.</t>
  </si>
  <si>
    <t>Propranolol 10mg, tabletki *50</t>
  </si>
  <si>
    <t>120.</t>
  </si>
  <si>
    <t>Rifaximini 200mg*28 tabl.</t>
  </si>
  <si>
    <t>121.</t>
  </si>
  <si>
    <t>Risperidon 1mg, tabl. * 20</t>
  </si>
  <si>
    <t>122.</t>
  </si>
  <si>
    <t>123.</t>
  </si>
  <si>
    <t>124.</t>
  </si>
  <si>
    <t>125.</t>
  </si>
  <si>
    <t>126.</t>
  </si>
  <si>
    <t>Sertralinum 50mg, tabl. * 28</t>
  </si>
  <si>
    <t>127.</t>
  </si>
  <si>
    <t>Simvastatin 20mg.*28 tabl.</t>
  </si>
  <si>
    <t>128.</t>
  </si>
  <si>
    <t>Simvastatin 40mg.*28 tabl.</t>
  </si>
  <si>
    <t>129.</t>
  </si>
  <si>
    <t>Spironolactone 0,1g *20tabl.pow.</t>
  </si>
  <si>
    <t>130.</t>
  </si>
  <si>
    <t>Spironolactone 25mg *100tabl.</t>
  </si>
  <si>
    <t>131.</t>
  </si>
  <si>
    <t>Theophylline 0,3g *50tabl.</t>
  </si>
  <si>
    <t>132.</t>
  </si>
  <si>
    <t>Thiamazole 5mg *50tabl.</t>
  </si>
  <si>
    <t>Timonacicum 100mg*100 tabl.</t>
  </si>
  <si>
    <t>135.</t>
  </si>
  <si>
    <t>Tramadol 100mg *30tabl.prol.</t>
  </si>
  <si>
    <t>136.</t>
  </si>
  <si>
    <t>Tramadol 50mg *20kaps.</t>
  </si>
  <si>
    <t>137.</t>
  </si>
  <si>
    <t>Tranexamic acid 500mg, tabletki powlekane *20</t>
  </si>
  <si>
    <t>138.</t>
  </si>
  <si>
    <t>Trazodoni hydrochloridum 75mg, * 30 tabletki o przedłużonym uwalnianiu</t>
  </si>
  <si>
    <t>139.</t>
  </si>
  <si>
    <t>140.</t>
  </si>
  <si>
    <t>Valsartanum 160mg*28 tabl(tabl.podzielne)</t>
  </si>
  <si>
    <t>141.</t>
  </si>
  <si>
    <t>Verapamilum h/chlor. 40mg *20tabl.pow.</t>
  </si>
  <si>
    <t>142.</t>
  </si>
  <si>
    <t>143.</t>
  </si>
  <si>
    <t>Vinpocetyne 5mg *100 tabl.</t>
  </si>
  <si>
    <t>144.</t>
  </si>
  <si>
    <t>Vitaminum B comp. *50tabl.- prep. złożony lub inny równoważny, produkt leczniczy</t>
  </si>
  <si>
    <t>145.</t>
  </si>
  <si>
    <t>Lercanidipini hydrochloridum 10mg. tabl.powlek.*28 tabl.</t>
  </si>
  <si>
    <t>146.</t>
  </si>
  <si>
    <t>147.</t>
  </si>
  <si>
    <t>Lercanidipini hydrochloridum 20mg. tabl.powlek.*28 tabl.</t>
  </si>
  <si>
    <t>148.</t>
  </si>
  <si>
    <t>Eplerenon 25 mg * 30 tabl.</t>
  </si>
  <si>
    <t>149.</t>
  </si>
  <si>
    <t>Eplerenon 50 mg *30 tabl.</t>
  </si>
  <si>
    <t>150.</t>
  </si>
  <si>
    <t>Quetiapine 25 mg * 30 tabl.</t>
  </si>
  <si>
    <t>151.</t>
  </si>
  <si>
    <t>152.</t>
  </si>
  <si>
    <t>Bisacodyl 10mg *5supp.</t>
  </si>
  <si>
    <t>Clotrimazole 0,1g *6tabl.d/poch.</t>
  </si>
  <si>
    <t>Suppositoria glyceroli 2g *10supp.</t>
  </si>
  <si>
    <t>Diclofenac 0,1g *10supp.</t>
  </si>
  <si>
    <t xml:space="preserve">Chlorquinadol+Metronidazol 0,1+0,25g*10tabl.d/poch. </t>
  </si>
  <si>
    <t>Dequalinium chloride 10 mg tabl. dopochwowe* 6 tabl</t>
  </si>
  <si>
    <t>Achillea milefolium ,Aesculus hippocastanum, Atropa belladonna, Benzocainum, Chamomilla recutita, Potentilla tormentilla  *12supp.</t>
  </si>
  <si>
    <t>Hyoscine 10mg *6supp.</t>
  </si>
  <si>
    <t>Ibuprofen 0,125g*10 czop.</t>
  </si>
  <si>
    <t>Ibuprofen 60mg*10 czop.</t>
  </si>
  <si>
    <t>Metronidazol tabl.0,5g *10tabl.d/poch.</t>
  </si>
  <si>
    <t>Nystatin tabl.100tys.j.m. *10tabl.d/poch.</t>
  </si>
  <si>
    <t>Paracetamol 0,05 g*10 supp.</t>
  </si>
  <si>
    <t>Paracetamol 0,125g *10supp.</t>
  </si>
  <si>
    <t>Paracetamol 0,15g *10supp.</t>
  </si>
  <si>
    <t>Paracetamol 0,25g *10supp.</t>
  </si>
  <si>
    <t>Paracetamol 0,3g *10supp.</t>
  </si>
  <si>
    <t>Paracetamol 0,5g *10supp.</t>
  </si>
  <si>
    <t>Paracetamol 80mg *10supp.</t>
  </si>
  <si>
    <t>Povidone-Iodine 200mg/glob.x14glob.</t>
  </si>
  <si>
    <t>Progesterone 50mg *30tabl.dopochwowe</t>
  </si>
  <si>
    <t>Sodium Phosphate 150ml wlewki d/odbyt.</t>
  </si>
  <si>
    <t>Albuminum Humanum 20% 100 ml.</t>
  </si>
  <si>
    <t xml:space="preserve">Ferri hydroxidum polymaltosum 50mg Fe/5ml 100ml </t>
  </si>
  <si>
    <t>Baclofenum 10 mg x 100 tabl.</t>
  </si>
  <si>
    <t>Rivaroksabanum 15 mg tabl. powlekane*100 tabl.</t>
  </si>
  <si>
    <t>Rivaroksabanum 20 mg tabl. powlekane*100 tabl.</t>
  </si>
  <si>
    <t>Acetylcysteinum 600 x 10 tabl.mus.</t>
  </si>
  <si>
    <t>Eteksylan dabigatranu 110 mg kapsułki*180 kaps.</t>
  </si>
  <si>
    <t>Eteksylan dabigatranu 150 mg kapsułki*180 kaps.</t>
  </si>
  <si>
    <t>Kalii chloridum 600mg(0,315g K+) *100 kaps. o przedł.uwal.</t>
  </si>
  <si>
    <t>TIGECYCLINUM 50 MG X 10 FIOLEK</t>
  </si>
  <si>
    <t>Eptacog Alfa 1mg*amp. + rozp.</t>
  </si>
  <si>
    <t>Eptacog Alfa 2mg*amp. + rozp.</t>
  </si>
  <si>
    <t xml:space="preserve">Alteplase50mg. proszek+50ml wody do wstrzyknięć-kpl. </t>
  </si>
  <si>
    <t>OSELTAMIVIR 30 MG X 10 KAPS</t>
  </si>
  <si>
    <t>Quetiapine 100 mg * 30 tabl.</t>
  </si>
  <si>
    <t>OSELTAMIVIR 45 MG X 10 KAPS</t>
  </si>
  <si>
    <t>Spirytus vini 70 - 1000g</t>
  </si>
  <si>
    <t xml:space="preserve">Paraffinum liquidum 100g </t>
  </si>
  <si>
    <t xml:space="preserve">Ung. cholesteroli 1000 g </t>
  </si>
  <si>
    <t>Vaselinum album 1000g</t>
  </si>
  <si>
    <t xml:space="preserve">Proszek do sporządzania roztworu doustnego; skład: 1 saszetka A zawiera: 52,5 g makrogolu 4000, 3,75 g bezwodnego siarczanu sodu, 80 mg simetykonu; 1 saszetka B zawiera: 1,863 g dwuwodnego cytrynianu sodu, 813 mg bezwodnego kwasu cytrynowego, 730 mg chlorku sodu, 370 mg chlorku potasu; 1 opakowanie = 8 saszetek (4 saszetki A + 4 saszetki B) </t>
  </si>
  <si>
    <t xml:space="preserve">Pakiet Nr 9 </t>
  </si>
  <si>
    <t xml:space="preserve">Pakiet Nr 11 </t>
  </si>
  <si>
    <t>Kod EAN</t>
  </si>
  <si>
    <t>L</t>
  </si>
  <si>
    <t>Budesonide 0,125mg/ml- amp.2ml *20amp. do nebulizacji, wymagana rejestracja w ostrym zapaleniu krtani, tchawicy i oskrzeli.</t>
  </si>
  <si>
    <t>Budesonide 0,25mg/ml- amp.2ml *20amp. do nebulizacji, wymagana rejestracja w ostrym zapaleniu krtani, tchawicy i oskrzeli.</t>
  </si>
  <si>
    <t>Budesonide 0,5mg/ml-amp.2ml *20amp. do nebulizacji, wymagana rejestracja w ostrym zapaleniu krtani, tchawicy i oskrzeli.</t>
  </si>
  <si>
    <t>Zofenoprilum calcium 30 mg. tabl.powlek. *28 tabl.</t>
  </si>
  <si>
    <t>Zofenoprilum calcium 7,5 mg. tabl.powlek. *28 tabl.</t>
  </si>
  <si>
    <t>Diclofenac 50mg *30tabl.pow.</t>
  </si>
  <si>
    <t>Pantoprazol 40 mg.*28 tabl.</t>
  </si>
  <si>
    <t>Finasteridum 5 mg * 30 tab.</t>
  </si>
  <si>
    <t>OSELTAMIVIR 75 MG X 10 KAPS</t>
  </si>
  <si>
    <t>Telmisartanum 40 mg * 28 tab.</t>
  </si>
  <si>
    <t>Tamsulosinum 0,4mg * 30 kap.</t>
  </si>
  <si>
    <t>Levetiracetamum 500 mg * 50 tab.</t>
  </si>
  <si>
    <t>Levocetirizini dihydrochlor.5mg.*28 tabl.</t>
  </si>
  <si>
    <t>Formoterol 0,012mg proszek do inhalacji * 60 kaps.</t>
  </si>
  <si>
    <t>Ambroxol  15mg /5ml syrop 120ml</t>
  </si>
  <si>
    <t>Benzyl Benzonate 10%  płyn- 120 ml kosmetyk</t>
  </si>
  <si>
    <t>Glukoza 75 g subst.diet.środek spoż.specj.przeznaczenia med.</t>
  </si>
  <si>
    <t>Płyn do pielęgnacji skóry narażonej na ucisk i otarcia 100ml typu PC30V lub inny równoważny, kosmetyk</t>
  </si>
  <si>
    <t>Krem antyseptyczny, ochronny dla dzieci i dorosłych z problemami skórnymi typu Sudocrem 60g lub inny równoważny, dermokosmetyk</t>
  </si>
  <si>
    <t>Oxymetazoline h/chlor. 0,025%10ml 1 aerozol</t>
  </si>
  <si>
    <t>TEIKOPLANINUM 400 MG X 1 FIOLKA</t>
  </si>
  <si>
    <t>Amoxicillin 1000 mg.tabl.rozp.*20 tabl. - nie zamieniać</t>
  </si>
  <si>
    <t>Ferrosi sulfas 100 mg tabl. o przedł.uwalnianiu x 50</t>
  </si>
  <si>
    <t>Fluconazole tabl. 50mg.*14caps./tabl.</t>
  </si>
  <si>
    <t>Ibuprofen 200mg/5ml zaw. 100ml.</t>
  </si>
  <si>
    <t>Erytromycyna 0,5% maść oczna 5g.wymagane wskazanie w profilaktyce zapalenia gałki ocznej u noworodków</t>
  </si>
  <si>
    <t>Macrogols 4000 pulver 74g*48 saszetek</t>
  </si>
  <si>
    <t xml:space="preserve">Szampon p/wszawicy fl. 60ml-100ml </t>
  </si>
  <si>
    <t>30% glukoza sterylna 0,7 ml x 100 amp.</t>
  </si>
  <si>
    <t xml:space="preserve">Lactulose 5g/10ml 150ml syrop </t>
  </si>
  <si>
    <t>Ticagrelor 90 mg tabl.powl. * 56</t>
  </si>
  <si>
    <t>Dapaglifloxinum tabl.powl. * 30</t>
  </si>
  <si>
    <t>Roztwór do wstrz.100j.m./ml*10 wkładów a 3 ml- Penfil, krótkodziałająca, insulina aspart typu NovoRapid</t>
  </si>
  <si>
    <t>Zawiesina do wstrz.100j.m./ml*10 wkładów a 3 ml.- Penfil  o pośrednim czasie działania,insulina ludzka izofanowa typu Gensulin N</t>
  </si>
  <si>
    <t>Zawiesina do wstrz.100j.m./ml*10 wkładów a 3 ml.- 30/70  Penfil, insulina o pośrednim czasie działania w połączeniu z krótkodziałającą, insulina aspart z protaminową tybu NovoMix 30</t>
  </si>
  <si>
    <t>Zawiesina do wstrz. 100j.m.*10 wkładów a 3 ml 50/50 Penfil, insulina o pośrednim czasie działania w połączeniu z krótkodziałajacą, insulina aspart z protaminową typu NovoMix 50</t>
  </si>
  <si>
    <t>Roztwór do wstrz.100j.m./ml*10 wkładów a 3 ml, insulina o krótkim czasie działania, ludzka,neutralna typu Gensulin R</t>
  </si>
  <si>
    <t>Zawiesina do wstrz. 100j.m./ml* 10 wkładów a 3 ml.- insulina o pośrednim czasie działania, ludzka, izofanowa typu Insulatard</t>
  </si>
  <si>
    <t>Roztwór do wstrz.100j.m.*5 wkładów a 3 ml- insulina o krótkim czasie działania, lispro typu Humalog</t>
  </si>
  <si>
    <t xml:space="preserve">Pakiet Nr 16 - INSULINY </t>
  </si>
  <si>
    <t>62.</t>
  </si>
  <si>
    <t>63.</t>
  </si>
  <si>
    <t>71.</t>
  </si>
  <si>
    <t>93.</t>
  </si>
  <si>
    <t>133.</t>
  </si>
  <si>
    <t>134.</t>
  </si>
  <si>
    <t xml:space="preserve">Poz. 62 - wymagane jest pochodzenie od jednego Producenta. </t>
  </si>
  <si>
    <t>Pakiet Nr 17 - TIGECYCLINUM</t>
  </si>
  <si>
    <t>Pakiet Nr 19 - EPTACOG Alfa</t>
  </si>
  <si>
    <t xml:space="preserve">Pakiet Nr 18 - ALTEPLASE </t>
  </si>
  <si>
    <t>Pakiet Nr 20 - TEIKOPLANINUM</t>
  </si>
  <si>
    <t>Pakiet Nr 4 - ALBUMINUM HUMANUM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</si>
</sst>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#,##0.00\ [$EUR];\-#,##0.00\ [$EUR]"/>
    <numFmt numFmtId="177" formatCode="#,##0.00\ &quot;zł&quot;"/>
    <numFmt numFmtId="178" formatCode="#,##0.00\ [$EUR]"/>
  </numFmts>
  <fonts count="73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30"/>
      <name val="MS Sans Serif"/>
      <family val="2"/>
    </font>
    <font>
      <sz val="8"/>
      <color indexed="10"/>
      <name val="MS Sans Serif"/>
      <family val="2"/>
    </font>
    <font>
      <b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0070C0"/>
      <name val="MS Sans Serif"/>
      <family val="2"/>
    </font>
    <font>
      <sz val="8"/>
      <color rgb="FFFF0000"/>
      <name val="MS Sans Serif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4" fontId="4" fillId="32" borderId="12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4" fontId="4" fillId="32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0" fontId="16" fillId="32" borderId="17" xfId="0" applyFont="1" applyFill="1" applyBorder="1" applyAlignment="1">
      <alignment vertical="center"/>
    </xf>
    <xf numFmtId="2" fontId="8" fillId="32" borderId="18" xfId="0" applyNumberFormat="1" applyFont="1" applyFill="1" applyBorder="1" applyAlignment="1">
      <alignment vertical="top"/>
    </xf>
    <xf numFmtId="0" fontId="16" fillId="32" borderId="19" xfId="0" applyFont="1" applyFill="1" applyBorder="1" applyAlignment="1">
      <alignment vertical="center"/>
    </xf>
    <xf numFmtId="2" fontId="8" fillId="32" borderId="20" xfId="0" applyNumberFormat="1" applyFont="1" applyFill="1" applyBorder="1" applyAlignment="1">
      <alignment vertical="top"/>
    </xf>
    <xf numFmtId="4" fontId="4" fillId="32" borderId="13" xfId="0" applyNumberFormat="1" applyFont="1" applyFill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44" fontId="17" fillId="32" borderId="10" xfId="0" applyNumberFormat="1" applyFont="1" applyFill="1" applyBorder="1" applyAlignment="1">
      <alignment horizontal="right"/>
    </xf>
    <xf numFmtId="44" fontId="17" fillId="32" borderId="21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2" borderId="21" xfId="0" applyNumberFormat="1" applyFont="1" applyFill="1" applyBorder="1" applyAlignment="1">
      <alignment/>
    </xf>
    <xf numFmtId="44" fontId="0" fillId="32" borderId="22" xfId="0" applyNumberFormat="1" applyFill="1" applyBorder="1" applyAlignment="1">
      <alignment/>
    </xf>
    <xf numFmtId="0" fontId="1" fillId="32" borderId="23" xfId="0" applyFont="1" applyFill="1" applyBorder="1" applyAlignment="1">
      <alignment horizontal="center"/>
    </xf>
    <xf numFmtId="44" fontId="0" fillId="32" borderId="24" xfId="0" applyNumberFormat="1" applyFill="1" applyBorder="1" applyAlignment="1">
      <alignment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44" fontId="0" fillId="32" borderId="27" xfId="0" applyNumberFormat="1" applyFill="1" applyBorder="1" applyAlignment="1">
      <alignment/>
    </xf>
    <xf numFmtId="44" fontId="1" fillId="32" borderId="28" xfId="0" applyNumberFormat="1" applyFont="1" applyFill="1" applyBorder="1" applyAlignment="1">
      <alignment/>
    </xf>
    <xf numFmtId="4" fontId="0" fillId="33" borderId="27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9" fontId="0" fillId="33" borderId="24" xfId="0" applyNumberFormat="1" applyFill="1" applyBorder="1" applyAlignment="1">
      <alignment horizontal="center"/>
    </xf>
    <xf numFmtId="9" fontId="0" fillId="33" borderId="22" xfId="0" applyNumberFormat="1" applyFill="1" applyBorder="1" applyAlignment="1">
      <alignment horizontal="center"/>
    </xf>
    <xf numFmtId="9" fontId="0" fillId="33" borderId="27" xfId="0" applyNumberFormat="1" applyFill="1" applyBorder="1" applyAlignment="1">
      <alignment horizontal="center"/>
    </xf>
    <xf numFmtId="0" fontId="19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0" fillId="0" borderId="22" xfId="0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4" fillId="32" borderId="15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wrapText="1"/>
    </xf>
    <xf numFmtId="4" fontId="0" fillId="33" borderId="22" xfId="0" applyNumberFormat="1" applyFont="1" applyFill="1" applyBorder="1" applyAlignment="1">
      <alignment horizontal="center"/>
    </xf>
    <xf numFmtId="9" fontId="0" fillId="33" borderId="22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66" fillId="0" borderId="22" xfId="0" applyFont="1" applyFill="1" applyBorder="1" applyAlignment="1">
      <alignment/>
    </xf>
    <xf numFmtId="0" fontId="0" fillId="32" borderId="22" xfId="0" applyFont="1" applyFill="1" applyBorder="1" applyAlignment="1">
      <alignment wrapText="1"/>
    </xf>
    <xf numFmtId="0" fontId="0" fillId="0" borderId="22" xfId="0" applyBorder="1" applyAlignment="1">
      <alignment/>
    </xf>
    <xf numFmtId="0" fontId="18" fillId="0" borderId="22" xfId="0" applyFont="1" applyBorder="1" applyAlignment="1">
      <alignment horizontal="center" wrapText="1"/>
    </xf>
    <xf numFmtId="4" fontId="18" fillId="0" borderId="22" xfId="0" applyNumberFormat="1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4" fontId="18" fillId="0" borderId="24" xfId="0" applyNumberFormat="1" applyFont="1" applyBorder="1" applyAlignment="1">
      <alignment horizontal="center" wrapText="1"/>
    </xf>
    <xf numFmtId="0" fontId="0" fillId="0" borderId="22" xfId="0" applyBorder="1" applyAlignment="1">
      <alignment vertical="center" wrapText="1"/>
    </xf>
    <xf numFmtId="0" fontId="15" fillId="34" borderId="22" xfId="0" applyFont="1" applyFill="1" applyBorder="1" applyAlignment="1">
      <alignment horizontal="center" vertical="center" wrapText="1"/>
    </xf>
    <xf numFmtId="4" fontId="0" fillId="33" borderId="22" xfId="0" applyNumberForma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66" fillId="0" borderId="22" xfId="0" applyFont="1" applyBorder="1" applyAlignment="1">
      <alignment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4" fontId="4" fillId="32" borderId="0" xfId="0" applyNumberFormat="1" applyFont="1" applyFill="1" applyAlignment="1">
      <alignment horizontal="center" wrapText="1"/>
    </xf>
    <xf numFmtId="0" fontId="0" fillId="32" borderId="22" xfId="0" applyFill="1" applyBorder="1" applyAlignment="1">
      <alignment vertical="top" wrapText="1"/>
    </xf>
    <xf numFmtId="0" fontId="0" fillId="32" borderId="22" xfId="0" applyFill="1" applyBorder="1" applyAlignment="1">
      <alignment wrapText="1"/>
    </xf>
    <xf numFmtId="0" fontId="0" fillId="32" borderId="22" xfId="0" applyFont="1" applyFill="1" applyBorder="1" applyAlignment="1">
      <alignment vertical="top" wrapText="1"/>
    </xf>
    <xf numFmtId="4" fontId="0" fillId="0" borderId="22" xfId="0" applyNumberFormat="1" applyBorder="1" applyAlignment="1">
      <alignment horizontal="center"/>
    </xf>
    <xf numFmtId="0" fontId="0" fillId="32" borderId="22" xfId="0" applyFill="1" applyBorder="1" applyAlignment="1">
      <alignment/>
    </xf>
    <xf numFmtId="0" fontId="0" fillId="32" borderId="22" xfId="0" applyFill="1" applyBorder="1" applyAlignment="1">
      <alignment vertical="center" wrapText="1"/>
    </xf>
    <xf numFmtId="49" fontId="9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9" fontId="18" fillId="0" borderId="24" xfId="0" applyNumberFormat="1" applyFont="1" applyBorder="1" applyAlignment="1">
      <alignment horizontal="center" wrapText="1"/>
    </xf>
    <xf numFmtId="9" fontId="18" fillId="0" borderId="22" xfId="0" applyNumberFormat="1" applyFont="1" applyBorder="1" applyAlignment="1">
      <alignment horizontal="center" wrapText="1"/>
    </xf>
    <xf numFmtId="44" fontId="0" fillId="32" borderId="22" xfId="0" applyNumberFormat="1" applyFont="1" applyFill="1" applyBorder="1" applyAlignment="1">
      <alignment/>
    </xf>
    <xf numFmtId="0" fontId="0" fillId="32" borderId="22" xfId="0" applyFont="1" applyFill="1" applyBorder="1" applyAlignment="1">
      <alignment vertical="center" wrapText="1"/>
    </xf>
    <xf numFmtId="44" fontId="0" fillId="32" borderId="24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0" fillId="33" borderId="0" xfId="0" applyFont="1" applyFill="1" applyAlignment="1">
      <alignment vertical="center" wrapText="1"/>
    </xf>
    <xf numFmtId="0" fontId="0" fillId="0" borderId="27" xfId="0" applyBorder="1" applyAlignment="1">
      <alignment/>
    </xf>
    <xf numFmtId="0" fontId="2" fillId="0" borderId="0" xfId="0" applyFont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/>
    </xf>
    <xf numFmtId="0" fontId="4" fillId="32" borderId="30" xfId="0" applyFont="1" applyFill="1" applyBorder="1" applyAlignment="1">
      <alignment horizontal="center" wrapText="1"/>
    </xf>
    <xf numFmtId="0" fontId="15" fillId="0" borderId="24" xfId="0" applyFont="1" applyBorder="1" applyAlignment="1">
      <alignment horizontal="left"/>
    </xf>
    <xf numFmtId="2" fontId="15" fillId="0" borderId="24" xfId="0" applyNumberFormat="1" applyFont="1" applyBorder="1" applyAlignment="1">
      <alignment horizontal="center" vertical="center"/>
    </xf>
    <xf numFmtId="9" fontId="15" fillId="0" borderId="24" xfId="0" applyNumberFormat="1" applyFont="1" applyBorder="1" applyAlignment="1">
      <alignment horizontal="center" vertical="center"/>
    </xf>
    <xf numFmtId="44" fontId="0" fillId="32" borderId="24" xfId="0" applyNumberFormat="1" applyFill="1" applyBorder="1" applyAlignment="1">
      <alignment horizontal="center" vertical="center"/>
    </xf>
    <xf numFmtId="0" fontId="0" fillId="32" borderId="22" xfId="0" applyFont="1" applyFill="1" applyBorder="1" applyAlignment="1">
      <alignment wrapText="1"/>
    </xf>
    <xf numFmtId="0" fontId="15" fillId="0" borderId="22" xfId="0" applyFont="1" applyBorder="1" applyAlignment="1">
      <alignment horizontal="left"/>
    </xf>
    <xf numFmtId="2" fontId="15" fillId="0" borderId="22" xfId="0" applyNumberFormat="1" applyFont="1" applyBorder="1" applyAlignment="1">
      <alignment horizontal="center" vertical="center"/>
    </xf>
    <xf numFmtId="9" fontId="15" fillId="0" borderId="22" xfId="0" applyNumberFormat="1" applyFont="1" applyBorder="1" applyAlignment="1">
      <alignment horizontal="center" vertical="center"/>
    </xf>
    <xf numFmtId="44" fontId="0" fillId="32" borderId="22" xfId="0" applyNumberFormat="1" applyFill="1" applyBorder="1" applyAlignment="1">
      <alignment horizontal="center" vertical="center"/>
    </xf>
    <xf numFmtId="0" fontId="0" fillId="32" borderId="22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44" fontId="0" fillId="32" borderId="27" xfId="0" applyNumberFormat="1" applyFill="1" applyBorder="1" applyAlignment="1">
      <alignment horizontal="center" vertical="center"/>
    </xf>
    <xf numFmtId="166" fontId="0" fillId="0" borderId="22" xfId="0" applyNumberFormat="1" applyFont="1" applyBorder="1" applyAlignment="1">
      <alignment wrapText="1"/>
    </xf>
    <xf numFmtId="4" fontId="0" fillId="33" borderId="22" xfId="0" applyNumberFormat="1" applyFill="1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2" borderId="27" xfId="0" applyFont="1" applyFill="1" applyBorder="1" applyAlignment="1">
      <alignment vertical="top" wrapText="1"/>
    </xf>
    <xf numFmtId="0" fontId="0" fillId="34" borderId="27" xfId="0" applyFont="1" applyFill="1" applyBorder="1" applyAlignment="1">
      <alignment horizontal="center" wrapText="1"/>
    </xf>
    <xf numFmtId="0" fontId="15" fillId="32" borderId="22" xfId="0" applyFont="1" applyFill="1" applyBorder="1" applyAlignment="1">
      <alignment horizontal="center"/>
    </xf>
    <xf numFmtId="44" fontId="0" fillId="34" borderId="22" xfId="0" applyNumberFormat="1" applyFill="1" applyBorder="1" applyAlignment="1">
      <alignment horizontal="center" vertical="center"/>
    </xf>
    <xf numFmtId="0" fontId="18" fillId="0" borderId="22" xfId="0" applyFont="1" applyBorder="1" applyAlignment="1">
      <alignment wrapText="1"/>
    </xf>
    <xf numFmtId="0" fontId="18" fillId="34" borderId="22" xfId="0" applyFont="1" applyFill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9" fontId="18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horizontal="center" vertical="center"/>
    </xf>
    <xf numFmtId="44" fontId="22" fillId="32" borderId="21" xfId="0" applyNumberFormat="1" applyFont="1" applyFill="1" applyBorder="1" applyAlignment="1">
      <alignment/>
    </xf>
    <xf numFmtId="44" fontId="22" fillId="32" borderId="31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/>
    </xf>
    <xf numFmtId="0" fontId="0" fillId="32" borderId="22" xfId="0" applyFont="1" applyFill="1" applyBorder="1" applyAlignment="1">
      <alignment vertical="center" wrapText="1"/>
    </xf>
    <xf numFmtId="9" fontId="0" fillId="33" borderId="22" xfId="0" applyNumberForma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67" fillId="32" borderId="22" xfId="0" applyFont="1" applyFill="1" applyBorder="1" applyAlignment="1">
      <alignment/>
    </xf>
    <xf numFmtId="0" fontId="0" fillId="32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 wrapText="1"/>
    </xf>
    <xf numFmtId="9" fontId="18" fillId="0" borderId="27" xfId="0" applyNumberFormat="1" applyFont="1" applyBorder="1" applyAlignment="1">
      <alignment horizontal="center" wrapText="1"/>
    </xf>
    <xf numFmtId="44" fontId="0" fillId="32" borderId="27" xfId="0" applyNumberFormat="1" applyFont="1" applyFill="1" applyBorder="1" applyAlignment="1">
      <alignment/>
    </xf>
    <xf numFmtId="0" fontId="68" fillId="0" borderId="22" xfId="0" applyFont="1" applyBorder="1" applyAlignment="1">
      <alignment horizontal="left"/>
    </xf>
    <xf numFmtId="0" fontId="66" fillId="0" borderId="27" xfId="0" applyFont="1" applyBorder="1" applyAlignment="1">
      <alignment/>
    </xf>
    <xf numFmtId="0" fontId="0" fillId="32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34" borderId="27" xfId="0" applyFont="1" applyFill="1" applyBorder="1" applyAlignment="1">
      <alignment horizontal="center" wrapText="1"/>
    </xf>
    <xf numFmtId="4" fontId="18" fillId="0" borderId="27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9" fillId="0" borderId="22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2" borderId="24" xfId="0" applyFont="1" applyFill="1" applyBorder="1" applyAlignment="1">
      <alignment/>
    </xf>
    <xf numFmtId="0" fontId="0" fillId="34" borderId="22" xfId="0" applyFont="1" applyFill="1" applyBorder="1" applyAlignment="1">
      <alignment vertical="center" wrapText="1"/>
    </xf>
    <xf numFmtId="44" fontId="0" fillId="32" borderId="22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top"/>
    </xf>
    <xf numFmtId="0" fontId="1" fillId="32" borderId="15" xfId="0" applyFont="1" applyFill="1" applyBorder="1" applyAlignment="1">
      <alignment vertical="top"/>
    </xf>
    <xf numFmtId="9" fontId="0" fillId="0" borderId="22" xfId="0" applyNumberFormat="1" applyFont="1" applyBorder="1" applyAlignment="1">
      <alignment horizontal="center" vertical="center"/>
    </xf>
    <xf numFmtId="0" fontId="1" fillId="32" borderId="17" xfId="0" applyFont="1" applyFill="1" applyBorder="1" applyAlignment="1">
      <alignment horizontal="center"/>
    </xf>
    <xf numFmtId="0" fontId="0" fillId="32" borderId="32" xfId="0" applyFill="1" applyBorder="1" applyAlignment="1">
      <alignment/>
    </xf>
    <xf numFmtId="0" fontId="18" fillId="0" borderId="32" xfId="0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9" fontId="18" fillId="0" borderId="32" xfId="0" applyNumberFormat="1" applyFont="1" applyBorder="1" applyAlignment="1">
      <alignment horizontal="center" wrapText="1"/>
    </xf>
    <xf numFmtId="44" fontId="0" fillId="32" borderId="32" xfId="0" applyNumberFormat="1" applyFont="1" applyFill="1" applyBorder="1" applyAlignment="1">
      <alignment/>
    </xf>
    <xf numFmtId="44" fontId="0" fillId="32" borderId="32" xfId="0" applyNumberFormat="1" applyFill="1" applyBorder="1" applyAlignment="1">
      <alignment/>
    </xf>
    <xf numFmtId="44" fontId="0" fillId="32" borderId="18" xfId="0" applyNumberFormat="1" applyFill="1" applyBorder="1" applyAlignment="1">
      <alignment/>
    </xf>
    <xf numFmtId="2" fontId="14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2" borderId="24" xfId="0" applyFont="1" applyFill="1" applyBorder="1" applyAlignment="1">
      <alignment vertical="top"/>
    </xf>
    <xf numFmtId="0" fontId="0" fillId="32" borderId="22" xfId="0" applyFont="1" applyFill="1" applyBorder="1" applyAlignment="1">
      <alignment vertical="top" wrapText="1"/>
    </xf>
    <xf numFmtId="0" fontId="0" fillId="32" borderId="22" xfId="0" applyFont="1" applyFill="1" applyBorder="1" applyAlignment="1">
      <alignment vertical="top"/>
    </xf>
    <xf numFmtId="0" fontId="0" fillId="32" borderId="22" xfId="0" applyFont="1" applyFill="1" applyBorder="1" applyAlignment="1">
      <alignment vertical="top"/>
    </xf>
    <xf numFmtId="4" fontId="0" fillId="33" borderId="22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9" fontId="71" fillId="0" borderId="0" xfId="0" applyNumberFormat="1" applyFont="1" applyAlignment="1">
      <alignment horizontal="left"/>
    </xf>
    <xf numFmtId="9" fontId="66" fillId="0" borderId="0" xfId="0" applyNumberFormat="1" applyFont="1" applyAlignment="1">
      <alignment vertical="top" wrapText="1"/>
    </xf>
    <xf numFmtId="9" fontId="70" fillId="0" borderId="0" xfId="0" applyNumberFormat="1" applyFont="1" applyAlignment="1">
      <alignment horizontal="left"/>
    </xf>
    <xf numFmtId="0" fontId="66" fillId="0" borderId="0" xfId="0" applyFont="1" applyAlignment="1">
      <alignment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wrapText="1"/>
    </xf>
    <xf numFmtId="0" fontId="0" fillId="32" borderId="27" xfId="0" applyFont="1" applyFill="1" applyBorder="1" applyAlignment="1">
      <alignment wrapText="1"/>
    </xf>
    <xf numFmtId="44" fontId="0" fillId="32" borderId="36" xfId="0" applyNumberFormat="1" applyFill="1" applyBorder="1" applyAlignment="1">
      <alignment/>
    </xf>
    <xf numFmtId="44" fontId="0" fillId="32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6" fillId="0" borderId="0" xfId="0" applyFont="1" applyAlignment="1">
      <alignment vertical="top" wrapText="1"/>
    </xf>
    <xf numFmtId="0" fontId="1" fillId="34" borderId="40" xfId="0" applyFont="1" applyFill="1" applyBorder="1" applyAlignment="1">
      <alignment horizontal="center"/>
    </xf>
    <xf numFmtId="0" fontId="0" fillId="32" borderId="27" xfId="0" applyFont="1" applyFill="1" applyBorder="1" applyAlignment="1">
      <alignment wrapText="1"/>
    </xf>
    <xf numFmtId="44" fontId="1" fillId="34" borderId="41" xfId="0" applyNumberFormat="1" applyFont="1" applyFill="1" applyBorder="1" applyAlignment="1">
      <alignment/>
    </xf>
    <xf numFmtId="0" fontId="0" fillId="32" borderId="22" xfId="0" applyFont="1" applyFill="1" applyBorder="1" applyAlignment="1">
      <alignment horizontal="center" wrapText="1"/>
    </xf>
    <xf numFmtId="0" fontId="0" fillId="32" borderId="24" xfId="0" applyFont="1" applyFill="1" applyBorder="1" applyAlignment="1">
      <alignment horizontal="center" wrapText="1"/>
    </xf>
    <xf numFmtId="0" fontId="0" fillId="32" borderId="2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72" fillId="32" borderId="24" xfId="0" applyFont="1" applyFill="1" applyBorder="1" applyAlignment="1">
      <alignment wrapText="1"/>
    </xf>
    <xf numFmtId="0" fontId="72" fillId="32" borderId="27" xfId="0" applyFont="1" applyFill="1" applyBorder="1" applyAlignment="1">
      <alignment wrapText="1"/>
    </xf>
    <xf numFmtId="0" fontId="67" fillId="32" borderId="32" xfId="0" applyFont="1" applyFill="1" applyBorder="1" applyAlignment="1">
      <alignment wrapText="1"/>
    </xf>
    <xf numFmtId="0" fontId="18" fillId="34" borderId="32" xfId="0" applyFont="1" applyFill="1" applyBorder="1" applyAlignment="1">
      <alignment horizontal="center" wrapText="1"/>
    </xf>
    <xf numFmtId="4" fontId="8" fillId="33" borderId="0" xfId="0" applyNumberFormat="1" applyFont="1" applyFill="1" applyBorder="1" applyAlignment="1">
      <alignment horizontal="center"/>
    </xf>
    <xf numFmtId="44" fontId="8" fillId="33" borderId="0" xfId="61" applyFont="1" applyFill="1" applyBorder="1" applyAlignment="1">
      <alignment/>
    </xf>
    <xf numFmtId="0" fontId="1" fillId="0" borderId="0" xfId="52" applyFont="1" applyBorder="1" applyAlignment="1">
      <alignment vertical="top" wrapText="1" shrinkToFit="1"/>
      <protection/>
    </xf>
    <xf numFmtId="0" fontId="0" fillId="32" borderId="32" xfId="0" applyFont="1" applyFill="1" applyBorder="1" applyAlignment="1">
      <alignment wrapText="1"/>
    </xf>
    <xf numFmtId="0" fontId="13" fillId="0" borderId="29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" fillId="0" borderId="0" xfId="52" applyFont="1" applyAlignment="1">
      <alignment vertical="top" wrapText="1" shrinkToFi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3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5" borderId="3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1" fillId="0" borderId="29" xfId="52" applyFont="1" applyBorder="1" applyAlignment="1">
      <alignment vertical="top" wrapText="1" shrinkToFit="1"/>
      <protection/>
    </xf>
    <xf numFmtId="0" fontId="1" fillId="0" borderId="0" xfId="52" applyFont="1" applyBorder="1" applyAlignment="1">
      <alignment vertical="top" wrapText="1" shrinkToFit="1"/>
      <protection/>
    </xf>
    <xf numFmtId="0" fontId="0" fillId="0" borderId="29" xfId="0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32" t="s">
        <v>424</v>
      </c>
      <c r="B4" s="233"/>
      <c r="F4" s="3"/>
      <c r="G4" s="3"/>
      <c r="H4" s="3"/>
      <c r="I4" s="3"/>
      <c r="J4" s="3"/>
    </row>
    <row r="5" spans="1:12" ht="47.25" customHeight="1" thickBot="1">
      <c r="A5" s="19" t="s">
        <v>12</v>
      </c>
      <c r="B5" s="20" t="s">
        <v>13</v>
      </c>
      <c r="C5" s="46" t="s">
        <v>1</v>
      </c>
      <c r="D5" s="47" t="s">
        <v>0</v>
      </c>
      <c r="E5" s="46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93" t="s">
        <v>371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372</v>
      </c>
    </row>
    <row r="7" spans="1:12" ht="13.5" thickBot="1">
      <c r="A7" s="11"/>
      <c r="B7" s="11"/>
      <c r="C7" s="12"/>
      <c r="D7" s="74"/>
      <c r="E7" s="14"/>
      <c r="F7" s="75"/>
      <c r="G7" s="27"/>
      <c r="H7" s="74" t="s">
        <v>59</v>
      </c>
      <c r="I7" s="14" t="s">
        <v>9</v>
      </c>
      <c r="J7" s="74" t="s">
        <v>60</v>
      </c>
      <c r="K7" s="14" t="s">
        <v>61</v>
      </c>
      <c r="L7" s="51"/>
    </row>
    <row r="8" spans="1:12" ht="13.5" thickBot="1">
      <c r="A8" s="185" t="s">
        <v>15</v>
      </c>
      <c r="B8" s="226" t="s">
        <v>348</v>
      </c>
      <c r="C8" s="187"/>
      <c r="D8" s="187"/>
      <c r="E8" s="227">
        <v>480</v>
      </c>
      <c r="F8" s="188"/>
      <c r="G8" s="189"/>
      <c r="H8" s="190">
        <f>F8*G8+F8</f>
        <v>0</v>
      </c>
      <c r="I8" s="191">
        <f>E8*F8</f>
        <v>0</v>
      </c>
      <c r="J8" s="191">
        <f>I8*G8</f>
        <v>0</v>
      </c>
      <c r="K8" s="191">
        <f>I8*G8+I8</f>
        <v>0</v>
      </c>
      <c r="L8" s="223"/>
    </row>
    <row r="9" spans="1:11" ht="13.5" thickBot="1">
      <c r="A9" s="2"/>
      <c r="B9" s="102"/>
      <c r="F9" s="3"/>
      <c r="G9" s="3"/>
      <c r="H9" s="3"/>
      <c r="I9" s="39">
        <f>SUM(I8:I8)</f>
        <v>0</v>
      </c>
      <c r="J9" s="39">
        <f>SUM(J8:J8)</f>
        <v>0</v>
      </c>
      <c r="K9" s="32">
        <f>SUM(K8:K8)</f>
        <v>0</v>
      </c>
    </row>
    <row r="10" spans="1:11" ht="12.75">
      <c r="A10" s="82"/>
      <c r="B10" s="103"/>
      <c r="C10" s="84"/>
      <c r="D10" s="85"/>
      <c r="E10" s="86"/>
      <c r="F10" s="86"/>
      <c r="G10" s="86"/>
      <c r="H10" s="86"/>
      <c r="I10" s="86"/>
      <c r="J10" s="86"/>
      <c r="K10" s="3"/>
    </row>
    <row r="11" spans="1:11" ht="13.5" thickBot="1">
      <c r="A11" s="234" t="s">
        <v>14</v>
      </c>
      <c r="B11" s="235"/>
      <c r="C11" s="235"/>
      <c r="D11" s="235"/>
      <c r="E11" s="235"/>
      <c r="F11" s="235"/>
      <c r="G11" s="21"/>
      <c r="H11" s="21"/>
      <c r="I11" s="21"/>
      <c r="J11" s="21"/>
      <c r="K11" s="3"/>
    </row>
    <row r="12" spans="1:11" ht="13.5" thickBot="1">
      <c r="A12" s="23" t="s">
        <v>62</v>
      </c>
      <c r="B12" s="24"/>
      <c r="C12" s="29">
        <f>I9</f>
        <v>0</v>
      </c>
      <c r="D12" s="228"/>
      <c r="E12" s="229"/>
      <c r="F12" s="229"/>
      <c r="G12" s="229"/>
      <c r="H12" s="229"/>
      <c r="I12" s="229"/>
      <c r="J12" s="229"/>
      <c r="K12" s="229"/>
    </row>
    <row r="13" spans="1:11" ht="13.5" thickBot="1">
      <c r="A13" s="25" t="s">
        <v>63</v>
      </c>
      <c r="B13" s="26"/>
      <c r="C13" s="30">
        <f>K9</f>
        <v>0</v>
      </c>
      <c r="D13" s="228"/>
      <c r="E13" s="229"/>
      <c r="F13" s="229"/>
      <c r="G13" s="229"/>
      <c r="H13" s="229"/>
      <c r="I13" s="229"/>
      <c r="J13" s="229"/>
      <c r="K13" s="229"/>
    </row>
    <row r="14" spans="1:9" ht="12.75">
      <c r="A14" s="82" t="s">
        <v>49</v>
      </c>
      <c r="B14" s="83"/>
      <c r="C14" s="84"/>
      <c r="D14" s="85"/>
      <c r="E14" s="86"/>
      <c r="F14" s="86"/>
      <c r="G14" s="86"/>
      <c r="H14" s="87"/>
      <c r="I14" s="88"/>
    </row>
    <row r="15" ht="12.75">
      <c r="A15" s="16"/>
    </row>
    <row r="17" spans="1:2" ht="15">
      <c r="A17" s="89"/>
      <c r="B17" s="203"/>
    </row>
    <row r="18" spans="1:11" ht="12.75">
      <c r="A18" s="2"/>
      <c r="B18" s="90"/>
      <c r="C18" s="91"/>
      <c r="D18" s="91"/>
      <c r="E18" s="91"/>
      <c r="F18" s="92"/>
      <c r="G18" s="92"/>
      <c r="H18" s="92"/>
      <c r="I18" s="92"/>
      <c r="J18" s="92"/>
      <c r="K18" s="91"/>
    </row>
    <row r="19" spans="1:11" ht="12.75">
      <c r="A19" s="2"/>
      <c r="B19" s="2"/>
      <c r="C19" s="93"/>
      <c r="D19" s="93"/>
      <c r="E19" s="93"/>
      <c r="F19" s="94"/>
      <c r="G19" s="94"/>
      <c r="H19" s="94"/>
      <c r="I19" s="94"/>
      <c r="J19" s="94"/>
      <c r="K19" s="93"/>
    </row>
    <row r="20" spans="1:11" ht="12.75">
      <c r="A20" s="2"/>
      <c r="B20" s="2"/>
      <c r="C20" s="93"/>
      <c r="D20" s="93"/>
      <c r="E20" s="93"/>
      <c r="F20" s="94"/>
      <c r="G20" s="94"/>
      <c r="H20" s="94"/>
      <c r="I20" s="94"/>
      <c r="J20" s="94"/>
      <c r="K20" s="93"/>
    </row>
    <row r="21" spans="1:11" ht="12.75">
      <c r="A21" s="2"/>
      <c r="B21" s="21"/>
      <c r="F21" s="3"/>
      <c r="G21" s="3"/>
      <c r="H21" s="3"/>
      <c r="I21" s="3"/>
      <c r="J21" s="3"/>
      <c r="K21" s="3"/>
    </row>
    <row r="22" spans="1:11" ht="12.75">
      <c r="A22" s="2"/>
      <c r="B22" s="21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95"/>
      <c r="F24" s="3"/>
      <c r="G24" s="3"/>
      <c r="H24" s="3"/>
      <c r="I24" s="3"/>
      <c r="J24" s="3"/>
      <c r="K24" s="3"/>
    </row>
    <row r="25" spans="1:11" ht="12.75">
      <c r="A25" s="2"/>
      <c r="B25" s="21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ht="12.75">
      <c r="K27" s="3"/>
    </row>
    <row r="30" ht="12.75">
      <c r="A30" s="96"/>
    </row>
  </sheetData>
  <sheetProtection/>
  <mergeCells count="2">
    <mergeCell ref="A4:B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43">
      <selection activeCell="E162" sqref="E162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9" width="13.7109375" style="0" customWidth="1"/>
    <col min="10" max="10" width="12.421875" style="0" customWidth="1"/>
    <col min="11" max="11" width="14.7109375" style="0" customWidth="1"/>
    <col min="12" max="12" width="17.421875" style="0" customWidth="1"/>
  </cols>
  <sheetData>
    <row r="1" spans="1:10" ht="18.75">
      <c r="A1" s="2"/>
      <c r="B1" s="1" t="s">
        <v>10</v>
      </c>
      <c r="F1" s="4" t="s">
        <v>67</v>
      </c>
      <c r="G1" s="4"/>
      <c r="H1" s="4"/>
      <c r="I1" s="4"/>
      <c r="J1" s="4"/>
    </row>
    <row r="2" spans="1:10" ht="16.5" thickBot="1">
      <c r="A2" s="232" t="s">
        <v>369</v>
      </c>
      <c r="B2" s="233"/>
      <c r="F2" s="3"/>
      <c r="G2" s="3"/>
      <c r="H2" s="3"/>
      <c r="I2" s="3"/>
      <c r="J2" s="3"/>
    </row>
    <row r="3" spans="1:12" ht="47.25" customHeight="1" thickBot="1">
      <c r="A3" s="19" t="s">
        <v>12</v>
      </c>
      <c r="B3" s="156" t="s">
        <v>13</v>
      </c>
      <c r="C3" s="110" t="s">
        <v>1</v>
      </c>
      <c r="D3" s="111" t="s">
        <v>0</v>
      </c>
      <c r="E3" s="110" t="s">
        <v>65</v>
      </c>
      <c r="F3" s="71" t="s">
        <v>50</v>
      </c>
      <c r="G3" s="157" t="s">
        <v>51</v>
      </c>
      <c r="H3" s="72" t="s">
        <v>52</v>
      </c>
      <c r="I3" s="158" t="s">
        <v>53</v>
      </c>
      <c r="J3" s="71" t="s">
        <v>54</v>
      </c>
      <c r="K3" s="73" t="s">
        <v>11</v>
      </c>
      <c r="L3" s="193" t="s">
        <v>371</v>
      </c>
    </row>
    <row r="4" spans="1:12" ht="13.5" customHeight="1" thickBot="1">
      <c r="A4" s="6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22" t="s">
        <v>8</v>
      </c>
      <c r="H4" s="10" t="s">
        <v>55</v>
      </c>
      <c r="I4" s="22" t="s">
        <v>56</v>
      </c>
      <c r="J4" s="10" t="s">
        <v>57</v>
      </c>
      <c r="K4" s="9" t="s">
        <v>58</v>
      </c>
      <c r="L4" s="9" t="s">
        <v>372</v>
      </c>
    </row>
    <row r="5" spans="1:12" ht="13.5" thickBot="1">
      <c r="A5" s="6"/>
      <c r="B5" s="11"/>
      <c r="C5" s="12"/>
      <c r="D5" s="74"/>
      <c r="E5" s="14"/>
      <c r="F5" s="75"/>
      <c r="G5" s="27"/>
      <c r="H5" s="51" t="s">
        <v>59</v>
      </c>
      <c r="I5" s="14" t="s">
        <v>9</v>
      </c>
      <c r="J5" s="51" t="s">
        <v>60</v>
      </c>
      <c r="K5" s="51" t="s">
        <v>61</v>
      </c>
      <c r="L5" s="51"/>
    </row>
    <row r="6" spans="1:13" ht="15" customHeight="1">
      <c r="A6" s="217" t="s">
        <v>15</v>
      </c>
      <c r="B6" s="179" t="s">
        <v>140</v>
      </c>
      <c r="C6" s="69"/>
      <c r="D6" s="69"/>
      <c r="E6" s="57">
        <v>2</v>
      </c>
      <c r="F6" s="41"/>
      <c r="G6" s="43"/>
      <c r="H6" s="35">
        <f>F6*G6+F6</f>
        <v>0</v>
      </c>
      <c r="I6" s="35">
        <f>E6*F6</f>
        <v>0</v>
      </c>
      <c r="J6" s="35">
        <f>I6*G6</f>
        <v>0</v>
      </c>
      <c r="K6" s="35">
        <f>I6*G6+I6</f>
        <v>0</v>
      </c>
      <c r="L6" s="195"/>
      <c r="M6" s="5"/>
    </row>
    <row r="7" spans="1:13" ht="15" customHeight="1">
      <c r="A7" s="36" t="s">
        <v>16</v>
      </c>
      <c r="B7" s="126" t="s">
        <v>141</v>
      </c>
      <c r="C7" s="60"/>
      <c r="D7" s="60"/>
      <c r="E7" s="49">
        <v>2</v>
      </c>
      <c r="F7" s="42"/>
      <c r="G7" s="159"/>
      <c r="H7" s="33">
        <f>F7*G7+F7</f>
        <v>0</v>
      </c>
      <c r="I7" s="33">
        <f>E7*F7</f>
        <v>0</v>
      </c>
      <c r="J7" s="33">
        <f>I7*G7</f>
        <v>0</v>
      </c>
      <c r="K7" s="33">
        <f>I7*G7+I7</f>
        <v>0</v>
      </c>
      <c r="L7" s="197"/>
      <c r="M7" s="5"/>
    </row>
    <row r="8" spans="1:13" ht="14.25" customHeight="1">
      <c r="A8" s="36" t="s">
        <v>17</v>
      </c>
      <c r="B8" s="80" t="s">
        <v>142</v>
      </c>
      <c r="C8" s="60"/>
      <c r="D8" s="60"/>
      <c r="E8" s="49">
        <v>65</v>
      </c>
      <c r="F8" s="42"/>
      <c r="G8" s="44"/>
      <c r="H8" s="33">
        <f aca="true" t="shared" si="0" ref="H8:H57">F8*G8+F8</f>
        <v>0</v>
      </c>
      <c r="I8" s="33">
        <f aca="true" t="shared" si="1" ref="I8:I71">E8*F8</f>
        <v>0</v>
      </c>
      <c r="J8" s="33">
        <f aca="true" t="shared" si="2" ref="J8:J71">I8*G8</f>
        <v>0</v>
      </c>
      <c r="K8" s="33">
        <f aca="true" t="shared" si="3" ref="K8:K71">I8*G8+I8</f>
        <v>0</v>
      </c>
      <c r="L8" s="197"/>
      <c r="M8" s="5"/>
    </row>
    <row r="9" spans="1:12" ht="12.75">
      <c r="A9" s="36" t="s">
        <v>18</v>
      </c>
      <c r="B9" s="126" t="s">
        <v>143</v>
      </c>
      <c r="C9" s="60"/>
      <c r="D9" s="60"/>
      <c r="E9" s="49">
        <v>35</v>
      </c>
      <c r="F9" s="42"/>
      <c r="G9" s="44"/>
      <c r="H9" s="33">
        <f t="shared" si="0"/>
        <v>0</v>
      </c>
      <c r="I9" s="33">
        <f t="shared" si="1"/>
        <v>0</v>
      </c>
      <c r="J9" s="33">
        <f t="shared" si="2"/>
        <v>0</v>
      </c>
      <c r="K9" s="33">
        <f t="shared" si="3"/>
        <v>0</v>
      </c>
      <c r="L9" s="197"/>
    </row>
    <row r="10" spans="1:12" ht="12.75">
      <c r="A10" s="36" t="s">
        <v>19</v>
      </c>
      <c r="B10" s="50" t="s">
        <v>144</v>
      </c>
      <c r="C10" s="60"/>
      <c r="D10" s="68"/>
      <c r="E10" s="49">
        <v>1</v>
      </c>
      <c r="F10" s="42"/>
      <c r="G10" s="44"/>
      <c r="H10" s="33">
        <f t="shared" si="0"/>
        <v>0</v>
      </c>
      <c r="I10" s="33">
        <f t="shared" si="1"/>
        <v>0</v>
      </c>
      <c r="J10" s="33">
        <f t="shared" si="2"/>
        <v>0</v>
      </c>
      <c r="K10" s="33">
        <f t="shared" si="3"/>
        <v>0</v>
      </c>
      <c r="L10" s="197"/>
    </row>
    <row r="11" spans="1:12" ht="12.75">
      <c r="A11" s="36" t="s">
        <v>20</v>
      </c>
      <c r="B11" s="126" t="s">
        <v>145</v>
      </c>
      <c r="C11" s="60"/>
      <c r="D11" s="60"/>
      <c r="E11" s="49">
        <v>10</v>
      </c>
      <c r="F11" s="42"/>
      <c r="G11" s="44"/>
      <c r="H11" s="33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197"/>
    </row>
    <row r="12" spans="1:12" ht="38.25">
      <c r="A12" s="36" t="s">
        <v>21</v>
      </c>
      <c r="B12" s="160" t="s">
        <v>146</v>
      </c>
      <c r="C12" s="65"/>
      <c r="D12" s="65"/>
      <c r="E12" s="66">
        <v>3</v>
      </c>
      <c r="F12" s="67"/>
      <c r="G12" s="161"/>
      <c r="H12" s="33">
        <f t="shared" si="0"/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  <c r="L12" s="197"/>
    </row>
    <row r="13" spans="1:12" ht="14.25" customHeight="1">
      <c r="A13" s="36" t="s">
        <v>22</v>
      </c>
      <c r="B13" s="160" t="s">
        <v>147</v>
      </c>
      <c r="C13" s="65"/>
      <c r="D13" s="65"/>
      <c r="E13" s="66">
        <v>15</v>
      </c>
      <c r="F13" s="67"/>
      <c r="G13" s="161"/>
      <c r="H13" s="33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197"/>
    </row>
    <row r="14" spans="1:12" ht="18" customHeight="1">
      <c r="A14" s="36" t="s">
        <v>23</v>
      </c>
      <c r="B14" s="180" t="s">
        <v>353</v>
      </c>
      <c r="C14" s="65"/>
      <c r="D14" s="162"/>
      <c r="E14" s="66">
        <v>3</v>
      </c>
      <c r="F14" s="67"/>
      <c r="G14" s="161"/>
      <c r="H14" s="33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197"/>
    </row>
    <row r="15" spans="1:12" ht="15.75" customHeight="1">
      <c r="A15" s="36" t="s">
        <v>24</v>
      </c>
      <c r="B15" s="50" t="s">
        <v>148</v>
      </c>
      <c r="C15" s="60"/>
      <c r="D15" s="60"/>
      <c r="E15" s="52">
        <v>22</v>
      </c>
      <c r="F15" s="42"/>
      <c r="G15" s="44"/>
      <c r="H15" s="33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197"/>
    </row>
    <row r="16" spans="1:12" ht="12.75">
      <c r="A16" s="36" t="s">
        <v>25</v>
      </c>
      <c r="B16" s="100" t="s">
        <v>149</v>
      </c>
      <c r="C16" s="65"/>
      <c r="D16" s="65"/>
      <c r="E16" s="66">
        <v>2</v>
      </c>
      <c r="F16" s="67"/>
      <c r="G16" s="161"/>
      <c r="H16" s="33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197"/>
    </row>
    <row r="17" spans="1:12" ht="12.75">
      <c r="A17" s="36" t="s">
        <v>26</v>
      </c>
      <c r="B17" s="50" t="s">
        <v>394</v>
      </c>
      <c r="C17" s="60"/>
      <c r="D17" s="60"/>
      <c r="E17" s="49">
        <v>35</v>
      </c>
      <c r="F17" s="42"/>
      <c r="G17" s="44"/>
      <c r="H17" s="33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197"/>
    </row>
    <row r="18" spans="1:12" ht="12.75">
      <c r="A18" s="36" t="s">
        <v>27</v>
      </c>
      <c r="B18" s="50" t="s">
        <v>150</v>
      </c>
      <c r="C18" s="60"/>
      <c r="D18" s="60"/>
      <c r="E18" s="49">
        <v>2</v>
      </c>
      <c r="F18" s="42"/>
      <c r="G18" s="44"/>
      <c r="H18" s="33">
        <f t="shared" si="0"/>
        <v>0</v>
      </c>
      <c r="I18" s="33">
        <f t="shared" si="1"/>
        <v>0</v>
      </c>
      <c r="J18" s="33">
        <f t="shared" si="2"/>
        <v>0</v>
      </c>
      <c r="K18" s="33">
        <f t="shared" si="3"/>
        <v>0</v>
      </c>
      <c r="L18" s="197"/>
    </row>
    <row r="19" spans="1:12" ht="12.75">
      <c r="A19" s="36" t="s">
        <v>28</v>
      </c>
      <c r="B19" s="50" t="s">
        <v>151</v>
      </c>
      <c r="C19" s="60"/>
      <c r="D19" s="60"/>
      <c r="E19" s="49">
        <v>2</v>
      </c>
      <c r="F19" s="42"/>
      <c r="G19" s="44"/>
      <c r="H19" s="33">
        <f t="shared" si="0"/>
        <v>0</v>
      </c>
      <c r="I19" s="33">
        <f t="shared" si="1"/>
        <v>0</v>
      </c>
      <c r="J19" s="33">
        <f t="shared" si="2"/>
        <v>0</v>
      </c>
      <c r="K19" s="33">
        <f t="shared" si="3"/>
        <v>0</v>
      </c>
      <c r="L19" s="197"/>
    </row>
    <row r="20" spans="1:12" ht="12.75">
      <c r="A20" s="36" t="s">
        <v>29</v>
      </c>
      <c r="B20" s="50" t="s">
        <v>350</v>
      </c>
      <c r="C20" s="60"/>
      <c r="D20" s="60"/>
      <c r="E20" s="49">
        <v>3</v>
      </c>
      <c r="F20" s="42"/>
      <c r="G20" s="44"/>
      <c r="H20" s="33">
        <f t="shared" si="0"/>
        <v>0</v>
      </c>
      <c r="I20" s="33">
        <f t="shared" si="1"/>
        <v>0</v>
      </c>
      <c r="J20" s="33">
        <f t="shared" si="2"/>
        <v>0</v>
      </c>
      <c r="K20" s="33">
        <f t="shared" si="3"/>
        <v>0</v>
      </c>
      <c r="L20" s="197"/>
    </row>
    <row r="21" spans="1:12" ht="12.75">
      <c r="A21" s="36" t="s">
        <v>30</v>
      </c>
      <c r="B21" s="126" t="s">
        <v>152</v>
      </c>
      <c r="C21" s="60"/>
      <c r="D21" s="60"/>
      <c r="E21" s="49">
        <v>10</v>
      </c>
      <c r="F21" s="79"/>
      <c r="G21" s="44"/>
      <c r="H21" s="33">
        <f t="shared" si="0"/>
        <v>0</v>
      </c>
      <c r="I21" s="33">
        <f t="shared" si="1"/>
        <v>0</v>
      </c>
      <c r="J21" s="33">
        <f t="shared" si="2"/>
        <v>0</v>
      </c>
      <c r="K21" s="33">
        <f t="shared" si="3"/>
        <v>0</v>
      </c>
      <c r="L21" s="197"/>
    </row>
    <row r="22" spans="1:12" ht="12.75">
      <c r="A22" s="36" t="s">
        <v>31</v>
      </c>
      <c r="B22" s="126" t="s">
        <v>153</v>
      </c>
      <c r="C22" s="60"/>
      <c r="D22" s="60"/>
      <c r="E22" s="49">
        <v>65</v>
      </c>
      <c r="F22" s="42"/>
      <c r="G22" s="44"/>
      <c r="H22" s="33">
        <f t="shared" si="0"/>
        <v>0</v>
      </c>
      <c r="I22" s="33">
        <f t="shared" si="1"/>
        <v>0</v>
      </c>
      <c r="J22" s="33">
        <f t="shared" si="2"/>
        <v>0</v>
      </c>
      <c r="K22" s="33">
        <f t="shared" si="3"/>
        <v>0</v>
      </c>
      <c r="L22" s="197"/>
    </row>
    <row r="23" spans="1:12" ht="12.75">
      <c r="A23" s="36" t="s">
        <v>32</v>
      </c>
      <c r="B23" s="126" t="s">
        <v>154</v>
      </c>
      <c r="C23" s="60"/>
      <c r="D23" s="68"/>
      <c r="E23" s="49">
        <v>2</v>
      </c>
      <c r="F23" s="42"/>
      <c r="G23" s="44"/>
      <c r="H23" s="33">
        <f t="shared" si="0"/>
        <v>0</v>
      </c>
      <c r="I23" s="33">
        <f t="shared" si="1"/>
        <v>0</v>
      </c>
      <c r="J23" s="33">
        <f t="shared" si="2"/>
        <v>0</v>
      </c>
      <c r="K23" s="33">
        <f t="shared" si="3"/>
        <v>0</v>
      </c>
      <c r="L23" s="197"/>
    </row>
    <row r="24" spans="1:12" ht="12.75">
      <c r="A24" s="36" t="s">
        <v>33</v>
      </c>
      <c r="B24" s="126" t="s">
        <v>155</v>
      </c>
      <c r="C24" s="60"/>
      <c r="D24" s="60"/>
      <c r="E24" s="49">
        <v>5</v>
      </c>
      <c r="F24" s="42"/>
      <c r="G24" s="44"/>
      <c r="H24" s="33">
        <f t="shared" si="0"/>
        <v>0</v>
      </c>
      <c r="I24" s="33">
        <f t="shared" si="1"/>
        <v>0</v>
      </c>
      <c r="J24" s="33">
        <f t="shared" si="2"/>
        <v>0</v>
      </c>
      <c r="K24" s="33">
        <f t="shared" si="3"/>
        <v>0</v>
      </c>
      <c r="L24" s="197"/>
    </row>
    <row r="25" spans="1:12" ht="12.75">
      <c r="A25" s="36" t="s">
        <v>34</v>
      </c>
      <c r="B25" s="126" t="s">
        <v>156</v>
      </c>
      <c r="C25" s="60"/>
      <c r="D25" s="60"/>
      <c r="E25" s="49">
        <v>65</v>
      </c>
      <c r="F25" s="79"/>
      <c r="G25" s="44"/>
      <c r="H25" s="33">
        <f t="shared" si="0"/>
        <v>0</v>
      </c>
      <c r="I25" s="33">
        <f t="shared" si="1"/>
        <v>0</v>
      </c>
      <c r="J25" s="33">
        <f t="shared" si="2"/>
        <v>0</v>
      </c>
      <c r="K25" s="33">
        <f t="shared" si="3"/>
        <v>0</v>
      </c>
      <c r="L25" s="197"/>
    </row>
    <row r="26" spans="1:12" ht="12.75">
      <c r="A26" s="36" t="s">
        <v>35</v>
      </c>
      <c r="B26" s="80" t="s">
        <v>157</v>
      </c>
      <c r="C26" s="60"/>
      <c r="D26" s="60"/>
      <c r="E26" s="49">
        <v>60</v>
      </c>
      <c r="F26" s="42"/>
      <c r="G26" s="44"/>
      <c r="H26" s="33">
        <f t="shared" si="0"/>
        <v>0</v>
      </c>
      <c r="I26" s="33">
        <f t="shared" si="1"/>
        <v>0</v>
      </c>
      <c r="J26" s="33">
        <f t="shared" si="2"/>
        <v>0</v>
      </c>
      <c r="K26" s="33">
        <f t="shared" si="3"/>
        <v>0</v>
      </c>
      <c r="L26" s="197"/>
    </row>
    <row r="27" spans="1:12" ht="12.75">
      <c r="A27" s="36" t="s">
        <v>36</v>
      </c>
      <c r="B27" s="126" t="s">
        <v>158</v>
      </c>
      <c r="C27" s="60"/>
      <c r="D27" s="68"/>
      <c r="E27" s="49">
        <v>4</v>
      </c>
      <c r="F27" s="42"/>
      <c r="G27" s="44"/>
      <c r="H27" s="33">
        <f t="shared" si="0"/>
        <v>0</v>
      </c>
      <c r="I27" s="33">
        <f t="shared" si="1"/>
        <v>0</v>
      </c>
      <c r="J27" s="33">
        <f t="shared" si="2"/>
        <v>0</v>
      </c>
      <c r="K27" s="33">
        <f t="shared" si="3"/>
        <v>0</v>
      </c>
      <c r="L27" s="197"/>
    </row>
    <row r="28" spans="1:12" ht="12.75">
      <c r="A28" s="36" t="s">
        <v>37</v>
      </c>
      <c r="B28" s="80" t="s">
        <v>159</v>
      </c>
      <c r="C28" s="60"/>
      <c r="D28" s="60"/>
      <c r="E28" s="49">
        <v>6</v>
      </c>
      <c r="F28" s="42"/>
      <c r="G28" s="44"/>
      <c r="H28" s="33">
        <f t="shared" si="0"/>
        <v>0</v>
      </c>
      <c r="I28" s="33">
        <f t="shared" si="1"/>
        <v>0</v>
      </c>
      <c r="J28" s="33">
        <f t="shared" si="2"/>
        <v>0</v>
      </c>
      <c r="K28" s="33">
        <f t="shared" si="3"/>
        <v>0</v>
      </c>
      <c r="L28" s="197"/>
    </row>
    <row r="29" spans="1:12" ht="12.75">
      <c r="A29" s="36" t="s">
        <v>38</v>
      </c>
      <c r="B29" s="126" t="s">
        <v>160</v>
      </c>
      <c r="C29" s="60"/>
      <c r="D29" s="68"/>
      <c r="E29" s="49">
        <v>15</v>
      </c>
      <c r="F29" s="79"/>
      <c r="G29" s="44"/>
      <c r="H29" s="33">
        <f t="shared" si="0"/>
        <v>0</v>
      </c>
      <c r="I29" s="33">
        <f t="shared" si="1"/>
        <v>0</v>
      </c>
      <c r="J29" s="33">
        <f t="shared" si="2"/>
        <v>0</v>
      </c>
      <c r="K29" s="33">
        <f t="shared" si="3"/>
        <v>0</v>
      </c>
      <c r="L29" s="197"/>
    </row>
    <row r="30" spans="1:12" ht="12.75">
      <c r="A30" s="36" t="s">
        <v>39</v>
      </c>
      <c r="B30" s="126" t="s">
        <v>161</v>
      </c>
      <c r="C30" s="60"/>
      <c r="D30" s="60"/>
      <c r="E30" s="49">
        <v>2</v>
      </c>
      <c r="F30" s="42"/>
      <c r="G30" s="44"/>
      <c r="H30" s="33">
        <f t="shared" si="0"/>
        <v>0</v>
      </c>
      <c r="I30" s="33">
        <f t="shared" si="1"/>
        <v>0</v>
      </c>
      <c r="J30" s="33">
        <f t="shared" si="2"/>
        <v>0</v>
      </c>
      <c r="K30" s="33">
        <f t="shared" si="3"/>
        <v>0</v>
      </c>
      <c r="L30" s="197"/>
    </row>
    <row r="31" spans="1:12" ht="12.75">
      <c r="A31" s="36" t="s">
        <v>40</v>
      </c>
      <c r="B31" s="126" t="s">
        <v>162</v>
      </c>
      <c r="C31" s="60"/>
      <c r="D31" s="60"/>
      <c r="E31" s="49">
        <v>15</v>
      </c>
      <c r="F31" s="42"/>
      <c r="G31" s="44"/>
      <c r="H31" s="33">
        <f t="shared" si="0"/>
        <v>0</v>
      </c>
      <c r="I31" s="33">
        <f t="shared" si="1"/>
        <v>0</v>
      </c>
      <c r="J31" s="33">
        <f t="shared" si="2"/>
        <v>0</v>
      </c>
      <c r="K31" s="33">
        <f t="shared" si="3"/>
        <v>0</v>
      </c>
      <c r="L31" s="197"/>
    </row>
    <row r="32" spans="1:12" ht="12.75">
      <c r="A32" s="36" t="s">
        <v>41</v>
      </c>
      <c r="B32" s="126" t="s">
        <v>163</v>
      </c>
      <c r="C32" s="129"/>
      <c r="D32" s="129"/>
      <c r="E32" s="49">
        <v>6</v>
      </c>
      <c r="F32" s="42"/>
      <c r="G32" s="44"/>
      <c r="H32" s="33">
        <f t="shared" si="0"/>
        <v>0</v>
      </c>
      <c r="I32" s="33">
        <f t="shared" si="1"/>
        <v>0</v>
      </c>
      <c r="J32" s="33">
        <f t="shared" si="2"/>
        <v>0</v>
      </c>
      <c r="K32" s="33">
        <f t="shared" si="3"/>
        <v>0</v>
      </c>
      <c r="L32" s="197"/>
    </row>
    <row r="33" spans="1:12" ht="12.75">
      <c r="A33" s="36" t="s">
        <v>42</v>
      </c>
      <c r="B33" s="80" t="s">
        <v>164</v>
      </c>
      <c r="C33" s="60"/>
      <c r="D33" s="60"/>
      <c r="E33" s="49">
        <v>6</v>
      </c>
      <c r="F33" s="42"/>
      <c r="G33" s="44"/>
      <c r="H33" s="33">
        <f t="shared" si="0"/>
        <v>0</v>
      </c>
      <c r="I33" s="33">
        <f t="shared" si="1"/>
        <v>0</v>
      </c>
      <c r="J33" s="33">
        <f t="shared" si="2"/>
        <v>0</v>
      </c>
      <c r="K33" s="33">
        <f t="shared" si="3"/>
        <v>0</v>
      </c>
      <c r="L33" s="197"/>
    </row>
    <row r="34" spans="1:12" ht="14.25" customHeight="1">
      <c r="A34" s="36" t="s">
        <v>43</v>
      </c>
      <c r="B34" s="126" t="s">
        <v>165</v>
      </c>
      <c r="C34" s="60"/>
      <c r="D34" s="68"/>
      <c r="E34" s="49">
        <v>4</v>
      </c>
      <c r="F34" s="42"/>
      <c r="G34" s="44"/>
      <c r="H34" s="33">
        <f t="shared" si="0"/>
        <v>0</v>
      </c>
      <c r="I34" s="33">
        <f t="shared" si="1"/>
        <v>0</v>
      </c>
      <c r="J34" s="33">
        <f t="shared" si="2"/>
        <v>0</v>
      </c>
      <c r="K34" s="33">
        <f t="shared" si="3"/>
        <v>0</v>
      </c>
      <c r="L34" s="197"/>
    </row>
    <row r="35" spans="1:12" ht="12.75">
      <c r="A35" s="36" t="s">
        <v>44</v>
      </c>
      <c r="B35" s="50" t="s">
        <v>166</v>
      </c>
      <c r="C35" s="60"/>
      <c r="D35" s="68"/>
      <c r="E35" s="49">
        <v>12</v>
      </c>
      <c r="F35" s="42"/>
      <c r="G35" s="44"/>
      <c r="H35" s="33">
        <f t="shared" si="0"/>
        <v>0</v>
      </c>
      <c r="I35" s="33">
        <f t="shared" si="1"/>
        <v>0</v>
      </c>
      <c r="J35" s="33">
        <f t="shared" si="2"/>
        <v>0</v>
      </c>
      <c r="K35" s="33">
        <f t="shared" si="3"/>
        <v>0</v>
      </c>
      <c r="L35" s="197"/>
    </row>
    <row r="36" spans="1:12" ht="12.75">
      <c r="A36" s="36" t="s">
        <v>45</v>
      </c>
      <c r="B36" s="50" t="s">
        <v>64</v>
      </c>
      <c r="C36" s="58"/>
      <c r="D36" s="48"/>
      <c r="E36" s="49">
        <v>45</v>
      </c>
      <c r="F36" s="42"/>
      <c r="G36" s="44"/>
      <c r="H36" s="33">
        <f t="shared" si="0"/>
        <v>0</v>
      </c>
      <c r="I36" s="33">
        <f t="shared" si="1"/>
        <v>0</v>
      </c>
      <c r="J36" s="33">
        <f t="shared" si="2"/>
        <v>0</v>
      </c>
      <c r="K36" s="33">
        <f t="shared" si="3"/>
        <v>0</v>
      </c>
      <c r="L36" s="197"/>
    </row>
    <row r="37" spans="1:12" ht="12.75">
      <c r="A37" s="36" t="s">
        <v>46</v>
      </c>
      <c r="B37" s="126" t="s">
        <v>167</v>
      </c>
      <c r="C37" s="60"/>
      <c r="D37" s="60"/>
      <c r="E37" s="49">
        <v>2</v>
      </c>
      <c r="F37" s="42"/>
      <c r="G37" s="44"/>
      <c r="H37" s="33">
        <f t="shared" si="0"/>
        <v>0</v>
      </c>
      <c r="I37" s="33">
        <f t="shared" si="1"/>
        <v>0</v>
      </c>
      <c r="J37" s="33">
        <f t="shared" si="2"/>
        <v>0</v>
      </c>
      <c r="K37" s="33">
        <f t="shared" si="3"/>
        <v>0</v>
      </c>
      <c r="L37" s="197"/>
    </row>
    <row r="38" spans="1:12" ht="12.75">
      <c r="A38" s="36" t="s">
        <v>47</v>
      </c>
      <c r="B38" s="126" t="s">
        <v>168</v>
      </c>
      <c r="C38" s="60"/>
      <c r="D38" s="60"/>
      <c r="E38" s="49">
        <v>10</v>
      </c>
      <c r="F38" s="42"/>
      <c r="G38" s="44"/>
      <c r="H38" s="33">
        <f t="shared" si="0"/>
        <v>0</v>
      </c>
      <c r="I38" s="33">
        <f t="shared" si="1"/>
        <v>0</v>
      </c>
      <c r="J38" s="33">
        <f t="shared" si="2"/>
        <v>0</v>
      </c>
      <c r="K38" s="33">
        <f t="shared" si="3"/>
        <v>0</v>
      </c>
      <c r="L38" s="197"/>
    </row>
    <row r="39" spans="1:12" ht="12.75">
      <c r="A39" s="36" t="s">
        <v>48</v>
      </c>
      <c r="B39" s="50" t="s">
        <v>404</v>
      </c>
      <c r="C39" s="68"/>
      <c r="D39" s="68"/>
      <c r="E39" s="49">
        <v>4</v>
      </c>
      <c r="F39" s="55"/>
      <c r="G39" s="56"/>
      <c r="H39" s="33">
        <f t="shared" si="0"/>
        <v>0</v>
      </c>
      <c r="I39" s="33">
        <f t="shared" si="1"/>
        <v>0</v>
      </c>
      <c r="J39" s="33">
        <f t="shared" si="2"/>
        <v>0</v>
      </c>
      <c r="K39" s="33">
        <f t="shared" si="3"/>
        <v>0</v>
      </c>
      <c r="L39" s="197"/>
    </row>
    <row r="40" spans="1:12" ht="12.75">
      <c r="A40" s="36" t="s">
        <v>68</v>
      </c>
      <c r="B40" s="80" t="s">
        <v>169</v>
      </c>
      <c r="C40" s="60"/>
      <c r="D40" s="60"/>
      <c r="E40" s="49">
        <v>80</v>
      </c>
      <c r="F40" s="42"/>
      <c r="G40" s="44"/>
      <c r="H40" s="33">
        <f t="shared" si="0"/>
        <v>0</v>
      </c>
      <c r="I40" s="33">
        <f t="shared" si="1"/>
        <v>0</v>
      </c>
      <c r="J40" s="33">
        <f t="shared" si="2"/>
        <v>0</v>
      </c>
      <c r="K40" s="33">
        <f t="shared" si="3"/>
        <v>0</v>
      </c>
      <c r="L40" s="197"/>
    </row>
    <row r="41" spans="1:12" ht="12.75">
      <c r="A41" s="36" t="s">
        <v>69</v>
      </c>
      <c r="B41" s="126" t="s">
        <v>170</v>
      </c>
      <c r="C41" s="60"/>
      <c r="D41" s="60"/>
      <c r="E41" s="49">
        <v>2</v>
      </c>
      <c r="F41" s="42"/>
      <c r="G41" s="44"/>
      <c r="H41" s="33">
        <f t="shared" si="0"/>
        <v>0</v>
      </c>
      <c r="I41" s="33">
        <f t="shared" si="1"/>
        <v>0</v>
      </c>
      <c r="J41" s="33">
        <f t="shared" si="2"/>
        <v>0</v>
      </c>
      <c r="K41" s="33">
        <f t="shared" si="3"/>
        <v>0</v>
      </c>
      <c r="L41" s="197"/>
    </row>
    <row r="42" spans="1:12" ht="12.75">
      <c r="A42" s="36" t="s">
        <v>70</v>
      </c>
      <c r="B42" s="126" t="s">
        <v>171</v>
      </c>
      <c r="C42" s="60"/>
      <c r="D42" s="60"/>
      <c r="E42" s="49">
        <v>30</v>
      </c>
      <c r="F42" s="42"/>
      <c r="G42" s="44"/>
      <c r="H42" s="33">
        <f t="shared" si="0"/>
        <v>0</v>
      </c>
      <c r="I42" s="33">
        <f t="shared" si="1"/>
        <v>0</v>
      </c>
      <c r="J42" s="33">
        <f t="shared" si="2"/>
        <v>0</v>
      </c>
      <c r="K42" s="33">
        <f t="shared" si="3"/>
        <v>0</v>
      </c>
      <c r="L42" s="197"/>
    </row>
    <row r="43" spans="1:12" ht="12.75">
      <c r="A43" s="36" t="s">
        <v>71</v>
      </c>
      <c r="B43" s="163" t="s">
        <v>378</v>
      </c>
      <c r="C43" s="60"/>
      <c r="D43" s="60"/>
      <c r="E43" s="49">
        <v>2</v>
      </c>
      <c r="F43" s="42"/>
      <c r="G43" s="44"/>
      <c r="H43" s="33">
        <f t="shared" si="0"/>
        <v>0</v>
      </c>
      <c r="I43" s="33">
        <f t="shared" si="1"/>
        <v>0</v>
      </c>
      <c r="J43" s="33">
        <f t="shared" si="2"/>
        <v>0</v>
      </c>
      <c r="K43" s="33">
        <f t="shared" si="3"/>
        <v>0</v>
      </c>
      <c r="L43" s="197"/>
    </row>
    <row r="44" spans="1:12" ht="12.75">
      <c r="A44" s="36" t="s">
        <v>72</v>
      </c>
      <c r="B44" s="126" t="s">
        <v>172</v>
      </c>
      <c r="C44" s="60"/>
      <c r="D44" s="60"/>
      <c r="E44" s="49">
        <v>4</v>
      </c>
      <c r="F44" s="42"/>
      <c r="G44" s="44"/>
      <c r="H44" s="33">
        <f t="shared" si="0"/>
        <v>0</v>
      </c>
      <c r="I44" s="33">
        <f t="shared" si="1"/>
        <v>0</v>
      </c>
      <c r="J44" s="33">
        <f t="shared" si="2"/>
        <v>0</v>
      </c>
      <c r="K44" s="33">
        <f t="shared" si="3"/>
        <v>0</v>
      </c>
      <c r="L44" s="197"/>
    </row>
    <row r="45" spans="1:12" ht="12.75">
      <c r="A45" s="36" t="s">
        <v>73</v>
      </c>
      <c r="B45" s="126" t="s">
        <v>173</v>
      </c>
      <c r="C45" s="60"/>
      <c r="D45" s="60"/>
      <c r="E45" s="49">
        <v>45</v>
      </c>
      <c r="F45" s="42"/>
      <c r="G45" s="44"/>
      <c r="H45" s="33">
        <f t="shared" si="0"/>
        <v>0</v>
      </c>
      <c r="I45" s="33">
        <f t="shared" si="1"/>
        <v>0</v>
      </c>
      <c r="J45" s="33">
        <f t="shared" si="2"/>
        <v>0</v>
      </c>
      <c r="K45" s="33">
        <f t="shared" si="3"/>
        <v>0</v>
      </c>
      <c r="L45" s="197"/>
    </row>
    <row r="46" spans="1:12" ht="12.75">
      <c r="A46" s="36" t="s">
        <v>74</v>
      </c>
      <c r="B46" s="126" t="s">
        <v>174</v>
      </c>
      <c r="C46" s="60"/>
      <c r="D46" s="60"/>
      <c r="E46" s="49">
        <v>4</v>
      </c>
      <c r="F46" s="42"/>
      <c r="G46" s="44"/>
      <c r="H46" s="33">
        <f t="shared" si="0"/>
        <v>0</v>
      </c>
      <c r="I46" s="33">
        <f t="shared" si="1"/>
        <v>0</v>
      </c>
      <c r="J46" s="33">
        <f t="shared" si="2"/>
        <v>0</v>
      </c>
      <c r="K46" s="33">
        <f t="shared" si="3"/>
        <v>0</v>
      </c>
      <c r="L46" s="197"/>
    </row>
    <row r="47" spans="1:12" ht="12.75">
      <c r="A47" s="36" t="s">
        <v>104</v>
      </c>
      <c r="B47" s="126" t="s">
        <v>175</v>
      </c>
      <c r="C47" s="60"/>
      <c r="D47" s="60"/>
      <c r="E47" s="49">
        <v>20</v>
      </c>
      <c r="F47" s="42"/>
      <c r="G47" s="44"/>
      <c r="H47" s="33">
        <f t="shared" si="0"/>
        <v>0</v>
      </c>
      <c r="I47" s="33">
        <f t="shared" si="1"/>
        <v>0</v>
      </c>
      <c r="J47" s="33">
        <f t="shared" si="2"/>
        <v>0</v>
      </c>
      <c r="K47" s="33">
        <f t="shared" si="3"/>
        <v>0</v>
      </c>
      <c r="L47" s="197"/>
    </row>
    <row r="48" spans="1:12" ht="12.75">
      <c r="A48" s="36" t="s">
        <v>105</v>
      </c>
      <c r="B48" s="50" t="s">
        <v>176</v>
      </c>
      <c r="C48" s="60"/>
      <c r="D48" s="68"/>
      <c r="E48" s="49">
        <v>6</v>
      </c>
      <c r="F48" s="42"/>
      <c r="G48" s="44"/>
      <c r="H48" s="33">
        <f t="shared" si="0"/>
        <v>0</v>
      </c>
      <c r="I48" s="33">
        <f t="shared" si="1"/>
        <v>0</v>
      </c>
      <c r="J48" s="33">
        <f t="shared" si="2"/>
        <v>0</v>
      </c>
      <c r="K48" s="33">
        <f t="shared" si="3"/>
        <v>0</v>
      </c>
      <c r="L48" s="197"/>
    </row>
    <row r="49" spans="1:12" ht="12.75">
      <c r="A49" s="36" t="s">
        <v>107</v>
      </c>
      <c r="B49" s="50" t="s">
        <v>66</v>
      </c>
      <c r="C49" s="60"/>
      <c r="D49" s="68"/>
      <c r="E49" s="49">
        <v>110</v>
      </c>
      <c r="F49" s="42"/>
      <c r="G49" s="44"/>
      <c r="H49" s="33">
        <f t="shared" si="0"/>
        <v>0</v>
      </c>
      <c r="I49" s="33">
        <f t="shared" si="1"/>
        <v>0</v>
      </c>
      <c r="J49" s="33">
        <f t="shared" si="2"/>
        <v>0</v>
      </c>
      <c r="K49" s="33">
        <f t="shared" si="3"/>
        <v>0</v>
      </c>
      <c r="L49" s="197"/>
    </row>
    <row r="50" spans="1:12" ht="12.75">
      <c r="A50" s="36" t="s">
        <v>108</v>
      </c>
      <c r="B50" s="126" t="s">
        <v>177</v>
      </c>
      <c r="C50" s="60"/>
      <c r="D50" s="60"/>
      <c r="E50" s="49">
        <v>30</v>
      </c>
      <c r="F50" s="42"/>
      <c r="G50" s="44"/>
      <c r="H50" s="33">
        <f t="shared" si="0"/>
        <v>0</v>
      </c>
      <c r="I50" s="33">
        <f t="shared" si="1"/>
        <v>0</v>
      </c>
      <c r="J50" s="33">
        <f t="shared" si="2"/>
        <v>0</v>
      </c>
      <c r="K50" s="33">
        <f t="shared" si="3"/>
        <v>0</v>
      </c>
      <c r="L50" s="197"/>
    </row>
    <row r="51" spans="1:12" ht="12.75">
      <c r="A51" s="36" t="s">
        <v>109</v>
      </c>
      <c r="B51" s="126" t="s">
        <v>178</v>
      </c>
      <c r="C51" s="60"/>
      <c r="D51" s="60"/>
      <c r="E51" s="49">
        <v>2</v>
      </c>
      <c r="F51" s="42"/>
      <c r="G51" s="44"/>
      <c r="H51" s="33">
        <f t="shared" si="0"/>
        <v>0</v>
      </c>
      <c r="I51" s="33">
        <f t="shared" si="1"/>
        <v>0</v>
      </c>
      <c r="J51" s="33">
        <f t="shared" si="2"/>
        <v>0</v>
      </c>
      <c r="K51" s="33">
        <f t="shared" si="3"/>
        <v>0</v>
      </c>
      <c r="L51" s="197"/>
    </row>
    <row r="52" spans="1:12" ht="12.75">
      <c r="A52" s="36" t="s">
        <v>111</v>
      </c>
      <c r="B52" s="126" t="s">
        <v>179</v>
      </c>
      <c r="C52" s="60"/>
      <c r="D52" s="60"/>
      <c r="E52" s="49">
        <v>8</v>
      </c>
      <c r="F52" s="42"/>
      <c r="G52" s="44"/>
      <c r="H52" s="33">
        <f t="shared" si="0"/>
        <v>0</v>
      </c>
      <c r="I52" s="33">
        <f t="shared" si="1"/>
        <v>0</v>
      </c>
      <c r="J52" s="33">
        <f t="shared" si="2"/>
        <v>0</v>
      </c>
      <c r="K52" s="33">
        <f t="shared" si="3"/>
        <v>0</v>
      </c>
      <c r="L52" s="197"/>
    </row>
    <row r="53" spans="1:12" ht="12.75">
      <c r="A53" s="36" t="s">
        <v>112</v>
      </c>
      <c r="B53" s="164" t="s">
        <v>354</v>
      </c>
      <c r="C53" s="165"/>
      <c r="D53" s="165"/>
      <c r="E53" s="209">
        <v>1</v>
      </c>
      <c r="F53" s="138"/>
      <c r="G53" s="139"/>
      <c r="H53" s="33">
        <f t="shared" si="0"/>
        <v>0</v>
      </c>
      <c r="I53" s="33">
        <f t="shared" si="1"/>
        <v>0</v>
      </c>
      <c r="J53" s="33">
        <f t="shared" si="2"/>
        <v>0</v>
      </c>
      <c r="K53" s="33">
        <f t="shared" si="3"/>
        <v>0</v>
      </c>
      <c r="L53" s="197"/>
    </row>
    <row r="54" spans="1:12" ht="12.75">
      <c r="A54" s="36" t="s">
        <v>114</v>
      </c>
      <c r="B54" s="164" t="s">
        <v>355</v>
      </c>
      <c r="C54" s="165"/>
      <c r="D54" s="165"/>
      <c r="E54" s="209">
        <v>1</v>
      </c>
      <c r="F54" s="138"/>
      <c r="G54" s="139"/>
      <c r="H54" s="33">
        <f t="shared" si="0"/>
        <v>0</v>
      </c>
      <c r="I54" s="33">
        <f t="shared" si="1"/>
        <v>0</v>
      </c>
      <c r="J54" s="33">
        <f t="shared" si="2"/>
        <v>0</v>
      </c>
      <c r="K54" s="33">
        <f t="shared" si="3"/>
        <v>0</v>
      </c>
      <c r="L54" s="197"/>
    </row>
    <row r="55" spans="1:12" ht="12.75">
      <c r="A55" s="36" t="s">
        <v>116</v>
      </c>
      <c r="B55" s="100" t="s">
        <v>395</v>
      </c>
      <c r="C55" s="60"/>
      <c r="D55" s="68"/>
      <c r="E55" s="49">
        <v>15</v>
      </c>
      <c r="F55" s="42"/>
      <c r="G55" s="44"/>
      <c r="H55" s="33">
        <f t="shared" si="0"/>
        <v>0</v>
      </c>
      <c r="I55" s="33">
        <f t="shared" si="1"/>
        <v>0</v>
      </c>
      <c r="J55" s="33">
        <f t="shared" si="2"/>
        <v>0</v>
      </c>
      <c r="K55" s="33">
        <f t="shared" si="3"/>
        <v>0</v>
      </c>
      <c r="L55" s="197"/>
    </row>
    <row r="56" spans="1:12" ht="12.75">
      <c r="A56" s="36" t="s">
        <v>117</v>
      </c>
      <c r="B56" s="50" t="s">
        <v>380</v>
      </c>
      <c r="C56" s="60"/>
      <c r="D56" s="68"/>
      <c r="E56" s="49">
        <v>6</v>
      </c>
      <c r="F56" s="55"/>
      <c r="G56" s="44"/>
      <c r="H56" s="33">
        <v>10.8</v>
      </c>
      <c r="I56" s="33">
        <f t="shared" si="1"/>
        <v>0</v>
      </c>
      <c r="J56" s="33">
        <f t="shared" si="2"/>
        <v>0</v>
      </c>
      <c r="K56" s="33">
        <f t="shared" si="3"/>
        <v>0</v>
      </c>
      <c r="L56" s="197"/>
    </row>
    <row r="57" spans="1:12" ht="12.75">
      <c r="A57" s="36" t="s">
        <v>118</v>
      </c>
      <c r="B57" s="50" t="s">
        <v>396</v>
      </c>
      <c r="C57" s="60"/>
      <c r="D57" s="60"/>
      <c r="E57" s="49">
        <v>60</v>
      </c>
      <c r="F57" s="79"/>
      <c r="G57" s="44"/>
      <c r="H57" s="33">
        <f t="shared" si="0"/>
        <v>0</v>
      </c>
      <c r="I57" s="33">
        <f t="shared" si="1"/>
        <v>0</v>
      </c>
      <c r="J57" s="33">
        <f t="shared" si="2"/>
        <v>0</v>
      </c>
      <c r="K57" s="33">
        <f t="shared" si="3"/>
        <v>0</v>
      </c>
      <c r="L57" s="197"/>
    </row>
    <row r="58" spans="1:12" ht="12.75">
      <c r="A58" s="36" t="s">
        <v>120</v>
      </c>
      <c r="B58" s="126" t="s">
        <v>182</v>
      </c>
      <c r="C58" s="60"/>
      <c r="D58" s="60"/>
      <c r="E58" s="49">
        <v>2</v>
      </c>
      <c r="F58" s="42"/>
      <c r="G58" s="44"/>
      <c r="H58" s="33">
        <f aca="true" t="shared" si="4" ref="H58:H112">F58*G58+F58</f>
        <v>0</v>
      </c>
      <c r="I58" s="33">
        <f t="shared" si="1"/>
        <v>0</v>
      </c>
      <c r="J58" s="33">
        <f t="shared" si="2"/>
        <v>0</v>
      </c>
      <c r="K58" s="33">
        <f t="shared" si="3"/>
        <v>0</v>
      </c>
      <c r="L58" s="197"/>
    </row>
    <row r="59" spans="1:12" ht="12.75">
      <c r="A59" s="36" t="s">
        <v>121</v>
      </c>
      <c r="B59" s="126" t="s">
        <v>184</v>
      </c>
      <c r="C59" s="60"/>
      <c r="D59" s="60"/>
      <c r="E59" s="49">
        <v>2</v>
      </c>
      <c r="F59" s="42"/>
      <c r="G59" s="44"/>
      <c r="H59" s="33">
        <f t="shared" si="4"/>
        <v>0</v>
      </c>
      <c r="I59" s="33">
        <f t="shared" si="1"/>
        <v>0</v>
      </c>
      <c r="J59" s="33">
        <f t="shared" si="2"/>
        <v>0</v>
      </c>
      <c r="K59" s="33">
        <f t="shared" si="3"/>
        <v>0</v>
      </c>
      <c r="L59" s="197"/>
    </row>
    <row r="60" spans="1:12" ht="12.75">
      <c r="A60" s="36" t="s">
        <v>123</v>
      </c>
      <c r="B60" s="126" t="s">
        <v>186</v>
      </c>
      <c r="C60" s="60"/>
      <c r="D60" s="60"/>
      <c r="E60" s="49">
        <v>60</v>
      </c>
      <c r="F60" s="42"/>
      <c r="G60" s="44"/>
      <c r="H60" s="33">
        <f t="shared" si="4"/>
        <v>0</v>
      </c>
      <c r="I60" s="33">
        <f t="shared" si="1"/>
        <v>0</v>
      </c>
      <c r="J60" s="33">
        <f t="shared" si="2"/>
        <v>0</v>
      </c>
      <c r="K60" s="33">
        <f t="shared" si="3"/>
        <v>0</v>
      </c>
      <c r="L60" s="197"/>
    </row>
    <row r="61" spans="1:12" ht="12.75">
      <c r="A61" s="36" t="s">
        <v>125</v>
      </c>
      <c r="B61" s="126" t="s">
        <v>188</v>
      </c>
      <c r="C61" s="60"/>
      <c r="D61" s="60"/>
      <c r="E61" s="49">
        <v>55</v>
      </c>
      <c r="F61" s="42"/>
      <c r="G61" s="44"/>
      <c r="H61" s="33">
        <f t="shared" si="4"/>
        <v>0</v>
      </c>
      <c r="I61" s="33">
        <f t="shared" si="1"/>
        <v>0</v>
      </c>
      <c r="J61" s="33">
        <f t="shared" si="2"/>
        <v>0</v>
      </c>
      <c r="K61" s="33">
        <f t="shared" si="3"/>
        <v>0</v>
      </c>
      <c r="L61" s="197"/>
    </row>
    <row r="62" spans="1:12" ht="12.75">
      <c r="A62" s="36" t="s">
        <v>127</v>
      </c>
      <c r="B62" s="126" t="s">
        <v>192</v>
      </c>
      <c r="C62" s="60"/>
      <c r="D62" s="60"/>
      <c r="E62" s="49">
        <v>15</v>
      </c>
      <c r="F62" s="42"/>
      <c r="G62" s="44"/>
      <c r="H62" s="33">
        <f t="shared" si="4"/>
        <v>0</v>
      </c>
      <c r="I62" s="33">
        <f t="shared" si="1"/>
        <v>0</v>
      </c>
      <c r="J62" s="33">
        <f t="shared" si="2"/>
        <v>0</v>
      </c>
      <c r="K62" s="33">
        <f t="shared" si="3"/>
        <v>0</v>
      </c>
      <c r="L62" s="197"/>
    </row>
    <row r="63" spans="1:12" ht="12.75">
      <c r="A63" s="36" t="s">
        <v>129</v>
      </c>
      <c r="B63" s="126" t="s">
        <v>194</v>
      </c>
      <c r="C63" s="60"/>
      <c r="D63" s="60"/>
      <c r="E63" s="49">
        <v>50</v>
      </c>
      <c r="F63" s="42"/>
      <c r="G63" s="44"/>
      <c r="H63" s="33">
        <f t="shared" si="4"/>
        <v>0</v>
      </c>
      <c r="I63" s="33">
        <f t="shared" si="1"/>
        <v>0</v>
      </c>
      <c r="J63" s="33">
        <f t="shared" si="2"/>
        <v>0</v>
      </c>
      <c r="K63" s="33">
        <f t="shared" si="3"/>
        <v>0</v>
      </c>
      <c r="L63" s="197"/>
    </row>
    <row r="64" spans="1:12" ht="12.75">
      <c r="A64" s="36" t="s">
        <v>131</v>
      </c>
      <c r="B64" s="126" t="s">
        <v>196</v>
      </c>
      <c r="C64" s="60"/>
      <c r="D64" s="60"/>
      <c r="E64" s="49">
        <v>55</v>
      </c>
      <c r="F64" s="42"/>
      <c r="G64" s="44"/>
      <c r="H64" s="33">
        <f t="shared" si="4"/>
        <v>0</v>
      </c>
      <c r="I64" s="33">
        <f t="shared" si="1"/>
        <v>0</v>
      </c>
      <c r="J64" s="33">
        <f t="shared" si="2"/>
        <v>0</v>
      </c>
      <c r="K64" s="33">
        <f t="shared" si="3"/>
        <v>0</v>
      </c>
      <c r="L64" s="197"/>
    </row>
    <row r="65" spans="1:12" ht="12.75">
      <c r="A65" s="36" t="s">
        <v>132</v>
      </c>
      <c r="B65" s="126" t="s">
        <v>198</v>
      </c>
      <c r="C65" s="60"/>
      <c r="D65" s="60"/>
      <c r="E65" s="49">
        <v>20</v>
      </c>
      <c r="F65" s="42"/>
      <c r="G65" s="44"/>
      <c r="H65" s="33">
        <f t="shared" si="4"/>
        <v>0</v>
      </c>
      <c r="I65" s="33">
        <f t="shared" si="1"/>
        <v>0</v>
      </c>
      <c r="J65" s="33">
        <f t="shared" si="2"/>
        <v>0</v>
      </c>
      <c r="K65" s="33">
        <f t="shared" si="3"/>
        <v>0</v>
      </c>
      <c r="L65" s="197"/>
    </row>
    <row r="66" spans="1:12" ht="12.75">
      <c r="A66" s="36" t="s">
        <v>134</v>
      </c>
      <c r="B66" s="126" t="s">
        <v>200</v>
      </c>
      <c r="C66" s="60"/>
      <c r="D66" s="60"/>
      <c r="E66" s="49">
        <v>2</v>
      </c>
      <c r="F66" s="42"/>
      <c r="G66" s="44"/>
      <c r="H66" s="33">
        <f t="shared" si="4"/>
        <v>0</v>
      </c>
      <c r="I66" s="33">
        <f t="shared" si="1"/>
        <v>0</v>
      </c>
      <c r="J66" s="33">
        <f t="shared" si="2"/>
        <v>0</v>
      </c>
      <c r="K66" s="33">
        <f t="shared" si="3"/>
        <v>0</v>
      </c>
      <c r="L66" s="197"/>
    </row>
    <row r="67" spans="1:12" ht="12.75">
      <c r="A67" s="36" t="s">
        <v>413</v>
      </c>
      <c r="B67" s="80" t="s">
        <v>356</v>
      </c>
      <c r="C67" s="60"/>
      <c r="D67" s="60"/>
      <c r="E67" s="49">
        <v>50</v>
      </c>
      <c r="F67" s="42"/>
      <c r="G67" s="44"/>
      <c r="H67" s="33">
        <f t="shared" si="4"/>
        <v>0</v>
      </c>
      <c r="I67" s="33">
        <f t="shared" si="1"/>
        <v>0</v>
      </c>
      <c r="J67" s="33">
        <f t="shared" si="2"/>
        <v>0</v>
      </c>
      <c r="K67" s="33">
        <f t="shared" si="3"/>
        <v>0</v>
      </c>
      <c r="L67" s="197"/>
    </row>
    <row r="68" spans="1:12" ht="12.75">
      <c r="A68" s="36" t="s">
        <v>414</v>
      </c>
      <c r="B68" s="50" t="s">
        <v>204</v>
      </c>
      <c r="C68" s="60"/>
      <c r="D68" s="60"/>
      <c r="E68" s="52">
        <v>4</v>
      </c>
      <c r="F68" s="42"/>
      <c r="G68" s="44"/>
      <c r="H68" s="33">
        <f t="shared" si="4"/>
        <v>0</v>
      </c>
      <c r="I68" s="33">
        <f t="shared" si="1"/>
        <v>0</v>
      </c>
      <c r="J68" s="33">
        <f t="shared" si="2"/>
        <v>0</v>
      </c>
      <c r="K68" s="33">
        <f t="shared" si="3"/>
        <v>0</v>
      </c>
      <c r="L68" s="197"/>
    </row>
    <row r="69" spans="1:12" ht="25.5">
      <c r="A69" s="36" t="s">
        <v>137</v>
      </c>
      <c r="B69" s="81" t="s">
        <v>207</v>
      </c>
      <c r="C69" s="65"/>
      <c r="D69" s="162"/>
      <c r="E69" s="66">
        <v>1900</v>
      </c>
      <c r="F69" s="202"/>
      <c r="G69" s="161"/>
      <c r="H69" s="33">
        <f t="shared" si="4"/>
        <v>0</v>
      </c>
      <c r="I69" s="33">
        <f t="shared" si="1"/>
        <v>0</v>
      </c>
      <c r="J69" s="33">
        <f t="shared" si="2"/>
        <v>0</v>
      </c>
      <c r="K69" s="33">
        <f t="shared" si="3"/>
        <v>0</v>
      </c>
      <c r="L69" s="197"/>
    </row>
    <row r="70" spans="1:12" ht="12.75">
      <c r="A70" s="36" t="s">
        <v>139</v>
      </c>
      <c r="B70" s="100" t="s">
        <v>384</v>
      </c>
      <c r="C70" s="65"/>
      <c r="D70" s="162"/>
      <c r="E70" s="66">
        <v>10</v>
      </c>
      <c r="F70" s="202"/>
      <c r="G70" s="161"/>
      <c r="H70" s="33">
        <f t="shared" si="4"/>
        <v>0</v>
      </c>
      <c r="I70" s="33">
        <f t="shared" si="1"/>
        <v>0</v>
      </c>
      <c r="J70" s="33">
        <f t="shared" si="2"/>
        <v>0</v>
      </c>
      <c r="K70" s="33">
        <f t="shared" si="3"/>
        <v>0</v>
      </c>
      <c r="L70" s="197"/>
    </row>
    <row r="71" spans="1:12" ht="12.75">
      <c r="A71" s="36" t="s">
        <v>180</v>
      </c>
      <c r="B71" s="50" t="s">
        <v>385</v>
      </c>
      <c r="C71" s="60"/>
      <c r="D71" s="60"/>
      <c r="E71" s="49">
        <v>4</v>
      </c>
      <c r="F71" s="42"/>
      <c r="G71" s="44"/>
      <c r="H71" s="33">
        <f t="shared" si="4"/>
        <v>0</v>
      </c>
      <c r="I71" s="33">
        <f t="shared" si="1"/>
        <v>0</v>
      </c>
      <c r="J71" s="33">
        <f t="shared" si="2"/>
        <v>0</v>
      </c>
      <c r="K71" s="33">
        <f t="shared" si="3"/>
        <v>0</v>
      </c>
      <c r="L71" s="197"/>
    </row>
    <row r="72" spans="1:12" ht="12.75">
      <c r="A72" s="36" t="s">
        <v>181</v>
      </c>
      <c r="B72" s="50" t="s">
        <v>210</v>
      </c>
      <c r="C72" s="60"/>
      <c r="D72" s="60"/>
      <c r="E72" s="49">
        <v>2</v>
      </c>
      <c r="F72" s="79"/>
      <c r="G72" s="44"/>
      <c r="H72" s="33">
        <f t="shared" si="4"/>
        <v>0</v>
      </c>
      <c r="I72" s="33">
        <f aca="true" t="shared" si="5" ref="I72:I134">E72*F72</f>
        <v>0</v>
      </c>
      <c r="J72" s="33">
        <f aca="true" t="shared" si="6" ref="J72:J134">I72*G72</f>
        <v>0</v>
      </c>
      <c r="K72" s="33">
        <f aca="true" t="shared" si="7" ref="K72:K134">I72*G72+I72</f>
        <v>0</v>
      </c>
      <c r="L72" s="197"/>
    </row>
    <row r="73" spans="1:12" ht="12.75">
      <c r="A73" s="36" t="s">
        <v>183</v>
      </c>
      <c r="B73" s="126" t="s">
        <v>212</v>
      </c>
      <c r="C73" s="60"/>
      <c r="D73" s="60"/>
      <c r="E73" s="49">
        <v>25</v>
      </c>
      <c r="F73" s="42"/>
      <c r="G73" s="44"/>
      <c r="H73" s="33">
        <f t="shared" si="4"/>
        <v>0</v>
      </c>
      <c r="I73" s="33">
        <f t="shared" si="5"/>
        <v>0</v>
      </c>
      <c r="J73" s="33">
        <f t="shared" si="6"/>
        <v>0</v>
      </c>
      <c r="K73" s="33">
        <f t="shared" si="7"/>
        <v>0</v>
      </c>
      <c r="L73" s="197"/>
    </row>
    <row r="74" spans="1:12" ht="12.75">
      <c r="A74" s="36" t="s">
        <v>185</v>
      </c>
      <c r="B74" s="126" t="s">
        <v>214</v>
      </c>
      <c r="C74" s="60"/>
      <c r="D74" s="60"/>
      <c r="E74" s="49">
        <v>35</v>
      </c>
      <c r="F74" s="42"/>
      <c r="G74" s="44"/>
      <c r="H74" s="33">
        <f t="shared" si="4"/>
        <v>0</v>
      </c>
      <c r="I74" s="33">
        <f t="shared" si="5"/>
        <v>0</v>
      </c>
      <c r="J74" s="33">
        <f t="shared" si="6"/>
        <v>0</v>
      </c>
      <c r="K74" s="33">
        <f t="shared" si="7"/>
        <v>0</v>
      </c>
      <c r="L74" s="197"/>
    </row>
    <row r="75" spans="1:12" ht="12.75">
      <c r="A75" s="36" t="s">
        <v>187</v>
      </c>
      <c r="B75" s="126" t="s">
        <v>216</v>
      </c>
      <c r="C75" s="60"/>
      <c r="D75" s="60"/>
      <c r="E75" s="49">
        <v>15</v>
      </c>
      <c r="F75" s="42"/>
      <c r="G75" s="44"/>
      <c r="H75" s="33">
        <f t="shared" si="4"/>
        <v>0</v>
      </c>
      <c r="I75" s="33">
        <f t="shared" si="5"/>
        <v>0</v>
      </c>
      <c r="J75" s="33">
        <f t="shared" si="6"/>
        <v>0</v>
      </c>
      <c r="K75" s="33">
        <f t="shared" si="7"/>
        <v>0</v>
      </c>
      <c r="L75" s="197"/>
    </row>
    <row r="76" spans="1:12" ht="12.75">
      <c r="A76" s="36" t="s">
        <v>415</v>
      </c>
      <c r="B76" s="126" t="s">
        <v>218</v>
      </c>
      <c r="C76" s="60"/>
      <c r="D76" s="60"/>
      <c r="E76" s="49">
        <v>2</v>
      </c>
      <c r="F76" s="42"/>
      <c r="G76" s="44"/>
      <c r="H76" s="33">
        <f t="shared" si="4"/>
        <v>0</v>
      </c>
      <c r="I76" s="33">
        <f t="shared" si="5"/>
        <v>0</v>
      </c>
      <c r="J76" s="33">
        <f t="shared" si="6"/>
        <v>0</v>
      </c>
      <c r="K76" s="33">
        <f t="shared" si="7"/>
        <v>0</v>
      </c>
      <c r="L76" s="197"/>
    </row>
    <row r="77" spans="1:12" ht="12.75">
      <c r="A77" s="36" t="s">
        <v>189</v>
      </c>
      <c r="B77" s="126" t="s">
        <v>220</v>
      </c>
      <c r="C77" s="60"/>
      <c r="D77" s="60"/>
      <c r="E77" s="52">
        <v>2</v>
      </c>
      <c r="F77" s="42"/>
      <c r="G77" s="44"/>
      <c r="H77" s="33">
        <f t="shared" si="4"/>
        <v>0</v>
      </c>
      <c r="I77" s="33">
        <f t="shared" si="5"/>
        <v>0</v>
      </c>
      <c r="J77" s="33">
        <f t="shared" si="6"/>
        <v>0</v>
      </c>
      <c r="K77" s="33">
        <f t="shared" si="7"/>
        <v>0</v>
      </c>
      <c r="L77" s="197"/>
    </row>
    <row r="78" spans="1:12" ht="12.75">
      <c r="A78" s="36" t="s">
        <v>190</v>
      </c>
      <c r="B78" s="126" t="s">
        <v>222</v>
      </c>
      <c r="C78" s="60"/>
      <c r="D78" s="60"/>
      <c r="E78" s="49">
        <v>60</v>
      </c>
      <c r="F78" s="42"/>
      <c r="G78" s="44"/>
      <c r="H78" s="33">
        <f t="shared" si="4"/>
        <v>0</v>
      </c>
      <c r="I78" s="33">
        <f t="shared" si="5"/>
        <v>0</v>
      </c>
      <c r="J78" s="33">
        <f t="shared" si="6"/>
        <v>0</v>
      </c>
      <c r="K78" s="33">
        <f t="shared" si="7"/>
        <v>0</v>
      </c>
      <c r="L78" s="197"/>
    </row>
    <row r="79" spans="1:12" ht="12.75">
      <c r="A79" s="36" t="s">
        <v>191</v>
      </c>
      <c r="B79" s="50" t="s">
        <v>224</v>
      </c>
      <c r="C79" s="60"/>
      <c r="D79" s="60"/>
      <c r="E79" s="49">
        <v>3</v>
      </c>
      <c r="F79" s="42"/>
      <c r="G79" s="44"/>
      <c r="H79" s="33">
        <f t="shared" si="4"/>
        <v>0</v>
      </c>
      <c r="I79" s="33">
        <f t="shared" si="5"/>
        <v>0</v>
      </c>
      <c r="J79" s="33">
        <f t="shared" si="6"/>
        <v>0</v>
      </c>
      <c r="K79" s="33">
        <f t="shared" si="7"/>
        <v>0</v>
      </c>
      <c r="L79" s="197"/>
    </row>
    <row r="80" spans="1:12" ht="12.75">
      <c r="A80" s="36" t="s">
        <v>193</v>
      </c>
      <c r="B80" s="126" t="s">
        <v>225</v>
      </c>
      <c r="C80" s="60"/>
      <c r="D80" s="60"/>
      <c r="E80" s="49">
        <v>35</v>
      </c>
      <c r="F80" s="42"/>
      <c r="G80" s="44"/>
      <c r="H80" s="33">
        <f t="shared" si="4"/>
        <v>0</v>
      </c>
      <c r="I80" s="33">
        <f t="shared" si="5"/>
        <v>0</v>
      </c>
      <c r="J80" s="33">
        <f t="shared" si="6"/>
        <v>0</v>
      </c>
      <c r="K80" s="33">
        <f t="shared" si="7"/>
        <v>0</v>
      </c>
      <c r="L80" s="197"/>
    </row>
    <row r="81" spans="1:12" ht="12.75">
      <c r="A81" s="36" t="s">
        <v>195</v>
      </c>
      <c r="B81" s="126" t="s">
        <v>229</v>
      </c>
      <c r="C81" s="60"/>
      <c r="D81" s="60"/>
      <c r="E81" s="49">
        <v>15</v>
      </c>
      <c r="F81" s="42"/>
      <c r="G81" s="44"/>
      <c r="H81" s="33">
        <f t="shared" si="4"/>
        <v>0</v>
      </c>
      <c r="I81" s="33">
        <f t="shared" si="5"/>
        <v>0</v>
      </c>
      <c r="J81" s="33">
        <f t="shared" si="6"/>
        <v>0</v>
      </c>
      <c r="K81" s="33">
        <f t="shared" si="7"/>
        <v>0</v>
      </c>
      <c r="L81" s="197"/>
    </row>
    <row r="82" spans="1:12" ht="12.75">
      <c r="A82" s="36" t="s">
        <v>197</v>
      </c>
      <c r="B82" s="126" t="s">
        <v>231</v>
      </c>
      <c r="C82" s="60"/>
      <c r="D82" s="60"/>
      <c r="E82" s="49">
        <v>2</v>
      </c>
      <c r="F82" s="42"/>
      <c r="G82" s="44"/>
      <c r="H82" s="33">
        <f t="shared" si="4"/>
        <v>0</v>
      </c>
      <c r="I82" s="33">
        <f t="shared" si="5"/>
        <v>0</v>
      </c>
      <c r="J82" s="33">
        <f t="shared" si="6"/>
        <v>0</v>
      </c>
      <c r="K82" s="33">
        <f t="shared" si="7"/>
        <v>0</v>
      </c>
      <c r="L82" s="197"/>
    </row>
    <row r="83" spans="1:12" ht="12.75">
      <c r="A83" s="36" t="s">
        <v>199</v>
      </c>
      <c r="B83" s="126" t="s">
        <v>233</v>
      </c>
      <c r="C83" s="60"/>
      <c r="D83" s="60"/>
      <c r="E83" s="49">
        <v>5</v>
      </c>
      <c r="F83" s="42"/>
      <c r="G83" s="44"/>
      <c r="H83" s="33">
        <f t="shared" si="4"/>
        <v>0</v>
      </c>
      <c r="I83" s="33">
        <f t="shared" si="5"/>
        <v>0</v>
      </c>
      <c r="J83" s="33">
        <f t="shared" si="6"/>
        <v>0</v>
      </c>
      <c r="K83" s="33">
        <f t="shared" si="7"/>
        <v>0</v>
      </c>
      <c r="L83" s="197"/>
    </row>
    <row r="84" spans="1:12" ht="12.75">
      <c r="A84" s="36" t="s">
        <v>201</v>
      </c>
      <c r="B84" s="126" t="s">
        <v>235</v>
      </c>
      <c r="C84" s="60"/>
      <c r="D84" s="60"/>
      <c r="E84" s="49">
        <v>4</v>
      </c>
      <c r="F84" s="42"/>
      <c r="G84" s="44"/>
      <c r="H84" s="33">
        <f t="shared" si="4"/>
        <v>0</v>
      </c>
      <c r="I84" s="33">
        <f t="shared" si="5"/>
        <v>0</v>
      </c>
      <c r="J84" s="33">
        <f t="shared" si="6"/>
        <v>0</v>
      </c>
      <c r="K84" s="33">
        <f t="shared" si="7"/>
        <v>0</v>
      </c>
      <c r="L84" s="197"/>
    </row>
    <row r="85" spans="1:12" ht="12.75">
      <c r="A85" s="36" t="s">
        <v>202</v>
      </c>
      <c r="B85" s="126" t="s">
        <v>237</v>
      </c>
      <c r="C85" s="60"/>
      <c r="D85" s="60"/>
      <c r="E85" s="49">
        <v>8</v>
      </c>
      <c r="F85" s="42"/>
      <c r="G85" s="44"/>
      <c r="H85" s="33">
        <f t="shared" si="4"/>
        <v>0</v>
      </c>
      <c r="I85" s="33">
        <f t="shared" si="5"/>
        <v>0</v>
      </c>
      <c r="J85" s="33">
        <f t="shared" si="6"/>
        <v>0</v>
      </c>
      <c r="K85" s="33">
        <f t="shared" si="7"/>
        <v>0</v>
      </c>
      <c r="L85" s="197"/>
    </row>
    <row r="86" spans="1:12" ht="12.75">
      <c r="A86" s="36" t="s">
        <v>203</v>
      </c>
      <c r="B86" s="126" t="s">
        <v>239</v>
      </c>
      <c r="C86" s="60"/>
      <c r="D86" s="60"/>
      <c r="E86" s="49">
        <v>35</v>
      </c>
      <c r="F86" s="42"/>
      <c r="G86" s="44"/>
      <c r="H86" s="33">
        <f t="shared" si="4"/>
        <v>0</v>
      </c>
      <c r="I86" s="33">
        <f t="shared" si="5"/>
        <v>0</v>
      </c>
      <c r="J86" s="33">
        <f t="shared" si="6"/>
        <v>0</v>
      </c>
      <c r="K86" s="33">
        <f t="shared" si="7"/>
        <v>0</v>
      </c>
      <c r="L86" s="197"/>
    </row>
    <row r="87" spans="1:12" ht="12.75">
      <c r="A87" s="36" t="s">
        <v>205</v>
      </c>
      <c r="B87" s="121" t="s">
        <v>241</v>
      </c>
      <c r="C87" s="60"/>
      <c r="D87" s="60"/>
      <c r="E87" s="49">
        <v>2</v>
      </c>
      <c r="F87" s="42"/>
      <c r="G87" s="44"/>
      <c r="H87" s="33">
        <f t="shared" si="4"/>
        <v>0</v>
      </c>
      <c r="I87" s="33">
        <f t="shared" si="5"/>
        <v>0</v>
      </c>
      <c r="J87" s="33">
        <f t="shared" si="6"/>
        <v>0</v>
      </c>
      <c r="K87" s="33">
        <f t="shared" si="7"/>
        <v>0</v>
      </c>
      <c r="L87" s="197"/>
    </row>
    <row r="88" spans="1:12" ht="12.75">
      <c r="A88" s="36" t="s">
        <v>206</v>
      </c>
      <c r="B88" s="126" t="s">
        <v>243</v>
      </c>
      <c r="C88" s="60"/>
      <c r="D88" s="60"/>
      <c r="E88" s="49">
        <v>8</v>
      </c>
      <c r="F88" s="42"/>
      <c r="G88" s="44"/>
      <c r="H88" s="33">
        <f t="shared" si="4"/>
        <v>0</v>
      </c>
      <c r="I88" s="33">
        <f t="shared" si="5"/>
        <v>0</v>
      </c>
      <c r="J88" s="33">
        <f t="shared" si="6"/>
        <v>0</v>
      </c>
      <c r="K88" s="33">
        <f t="shared" si="7"/>
        <v>0</v>
      </c>
      <c r="L88" s="197"/>
    </row>
    <row r="89" spans="1:12" ht="12.75">
      <c r="A89" s="36" t="s">
        <v>208</v>
      </c>
      <c r="B89" s="126" t="s">
        <v>245</v>
      </c>
      <c r="C89" s="60"/>
      <c r="D89" s="60"/>
      <c r="E89" s="49">
        <v>20</v>
      </c>
      <c r="F89" s="42"/>
      <c r="G89" s="44"/>
      <c r="H89" s="33">
        <f t="shared" si="4"/>
        <v>0</v>
      </c>
      <c r="I89" s="33">
        <f t="shared" si="5"/>
        <v>0</v>
      </c>
      <c r="J89" s="33">
        <f t="shared" si="6"/>
        <v>0</v>
      </c>
      <c r="K89" s="33">
        <f t="shared" si="7"/>
        <v>0</v>
      </c>
      <c r="L89" s="197"/>
    </row>
    <row r="90" spans="1:12" ht="12.75">
      <c r="A90" s="36" t="s">
        <v>209</v>
      </c>
      <c r="B90" s="50" t="s">
        <v>247</v>
      </c>
      <c r="C90" s="60"/>
      <c r="D90" s="60"/>
      <c r="E90" s="49">
        <v>120</v>
      </c>
      <c r="F90" s="42"/>
      <c r="G90" s="44"/>
      <c r="H90" s="33">
        <f t="shared" si="4"/>
        <v>0</v>
      </c>
      <c r="I90" s="33">
        <f t="shared" si="5"/>
        <v>0</v>
      </c>
      <c r="J90" s="33">
        <f t="shared" si="6"/>
        <v>0</v>
      </c>
      <c r="K90" s="33">
        <f t="shared" si="7"/>
        <v>0</v>
      </c>
      <c r="L90" s="197"/>
    </row>
    <row r="91" spans="1:12" ht="12.75">
      <c r="A91" s="36" t="s">
        <v>211</v>
      </c>
      <c r="B91" s="50" t="s">
        <v>250</v>
      </c>
      <c r="C91" s="60"/>
      <c r="D91" s="60"/>
      <c r="E91" s="49">
        <v>1</v>
      </c>
      <c r="F91" s="42"/>
      <c r="G91" s="44"/>
      <c r="H91" s="33">
        <f t="shared" si="4"/>
        <v>0</v>
      </c>
      <c r="I91" s="33">
        <f t="shared" si="5"/>
        <v>0</v>
      </c>
      <c r="J91" s="33">
        <f t="shared" si="6"/>
        <v>0</v>
      </c>
      <c r="K91" s="33">
        <f t="shared" si="7"/>
        <v>0</v>
      </c>
      <c r="L91" s="197"/>
    </row>
    <row r="92" spans="1:12" ht="12.75">
      <c r="A92" s="36" t="s">
        <v>213</v>
      </c>
      <c r="B92" s="80" t="s">
        <v>252</v>
      </c>
      <c r="C92" s="60"/>
      <c r="D92" s="68"/>
      <c r="E92" s="49">
        <v>6</v>
      </c>
      <c r="F92" s="42"/>
      <c r="G92" s="44"/>
      <c r="H92" s="33">
        <f t="shared" si="4"/>
        <v>0</v>
      </c>
      <c r="I92" s="33">
        <f t="shared" si="5"/>
        <v>0</v>
      </c>
      <c r="J92" s="33">
        <f t="shared" si="6"/>
        <v>0</v>
      </c>
      <c r="K92" s="33">
        <f t="shared" si="7"/>
        <v>0</v>
      </c>
      <c r="L92" s="197"/>
    </row>
    <row r="93" spans="1:12" ht="12.75">
      <c r="A93" s="36" t="s">
        <v>215</v>
      </c>
      <c r="B93" s="50" t="s">
        <v>379</v>
      </c>
      <c r="C93" s="60"/>
      <c r="D93" s="68"/>
      <c r="E93" s="49">
        <v>120</v>
      </c>
      <c r="F93" s="42"/>
      <c r="G93" s="44"/>
      <c r="H93" s="33">
        <f t="shared" si="4"/>
        <v>0</v>
      </c>
      <c r="I93" s="33">
        <f t="shared" si="5"/>
        <v>0</v>
      </c>
      <c r="J93" s="33">
        <f t="shared" si="6"/>
        <v>0</v>
      </c>
      <c r="K93" s="33">
        <f t="shared" si="7"/>
        <v>0</v>
      </c>
      <c r="L93" s="197"/>
    </row>
    <row r="94" spans="1:12" ht="12.75">
      <c r="A94" s="36" t="s">
        <v>217</v>
      </c>
      <c r="B94" s="50" t="s">
        <v>255</v>
      </c>
      <c r="C94" s="60"/>
      <c r="D94" s="60"/>
      <c r="E94" s="49">
        <v>160</v>
      </c>
      <c r="F94" s="42"/>
      <c r="G94" s="44"/>
      <c r="H94" s="33">
        <f t="shared" si="4"/>
        <v>0</v>
      </c>
      <c r="I94" s="33">
        <f t="shared" si="5"/>
        <v>0</v>
      </c>
      <c r="J94" s="33">
        <f t="shared" si="6"/>
        <v>0</v>
      </c>
      <c r="K94" s="33">
        <f t="shared" si="7"/>
        <v>0</v>
      </c>
      <c r="L94" s="197"/>
    </row>
    <row r="95" spans="1:12" ht="12.75">
      <c r="A95" s="36" t="s">
        <v>219</v>
      </c>
      <c r="B95" s="126" t="s">
        <v>259</v>
      </c>
      <c r="C95" s="60"/>
      <c r="D95" s="60"/>
      <c r="E95" s="49">
        <v>4</v>
      </c>
      <c r="F95" s="42"/>
      <c r="G95" s="44"/>
      <c r="H95" s="33">
        <f t="shared" si="4"/>
        <v>0</v>
      </c>
      <c r="I95" s="33">
        <f t="shared" si="5"/>
        <v>0</v>
      </c>
      <c r="J95" s="33">
        <f t="shared" si="6"/>
        <v>0</v>
      </c>
      <c r="K95" s="33">
        <f t="shared" si="7"/>
        <v>0</v>
      </c>
      <c r="L95" s="197"/>
    </row>
    <row r="96" spans="1:12" ht="12.75">
      <c r="A96" s="36" t="s">
        <v>221</v>
      </c>
      <c r="B96" s="126" t="s">
        <v>261</v>
      </c>
      <c r="C96" s="60"/>
      <c r="D96" s="60"/>
      <c r="E96" s="49">
        <v>2</v>
      </c>
      <c r="F96" s="42"/>
      <c r="G96" s="44"/>
      <c r="H96" s="33">
        <f t="shared" si="4"/>
        <v>0</v>
      </c>
      <c r="I96" s="33">
        <f t="shared" si="5"/>
        <v>0</v>
      </c>
      <c r="J96" s="33">
        <f t="shared" si="6"/>
        <v>0</v>
      </c>
      <c r="K96" s="33">
        <f t="shared" si="7"/>
        <v>0</v>
      </c>
      <c r="L96" s="197"/>
    </row>
    <row r="97" spans="1:12" ht="12.75">
      <c r="A97" s="36" t="s">
        <v>223</v>
      </c>
      <c r="B97" s="50" t="s">
        <v>263</v>
      </c>
      <c r="C97" s="60"/>
      <c r="D97" s="60"/>
      <c r="E97" s="49">
        <v>1</v>
      </c>
      <c r="F97" s="42"/>
      <c r="G97" s="44"/>
      <c r="H97" s="33">
        <f t="shared" si="4"/>
        <v>0</v>
      </c>
      <c r="I97" s="33">
        <f t="shared" si="5"/>
        <v>0</v>
      </c>
      <c r="J97" s="33">
        <f t="shared" si="6"/>
        <v>0</v>
      </c>
      <c r="K97" s="33">
        <f t="shared" si="7"/>
        <v>0</v>
      </c>
      <c r="L97" s="197"/>
    </row>
    <row r="98" spans="1:12" ht="12.75">
      <c r="A98" s="36" t="s">
        <v>416</v>
      </c>
      <c r="B98" s="126" t="s">
        <v>265</v>
      </c>
      <c r="C98" s="60"/>
      <c r="D98" s="60"/>
      <c r="E98" s="49">
        <v>2</v>
      </c>
      <c r="F98" s="42"/>
      <c r="G98" s="44"/>
      <c r="H98" s="33">
        <f t="shared" si="4"/>
        <v>0</v>
      </c>
      <c r="I98" s="33">
        <f t="shared" si="5"/>
        <v>0</v>
      </c>
      <c r="J98" s="33">
        <f t="shared" si="6"/>
        <v>0</v>
      </c>
      <c r="K98" s="33">
        <f t="shared" si="7"/>
        <v>0</v>
      </c>
      <c r="L98" s="197"/>
    </row>
    <row r="99" spans="1:12" ht="12.75">
      <c r="A99" s="36" t="s">
        <v>226</v>
      </c>
      <c r="B99" s="126" t="s">
        <v>267</v>
      </c>
      <c r="C99" s="60"/>
      <c r="D99" s="60"/>
      <c r="E99" s="49">
        <v>2</v>
      </c>
      <c r="F99" s="42"/>
      <c r="G99" s="44"/>
      <c r="H99" s="33">
        <f t="shared" si="4"/>
        <v>0</v>
      </c>
      <c r="I99" s="33">
        <f t="shared" si="5"/>
        <v>0</v>
      </c>
      <c r="J99" s="33">
        <f t="shared" si="6"/>
        <v>0</v>
      </c>
      <c r="K99" s="33">
        <f t="shared" si="7"/>
        <v>0</v>
      </c>
      <c r="L99" s="197"/>
    </row>
    <row r="100" spans="1:12" ht="12.75">
      <c r="A100" s="36" t="s">
        <v>227</v>
      </c>
      <c r="B100" s="126" t="s">
        <v>269</v>
      </c>
      <c r="C100" s="60"/>
      <c r="D100" s="60"/>
      <c r="E100" s="49">
        <v>12</v>
      </c>
      <c r="F100" s="42"/>
      <c r="G100" s="44"/>
      <c r="H100" s="33">
        <f t="shared" si="4"/>
        <v>0</v>
      </c>
      <c r="I100" s="33">
        <f t="shared" si="5"/>
        <v>0</v>
      </c>
      <c r="J100" s="33">
        <f t="shared" si="6"/>
        <v>0</v>
      </c>
      <c r="K100" s="33">
        <f t="shared" si="7"/>
        <v>0</v>
      </c>
      <c r="L100" s="197"/>
    </row>
    <row r="101" spans="1:12" ht="12.75">
      <c r="A101" s="36" t="s">
        <v>228</v>
      </c>
      <c r="B101" s="50" t="s">
        <v>271</v>
      </c>
      <c r="C101" s="60"/>
      <c r="D101" s="68"/>
      <c r="E101" s="49">
        <v>2</v>
      </c>
      <c r="F101" s="42"/>
      <c r="G101" s="44"/>
      <c r="H101" s="33">
        <f t="shared" si="4"/>
        <v>0</v>
      </c>
      <c r="I101" s="33">
        <f t="shared" si="5"/>
        <v>0</v>
      </c>
      <c r="J101" s="33">
        <f t="shared" si="6"/>
        <v>0</v>
      </c>
      <c r="K101" s="33">
        <f t="shared" si="7"/>
        <v>0</v>
      </c>
      <c r="L101" s="197"/>
    </row>
    <row r="102" spans="1:12" ht="12.75">
      <c r="A102" s="36" t="s">
        <v>230</v>
      </c>
      <c r="B102" s="50" t="s">
        <v>273</v>
      </c>
      <c r="C102" s="60"/>
      <c r="D102" s="68"/>
      <c r="E102" s="49">
        <v>4</v>
      </c>
      <c r="F102" s="42"/>
      <c r="G102" s="44"/>
      <c r="H102" s="33">
        <f t="shared" si="4"/>
        <v>0</v>
      </c>
      <c r="I102" s="33">
        <f t="shared" si="5"/>
        <v>0</v>
      </c>
      <c r="J102" s="33">
        <f t="shared" si="6"/>
        <v>0</v>
      </c>
      <c r="K102" s="33">
        <f t="shared" si="7"/>
        <v>0</v>
      </c>
      <c r="L102" s="197"/>
    </row>
    <row r="103" spans="1:12" ht="12.75">
      <c r="A103" s="36" t="s">
        <v>232</v>
      </c>
      <c r="B103" s="50" t="s">
        <v>275</v>
      </c>
      <c r="C103" s="60"/>
      <c r="D103" s="60"/>
      <c r="E103" s="49">
        <v>6</v>
      </c>
      <c r="F103" s="42"/>
      <c r="G103" s="44"/>
      <c r="H103" s="33">
        <f t="shared" si="4"/>
        <v>0</v>
      </c>
      <c r="I103" s="33">
        <f t="shared" si="5"/>
        <v>0</v>
      </c>
      <c r="J103" s="33">
        <f t="shared" si="6"/>
        <v>0</v>
      </c>
      <c r="K103" s="33">
        <f t="shared" si="7"/>
        <v>0</v>
      </c>
      <c r="L103" s="197"/>
    </row>
    <row r="104" spans="1:12" ht="12.75">
      <c r="A104" s="36" t="s">
        <v>234</v>
      </c>
      <c r="B104" s="164" t="s">
        <v>351</v>
      </c>
      <c r="C104" s="165"/>
      <c r="D104" s="165"/>
      <c r="E104" s="209">
        <v>3</v>
      </c>
      <c r="F104" s="138"/>
      <c r="G104" s="139"/>
      <c r="H104" s="33">
        <f t="shared" si="4"/>
        <v>0</v>
      </c>
      <c r="I104" s="33">
        <f t="shared" si="5"/>
        <v>0</v>
      </c>
      <c r="J104" s="33">
        <f t="shared" si="6"/>
        <v>0</v>
      </c>
      <c r="K104" s="33">
        <f t="shared" si="7"/>
        <v>0</v>
      </c>
      <c r="L104" s="197"/>
    </row>
    <row r="105" spans="1:12" ht="12.75">
      <c r="A105" s="36" t="s">
        <v>236</v>
      </c>
      <c r="B105" s="164" t="s">
        <v>352</v>
      </c>
      <c r="C105" s="165"/>
      <c r="D105" s="165"/>
      <c r="E105" s="137">
        <v>3</v>
      </c>
      <c r="F105" s="138"/>
      <c r="G105" s="139"/>
      <c r="H105" s="33">
        <f t="shared" si="4"/>
        <v>0</v>
      </c>
      <c r="I105" s="33">
        <f t="shared" si="5"/>
        <v>0</v>
      </c>
      <c r="J105" s="33">
        <f t="shared" si="6"/>
        <v>0</v>
      </c>
      <c r="K105" s="33">
        <f t="shared" si="7"/>
        <v>0</v>
      </c>
      <c r="L105" s="197"/>
    </row>
    <row r="106" spans="1:12" ht="12.75">
      <c r="A106" s="36" t="s">
        <v>238</v>
      </c>
      <c r="B106" s="59" t="s">
        <v>281</v>
      </c>
      <c r="C106" s="60"/>
      <c r="D106" s="60"/>
      <c r="E106" s="49">
        <v>6</v>
      </c>
      <c r="F106" s="42"/>
      <c r="G106" s="44"/>
      <c r="H106" s="33">
        <f t="shared" si="4"/>
        <v>0</v>
      </c>
      <c r="I106" s="33">
        <f t="shared" si="5"/>
        <v>0</v>
      </c>
      <c r="J106" s="33">
        <f t="shared" si="6"/>
        <v>0</v>
      </c>
      <c r="K106" s="33">
        <f t="shared" si="7"/>
        <v>0</v>
      </c>
      <c r="L106" s="197"/>
    </row>
    <row r="107" spans="1:12" ht="12.75">
      <c r="A107" s="36" t="s">
        <v>240</v>
      </c>
      <c r="B107" s="121" t="s">
        <v>283</v>
      </c>
      <c r="C107" s="60"/>
      <c r="D107" s="60"/>
      <c r="E107" s="49">
        <v>20</v>
      </c>
      <c r="F107" s="42"/>
      <c r="G107" s="44"/>
      <c r="H107" s="33">
        <f t="shared" si="4"/>
        <v>0</v>
      </c>
      <c r="I107" s="33">
        <f t="shared" si="5"/>
        <v>0</v>
      </c>
      <c r="J107" s="33">
        <f t="shared" si="6"/>
        <v>0</v>
      </c>
      <c r="K107" s="33">
        <f t="shared" si="7"/>
        <v>0</v>
      </c>
      <c r="L107" s="197"/>
    </row>
    <row r="108" spans="1:12" ht="12.75">
      <c r="A108" s="36" t="s">
        <v>242</v>
      </c>
      <c r="B108" s="121" t="s">
        <v>285</v>
      </c>
      <c r="C108" s="60"/>
      <c r="D108" s="60"/>
      <c r="E108" s="49">
        <v>4</v>
      </c>
      <c r="F108" s="42"/>
      <c r="G108" s="44"/>
      <c r="H108" s="33">
        <f t="shared" si="4"/>
        <v>0</v>
      </c>
      <c r="I108" s="33">
        <f t="shared" si="5"/>
        <v>0</v>
      </c>
      <c r="J108" s="33">
        <f t="shared" si="6"/>
        <v>0</v>
      </c>
      <c r="K108" s="33">
        <f t="shared" si="7"/>
        <v>0</v>
      </c>
      <c r="L108" s="197"/>
    </row>
    <row r="109" spans="1:12" ht="12.75">
      <c r="A109" s="36" t="s">
        <v>244</v>
      </c>
      <c r="B109" s="126" t="s">
        <v>287</v>
      </c>
      <c r="C109" s="60"/>
      <c r="D109" s="68"/>
      <c r="E109" s="49">
        <v>5</v>
      </c>
      <c r="F109" s="55"/>
      <c r="G109" s="44"/>
      <c r="H109" s="33">
        <f t="shared" si="4"/>
        <v>0</v>
      </c>
      <c r="I109" s="33">
        <f t="shared" si="5"/>
        <v>0</v>
      </c>
      <c r="J109" s="33">
        <f t="shared" si="6"/>
        <v>0</v>
      </c>
      <c r="K109" s="33">
        <f t="shared" si="7"/>
        <v>0</v>
      </c>
      <c r="L109" s="197"/>
    </row>
    <row r="110" spans="1:12" ht="12.75">
      <c r="A110" s="36" t="s">
        <v>246</v>
      </c>
      <c r="B110" s="126" t="s">
        <v>289</v>
      </c>
      <c r="C110" s="60"/>
      <c r="D110" s="68"/>
      <c r="E110" s="49">
        <v>5</v>
      </c>
      <c r="F110" s="55"/>
      <c r="G110" s="44"/>
      <c r="H110" s="33">
        <f t="shared" si="4"/>
        <v>0</v>
      </c>
      <c r="I110" s="33">
        <f t="shared" si="5"/>
        <v>0</v>
      </c>
      <c r="J110" s="33">
        <f t="shared" si="6"/>
        <v>0</v>
      </c>
      <c r="K110" s="33">
        <f t="shared" si="7"/>
        <v>0</v>
      </c>
      <c r="L110" s="197"/>
    </row>
    <row r="111" spans="1:12" ht="12.75">
      <c r="A111" s="36" t="s">
        <v>248</v>
      </c>
      <c r="B111" s="50" t="s">
        <v>383</v>
      </c>
      <c r="C111" s="60"/>
      <c r="D111" s="68"/>
      <c r="E111" s="49">
        <v>6</v>
      </c>
      <c r="F111" s="55"/>
      <c r="G111" s="44"/>
      <c r="H111" s="33">
        <f t="shared" si="4"/>
        <v>0</v>
      </c>
      <c r="I111" s="33">
        <f t="shared" si="5"/>
        <v>0</v>
      </c>
      <c r="J111" s="33">
        <f t="shared" si="6"/>
        <v>0</v>
      </c>
      <c r="K111" s="33">
        <f t="shared" si="7"/>
        <v>0</v>
      </c>
      <c r="L111" s="197"/>
    </row>
    <row r="112" spans="1:12" ht="12.75">
      <c r="A112" s="36" t="s">
        <v>249</v>
      </c>
      <c r="B112" s="50" t="s">
        <v>382</v>
      </c>
      <c r="C112" s="60"/>
      <c r="D112" s="68"/>
      <c r="E112" s="49">
        <v>5</v>
      </c>
      <c r="F112" s="55"/>
      <c r="G112" s="44"/>
      <c r="H112" s="33">
        <f t="shared" si="4"/>
        <v>0</v>
      </c>
      <c r="I112" s="33">
        <f t="shared" si="5"/>
        <v>0</v>
      </c>
      <c r="J112" s="33">
        <f t="shared" si="6"/>
        <v>0</v>
      </c>
      <c r="K112" s="33">
        <f t="shared" si="7"/>
        <v>0</v>
      </c>
      <c r="L112" s="197"/>
    </row>
    <row r="113" spans="1:12" ht="12.75">
      <c r="A113" s="36" t="s">
        <v>251</v>
      </c>
      <c r="B113" s="126" t="s">
        <v>291</v>
      </c>
      <c r="C113" s="60"/>
      <c r="D113" s="60"/>
      <c r="E113" s="49">
        <v>4</v>
      </c>
      <c r="F113" s="42"/>
      <c r="G113" s="44"/>
      <c r="H113" s="33">
        <f aca="true" t="shared" si="8" ref="H113:H132">F113*G113+F113</f>
        <v>0</v>
      </c>
      <c r="I113" s="33">
        <f t="shared" si="5"/>
        <v>0</v>
      </c>
      <c r="J113" s="33">
        <f t="shared" si="6"/>
        <v>0</v>
      </c>
      <c r="K113" s="33">
        <f t="shared" si="7"/>
        <v>0</v>
      </c>
      <c r="L113" s="197"/>
    </row>
    <row r="114" spans="1:12" ht="12.75">
      <c r="A114" s="36" t="s">
        <v>253</v>
      </c>
      <c r="B114" s="80" t="s">
        <v>403</v>
      </c>
      <c r="C114" s="60"/>
      <c r="D114" s="60"/>
      <c r="E114" s="49">
        <v>3</v>
      </c>
      <c r="F114" s="42"/>
      <c r="G114" s="44"/>
      <c r="H114" s="33">
        <f t="shared" si="8"/>
        <v>0</v>
      </c>
      <c r="I114" s="33">
        <f t="shared" si="5"/>
        <v>0</v>
      </c>
      <c r="J114" s="33">
        <f t="shared" si="6"/>
        <v>0</v>
      </c>
      <c r="K114" s="33">
        <f t="shared" si="7"/>
        <v>0</v>
      </c>
      <c r="L114" s="197"/>
    </row>
    <row r="115" spans="1:12" ht="12.75">
      <c r="A115" s="36" t="s">
        <v>254</v>
      </c>
      <c r="B115" s="126" t="s">
        <v>293</v>
      </c>
      <c r="C115" s="60"/>
      <c r="D115" s="60"/>
      <c r="E115" s="49">
        <v>8</v>
      </c>
      <c r="F115" s="42"/>
      <c r="G115" s="44"/>
      <c r="H115" s="33">
        <f t="shared" si="8"/>
        <v>0</v>
      </c>
      <c r="I115" s="33">
        <f t="shared" si="5"/>
        <v>0</v>
      </c>
      <c r="J115" s="33">
        <f t="shared" si="6"/>
        <v>0</v>
      </c>
      <c r="K115" s="33">
        <f t="shared" si="7"/>
        <v>0</v>
      </c>
      <c r="L115" s="197"/>
    </row>
    <row r="116" spans="1:12" ht="12.75">
      <c r="A116" s="36" t="s">
        <v>256</v>
      </c>
      <c r="B116" s="126" t="s">
        <v>294</v>
      </c>
      <c r="C116" s="60"/>
      <c r="D116" s="60"/>
      <c r="E116" s="49">
        <v>12</v>
      </c>
      <c r="F116" s="42"/>
      <c r="G116" s="44"/>
      <c r="H116" s="33">
        <f t="shared" si="8"/>
        <v>0</v>
      </c>
      <c r="I116" s="33">
        <f t="shared" si="5"/>
        <v>0</v>
      </c>
      <c r="J116" s="33">
        <f t="shared" si="6"/>
        <v>0</v>
      </c>
      <c r="K116" s="33">
        <f t="shared" si="7"/>
        <v>0</v>
      </c>
      <c r="L116" s="197"/>
    </row>
    <row r="117" spans="1:12" ht="12.75">
      <c r="A117" s="36" t="s">
        <v>257</v>
      </c>
      <c r="B117" s="126" t="s">
        <v>296</v>
      </c>
      <c r="C117" s="60"/>
      <c r="D117" s="60"/>
      <c r="E117" s="49">
        <v>15</v>
      </c>
      <c r="F117" s="42"/>
      <c r="G117" s="44"/>
      <c r="H117" s="33">
        <f t="shared" si="8"/>
        <v>0</v>
      </c>
      <c r="I117" s="33">
        <f t="shared" si="5"/>
        <v>0</v>
      </c>
      <c r="J117" s="33">
        <f t="shared" si="6"/>
        <v>0</v>
      </c>
      <c r="K117" s="33">
        <f t="shared" si="7"/>
        <v>0</v>
      </c>
      <c r="L117" s="197"/>
    </row>
    <row r="118" spans="1:12" ht="12.75">
      <c r="A118" s="36" t="s">
        <v>258</v>
      </c>
      <c r="B118" s="126" t="s">
        <v>298</v>
      </c>
      <c r="C118" s="60"/>
      <c r="D118" s="60"/>
      <c r="E118" s="49">
        <v>40</v>
      </c>
      <c r="F118" s="42"/>
      <c r="G118" s="44"/>
      <c r="H118" s="33">
        <f t="shared" si="8"/>
        <v>0</v>
      </c>
      <c r="I118" s="33">
        <f t="shared" si="5"/>
        <v>0</v>
      </c>
      <c r="J118" s="33">
        <f t="shared" si="6"/>
        <v>0</v>
      </c>
      <c r="K118" s="33">
        <f t="shared" si="7"/>
        <v>0</v>
      </c>
      <c r="L118" s="197"/>
    </row>
    <row r="119" spans="1:12" ht="12.75">
      <c r="A119" s="36" t="s">
        <v>260</v>
      </c>
      <c r="B119" s="126" t="s">
        <v>300</v>
      </c>
      <c r="C119" s="60"/>
      <c r="D119" s="60"/>
      <c r="E119" s="49">
        <v>6</v>
      </c>
      <c r="F119" s="42"/>
      <c r="G119" s="44"/>
      <c r="H119" s="33">
        <f t="shared" si="8"/>
        <v>0</v>
      </c>
      <c r="I119" s="33">
        <f t="shared" si="5"/>
        <v>0</v>
      </c>
      <c r="J119" s="33">
        <f t="shared" si="6"/>
        <v>0</v>
      </c>
      <c r="K119" s="33">
        <f t="shared" si="7"/>
        <v>0</v>
      </c>
      <c r="L119" s="197"/>
    </row>
    <row r="120" spans="1:12" ht="25.5">
      <c r="A120" s="36" t="s">
        <v>262</v>
      </c>
      <c r="B120" s="100" t="s">
        <v>302</v>
      </c>
      <c r="C120" s="65"/>
      <c r="D120" s="65"/>
      <c r="E120" s="66">
        <v>4</v>
      </c>
      <c r="F120" s="67"/>
      <c r="G120" s="161"/>
      <c r="H120" s="33">
        <f t="shared" si="8"/>
        <v>0</v>
      </c>
      <c r="I120" s="33">
        <f t="shared" si="5"/>
        <v>0</v>
      </c>
      <c r="J120" s="33">
        <f t="shared" si="6"/>
        <v>0</v>
      </c>
      <c r="K120" s="33">
        <f t="shared" si="7"/>
        <v>0</v>
      </c>
      <c r="L120" s="197"/>
    </row>
    <row r="121" spans="1:12" ht="12.75">
      <c r="A121" s="36" t="s">
        <v>264</v>
      </c>
      <c r="B121" s="121" t="s">
        <v>305</v>
      </c>
      <c r="C121" s="60"/>
      <c r="D121" s="60"/>
      <c r="E121" s="49">
        <v>5</v>
      </c>
      <c r="F121" s="42"/>
      <c r="G121" s="44"/>
      <c r="H121" s="33">
        <f t="shared" si="8"/>
        <v>0</v>
      </c>
      <c r="I121" s="33">
        <f t="shared" si="5"/>
        <v>0</v>
      </c>
      <c r="J121" s="33">
        <f t="shared" si="6"/>
        <v>0</v>
      </c>
      <c r="K121" s="33">
        <f t="shared" si="7"/>
        <v>0</v>
      </c>
      <c r="L121" s="197"/>
    </row>
    <row r="122" spans="1:12" ht="12.75">
      <c r="A122" s="36" t="s">
        <v>266</v>
      </c>
      <c r="B122" s="80" t="s">
        <v>307</v>
      </c>
      <c r="C122" s="60"/>
      <c r="D122" s="60"/>
      <c r="E122" s="49">
        <v>2</v>
      </c>
      <c r="F122" s="42"/>
      <c r="G122" s="44"/>
      <c r="H122" s="33">
        <f t="shared" si="8"/>
        <v>0</v>
      </c>
      <c r="I122" s="33">
        <f t="shared" si="5"/>
        <v>0</v>
      </c>
      <c r="J122" s="33">
        <f t="shared" si="6"/>
        <v>0</v>
      </c>
      <c r="K122" s="33">
        <f t="shared" si="7"/>
        <v>0</v>
      </c>
      <c r="L122" s="197"/>
    </row>
    <row r="123" spans="1:12" ht="12.75">
      <c r="A123" s="36" t="s">
        <v>268</v>
      </c>
      <c r="B123" s="126" t="s">
        <v>310</v>
      </c>
      <c r="C123" s="60"/>
      <c r="D123" s="60"/>
      <c r="E123" s="49">
        <v>2</v>
      </c>
      <c r="F123" s="42"/>
      <c r="G123" s="44"/>
      <c r="H123" s="33">
        <f t="shared" si="8"/>
        <v>0</v>
      </c>
      <c r="I123" s="33">
        <f t="shared" si="5"/>
        <v>0</v>
      </c>
      <c r="J123" s="33">
        <f t="shared" si="6"/>
        <v>0</v>
      </c>
      <c r="K123" s="33">
        <f t="shared" si="7"/>
        <v>0</v>
      </c>
      <c r="L123" s="197"/>
    </row>
    <row r="124" spans="1:12" ht="25.5">
      <c r="A124" s="36" t="s">
        <v>270</v>
      </c>
      <c r="B124" s="81" t="s">
        <v>312</v>
      </c>
      <c r="C124" s="65"/>
      <c r="D124" s="65"/>
      <c r="E124" s="66">
        <v>6</v>
      </c>
      <c r="F124" s="67"/>
      <c r="G124" s="161"/>
      <c r="H124" s="33">
        <f t="shared" si="8"/>
        <v>0</v>
      </c>
      <c r="I124" s="33">
        <f t="shared" si="5"/>
        <v>0</v>
      </c>
      <c r="J124" s="33">
        <f t="shared" si="6"/>
        <v>0</v>
      </c>
      <c r="K124" s="33">
        <f t="shared" si="7"/>
        <v>0</v>
      </c>
      <c r="L124" s="197"/>
    </row>
    <row r="125" spans="1:12" ht="12.75">
      <c r="A125" s="36" t="s">
        <v>272</v>
      </c>
      <c r="B125" s="78" t="s">
        <v>317</v>
      </c>
      <c r="C125" s="65"/>
      <c r="D125" s="65"/>
      <c r="E125" s="66">
        <v>10</v>
      </c>
      <c r="F125" s="67"/>
      <c r="G125" s="161"/>
      <c r="H125" s="33">
        <f t="shared" si="8"/>
        <v>0</v>
      </c>
      <c r="I125" s="33">
        <f t="shared" si="5"/>
        <v>0</v>
      </c>
      <c r="J125" s="33">
        <f t="shared" si="6"/>
        <v>0</v>
      </c>
      <c r="K125" s="33">
        <f t="shared" si="7"/>
        <v>0</v>
      </c>
      <c r="L125" s="197"/>
    </row>
    <row r="126" spans="1:12" ht="12.75">
      <c r="A126" s="36" t="s">
        <v>274</v>
      </c>
      <c r="B126" s="76" t="s">
        <v>314</v>
      </c>
      <c r="C126" s="60"/>
      <c r="D126" s="60"/>
      <c r="E126" s="54">
        <v>15</v>
      </c>
      <c r="F126" s="42"/>
      <c r="G126" s="44"/>
      <c r="H126" s="33">
        <f t="shared" si="8"/>
        <v>0</v>
      </c>
      <c r="I126" s="33">
        <f t="shared" si="5"/>
        <v>0</v>
      </c>
      <c r="J126" s="33">
        <f t="shared" si="6"/>
        <v>0</v>
      </c>
      <c r="K126" s="33">
        <f t="shared" si="7"/>
        <v>0</v>
      </c>
      <c r="L126" s="197"/>
    </row>
    <row r="127" spans="1:12" ht="12.75">
      <c r="A127" s="36" t="s">
        <v>276</v>
      </c>
      <c r="B127" s="78" t="s">
        <v>376</v>
      </c>
      <c r="C127" s="68"/>
      <c r="D127" s="60"/>
      <c r="E127" s="54">
        <v>1</v>
      </c>
      <c r="F127" s="55"/>
      <c r="G127" s="56"/>
      <c r="H127" s="99">
        <f t="shared" si="8"/>
        <v>0</v>
      </c>
      <c r="I127" s="99">
        <f t="shared" si="5"/>
        <v>0</v>
      </c>
      <c r="J127" s="99">
        <f t="shared" si="6"/>
        <v>0</v>
      </c>
      <c r="K127" s="33">
        <f t="shared" si="7"/>
        <v>0</v>
      </c>
      <c r="L127" s="197"/>
    </row>
    <row r="128" spans="1:12" ht="12.75">
      <c r="A128" s="36" t="s">
        <v>277</v>
      </c>
      <c r="B128" s="78" t="s">
        <v>377</v>
      </c>
      <c r="C128" s="68"/>
      <c r="D128" s="60"/>
      <c r="E128" s="54">
        <v>1</v>
      </c>
      <c r="F128" s="55"/>
      <c r="G128" s="56"/>
      <c r="H128" s="99">
        <f t="shared" si="8"/>
        <v>0</v>
      </c>
      <c r="I128" s="99">
        <f t="shared" si="5"/>
        <v>0</v>
      </c>
      <c r="J128" s="99">
        <f t="shared" si="6"/>
        <v>0</v>
      </c>
      <c r="K128" s="33">
        <f t="shared" si="7"/>
        <v>0</v>
      </c>
      <c r="L128" s="197"/>
    </row>
    <row r="129" spans="1:12" ht="12.75">
      <c r="A129" s="36" t="s">
        <v>278</v>
      </c>
      <c r="B129" s="76" t="s">
        <v>319</v>
      </c>
      <c r="C129" s="60"/>
      <c r="D129" s="60"/>
      <c r="E129" s="54">
        <v>16</v>
      </c>
      <c r="F129" s="42"/>
      <c r="G129" s="44"/>
      <c r="H129" s="33">
        <f t="shared" si="8"/>
        <v>0</v>
      </c>
      <c r="I129" s="33">
        <f t="shared" si="5"/>
        <v>0</v>
      </c>
      <c r="J129" s="33">
        <f t="shared" si="6"/>
        <v>0</v>
      </c>
      <c r="K129" s="33">
        <f t="shared" si="7"/>
        <v>0</v>
      </c>
      <c r="L129" s="197"/>
    </row>
    <row r="130" spans="1:12" ht="12.75">
      <c r="A130" s="36" t="s">
        <v>279</v>
      </c>
      <c r="B130" s="76" t="s">
        <v>321</v>
      </c>
      <c r="C130" s="60"/>
      <c r="D130" s="60"/>
      <c r="E130" s="54">
        <v>6</v>
      </c>
      <c r="F130" s="42"/>
      <c r="G130" s="44"/>
      <c r="H130" s="33">
        <f t="shared" si="8"/>
        <v>0</v>
      </c>
      <c r="I130" s="33">
        <f t="shared" si="5"/>
        <v>0</v>
      </c>
      <c r="J130" s="33">
        <f t="shared" si="6"/>
        <v>0</v>
      </c>
      <c r="K130" s="33">
        <f t="shared" si="7"/>
        <v>0</v>
      </c>
      <c r="L130" s="197"/>
    </row>
    <row r="131" spans="1:12" ht="12.75">
      <c r="A131" s="36" t="s">
        <v>280</v>
      </c>
      <c r="B131" s="76" t="s">
        <v>323</v>
      </c>
      <c r="C131" s="68"/>
      <c r="D131" s="60"/>
      <c r="E131" s="54">
        <v>100</v>
      </c>
      <c r="F131" s="42"/>
      <c r="G131" s="44"/>
      <c r="H131" s="33">
        <f t="shared" si="8"/>
        <v>0</v>
      </c>
      <c r="I131" s="33">
        <f t="shared" si="5"/>
        <v>0</v>
      </c>
      <c r="J131" s="33">
        <f t="shared" si="6"/>
        <v>0</v>
      </c>
      <c r="K131" s="33">
        <f t="shared" si="7"/>
        <v>0</v>
      </c>
      <c r="L131" s="197"/>
    </row>
    <row r="132" spans="1:12" ht="12.75">
      <c r="A132" s="36" t="s">
        <v>282</v>
      </c>
      <c r="B132" s="78" t="s">
        <v>362</v>
      </c>
      <c r="C132" s="68"/>
      <c r="D132" s="60"/>
      <c r="E132" s="54">
        <v>2</v>
      </c>
      <c r="F132" s="42"/>
      <c r="G132" s="44"/>
      <c r="H132" s="33">
        <f t="shared" si="8"/>
        <v>0</v>
      </c>
      <c r="I132" s="33">
        <f t="shared" si="5"/>
        <v>0</v>
      </c>
      <c r="J132" s="33">
        <f t="shared" si="6"/>
        <v>0</v>
      </c>
      <c r="K132" s="33">
        <f t="shared" si="7"/>
        <v>0</v>
      </c>
      <c r="L132" s="197"/>
    </row>
    <row r="133" spans="1:12" ht="12.75">
      <c r="A133" s="36" t="s">
        <v>284</v>
      </c>
      <c r="B133" s="126" t="s">
        <v>326</v>
      </c>
      <c r="C133" s="60"/>
      <c r="D133" s="60"/>
      <c r="E133" s="49">
        <v>20</v>
      </c>
      <c r="F133" s="42"/>
      <c r="G133" s="44"/>
      <c r="H133" s="33">
        <f>F133*G133+F133</f>
        <v>0</v>
      </c>
      <c r="I133" s="33">
        <f t="shared" si="5"/>
        <v>0</v>
      </c>
      <c r="J133" s="33">
        <f t="shared" si="6"/>
        <v>0</v>
      </c>
      <c r="K133" s="33">
        <f t="shared" si="7"/>
        <v>0</v>
      </c>
      <c r="L133" s="197"/>
    </row>
    <row r="134" spans="1:12" ht="12.75">
      <c r="A134" s="36" t="s">
        <v>286</v>
      </c>
      <c r="B134" s="126" t="s">
        <v>327</v>
      </c>
      <c r="C134" s="60"/>
      <c r="D134" s="60"/>
      <c r="E134" s="49">
        <v>15</v>
      </c>
      <c r="F134" s="42"/>
      <c r="G134" s="44"/>
      <c r="H134" s="33">
        <f>F134*G134+F134</f>
        <v>0</v>
      </c>
      <c r="I134" s="33">
        <f t="shared" si="5"/>
        <v>0</v>
      </c>
      <c r="J134" s="33">
        <f t="shared" si="6"/>
        <v>0</v>
      </c>
      <c r="K134" s="33">
        <f t="shared" si="7"/>
        <v>0</v>
      </c>
      <c r="L134" s="197"/>
    </row>
    <row r="135" spans="1:12" ht="12.75">
      <c r="A135" s="36" t="s">
        <v>288</v>
      </c>
      <c r="B135" s="126" t="s">
        <v>328</v>
      </c>
      <c r="C135" s="60"/>
      <c r="D135" s="60"/>
      <c r="E135" s="49">
        <v>35</v>
      </c>
      <c r="F135" s="42"/>
      <c r="G135" s="44"/>
      <c r="H135" s="33">
        <f aca="true" t="shared" si="9" ref="H135:H157">F135*G135+F135</f>
        <v>0</v>
      </c>
      <c r="I135" s="33">
        <f aca="true" t="shared" si="10" ref="I135:I157">E135*F135</f>
        <v>0</v>
      </c>
      <c r="J135" s="33">
        <f aca="true" t="shared" si="11" ref="J135:J157">I135*G135</f>
        <v>0</v>
      </c>
      <c r="K135" s="33">
        <f aca="true" t="shared" si="12" ref="K135:K157">I135*G135+I135</f>
        <v>0</v>
      </c>
      <c r="L135" s="197"/>
    </row>
    <row r="136" spans="1:12" ht="12.75">
      <c r="A136" s="36" t="s">
        <v>290</v>
      </c>
      <c r="B136" s="126" t="s">
        <v>329</v>
      </c>
      <c r="C136" s="60"/>
      <c r="D136" s="60"/>
      <c r="E136" s="49">
        <v>200</v>
      </c>
      <c r="F136" s="42"/>
      <c r="G136" s="44"/>
      <c r="H136" s="33">
        <f t="shared" si="9"/>
        <v>0</v>
      </c>
      <c r="I136" s="33">
        <f t="shared" si="10"/>
        <v>0</v>
      </c>
      <c r="J136" s="33">
        <f t="shared" si="11"/>
        <v>0</v>
      </c>
      <c r="K136" s="33">
        <f t="shared" si="12"/>
        <v>0</v>
      </c>
      <c r="L136" s="197"/>
    </row>
    <row r="137" spans="1:12" ht="12.75">
      <c r="A137" s="36" t="s">
        <v>292</v>
      </c>
      <c r="B137" s="121" t="s">
        <v>330</v>
      </c>
      <c r="C137" s="60"/>
      <c r="D137" s="60"/>
      <c r="E137" s="49">
        <v>4</v>
      </c>
      <c r="F137" s="42"/>
      <c r="G137" s="44"/>
      <c r="H137" s="33">
        <f t="shared" si="9"/>
        <v>0</v>
      </c>
      <c r="I137" s="33">
        <f t="shared" si="10"/>
        <v>0</v>
      </c>
      <c r="J137" s="33">
        <f t="shared" si="11"/>
        <v>0</v>
      </c>
      <c r="K137" s="33">
        <f t="shared" si="12"/>
        <v>0</v>
      </c>
      <c r="L137" s="197"/>
    </row>
    <row r="138" spans="1:12" ht="12.75">
      <c r="A138" s="36" t="s">
        <v>417</v>
      </c>
      <c r="B138" s="164" t="s">
        <v>331</v>
      </c>
      <c r="C138" s="165"/>
      <c r="D138" s="165"/>
      <c r="E138" s="137">
        <v>20</v>
      </c>
      <c r="F138" s="138"/>
      <c r="G138" s="139"/>
      <c r="H138" s="33">
        <f t="shared" si="9"/>
        <v>0</v>
      </c>
      <c r="I138" s="33">
        <f t="shared" si="10"/>
        <v>0</v>
      </c>
      <c r="J138" s="33">
        <f t="shared" si="11"/>
        <v>0</v>
      </c>
      <c r="K138" s="33">
        <f t="shared" si="12"/>
        <v>0</v>
      </c>
      <c r="L138" s="197"/>
    </row>
    <row r="139" spans="1:12" ht="38.25">
      <c r="A139" s="36" t="s">
        <v>418</v>
      </c>
      <c r="B139" s="160" t="s">
        <v>332</v>
      </c>
      <c r="C139" s="65"/>
      <c r="D139" s="65"/>
      <c r="E139" s="66">
        <v>12</v>
      </c>
      <c r="F139" s="67"/>
      <c r="G139" s="161"/>
      <c r="H139" s="33">
        <f t="shared" si="9"/>
        <v>0</v>
      </c>
      <c r="I139" s="33">
        <f t="shared" si="10"/>
        <v>0</v>
      </c>
      <c r="J139" s="33">
        <f t="shared" si="11"/>
        <v>0</v>
      </c>
      <c r="K139" s="33">
        <f t="shared" si="12"/>
        <v>0</v>
      </c>
      <c r="L139" s="197"/>
    </row>
    <row r="140" spans="1:12" ht="12.75">
      <c r="A140" s="36" t="s">
        <v>295</v>
      </c>
      <c r="B140" s="126" t="s">
        <v>333</v>
      </c>
      <c r="C140" s="60"/>
      <c r="D140" s="60"/>
      <c r="E140" s="49">
        <v>40</v>
      </c>
      <c r="F140" s="42"/>
      <c r="G140" s="44"/>
      <c r="H140" s="33">
        <f t="shared" si="9"/>
        <v>0</v>
      </c>
      <c r="I140" s="33">
        <f t="shared" si="10"/>
        <v>0</v>
      </c>
      <c r="J140" s="33">
        <f t="shared" si="11"/>
        <v>0</v>
      </c>
      <c r="K140" s="33">
        <f t="shared" si="12"/>
        <v>0</v>
      </c>
      <c r="L140" s="197"/>
    </row>
    <row r="141" spans="1:12" ht="12.75">
      <c r="A141" s="36" t="s">
        <v>297</v>
      </c>
      <c r="B141" s="121" t="s">
        <v>334</v>
      </c>
      <c r="C141" s="60"/>
      <c r="D141" s="60"/>
      <c r="E141" s="49">
        <v>8</v>
      </c>
      <c r="F141" s="42"/>
      <c r="G141" s="44"/>
      <c r="H141" s="33">
        <f t="shared" si="9"/>
        <v>0</v>
      </c>
      <c r="I141" s="33">
        <f t="shared" si="10"/>
        <v>0</v>
      </c>
      <c r="J141" s="33">
        <f t="shared" si="11"/>
        <v>0</v>
      </c>
      <c r="K141" s="33">
        <f t="shared" si="12"/>
        <v>0</v>
      </c>
      <c r="L141" s="197"/>
    </row>
    <row r="142" spans="1:12" ht="12.75">
      <c r="A142" s="36" t="s">
        <v>299</v>
      </c>
      <c r="B142" s="121" t="s">
        <v>335</v>
      </c>
      <c r="C142" s="60"/>
      <c r="D142" s="60"/>
      <c r="E142" s="49">
        <v>4</v>
      </c>
      <c r="F142" s="42"/>
      <c r="G142" s="44"/>
      <c r="H142" s="33">
        <f t="shared" si="9"/>
        <v>0</v>
      </c>
      <c r="I142" s="33">
        <f t="shared" si="10"/>
        <v>0</v>
      </c>
      <c r="J142" s="33">
        <f t="shared" si="11"/>
        <v>0</v>
      </c>
      <c r="K142" s="33">
        <f t="shared" si="12"/>
        <v>0</v>
      </c>
      <c r="L142" s="197"/>
    </row>
    <row r="143" spans="1:12" ht="12.75">
      <c r="A143" s="36" t="s">
        <v>301</v>
      </c>
      <c r="B143" s="126" t="s">
        <v>336</v>
      </c>
      <c r="C143" s="60"/>
      <c r="D143" s="60"/>
      <c r="E143" s="49">
        <v>4</v>
      </c>
      <c r="F143" s="42"/>
      <c r="G143" s="44"/>
      <c r="H143" s="33">
        <f t="shared" si="9"/>
        <v>0</v>
      </c>
      <c r="I143" s="33">
        <f t="shared" si="10"/>
        <v>0</v>
      </c>
      <c r="J143" s="33">
        <f t="shared" si="11"/>
        <v>0</v>
      </c>
      <c r="K143" s="33">
        <f t="shared" si="12"/>
        <v>0</v>
      </c>
      <c r="L143" s="197"/>
    </row>
    <row r="144" spans="1:12" ht="12.75">
      <c r="A144" s="36" t="s">
        <v>303</v>
      </c>
      <c r="B144" s="121" t="s">
        <v>337</v>
      </c>
      <c r="C144" s="60"/>
      <c r="D144" s="60"/>
      <c r="E144" s="49">
        <v>5</v>
      </c>
      <c r="F144" s="42"/>
      <c r="G144" s="44"/>
      <c r="H144" s="33">
        <f t="shared" si="9"/>
        <v>0</v>
      </c>
      <c r="I144" s="33">
        <f t="shared" si="10"/>
        <v>0</v>
      </c>
      <c r="J144" s="33">
        <f t="shared" si="11"/>
        <v>0</v>
      </c>
      <c r="K144" s="33">
        <f t="shared" si="12"/>
        <v>0</v>
      </c>
      <c r="L144" s="197"/>
    </row>
    <row r="145" spans="1:12" ht="12.75">
      <c r="A145" s="36" t="s">
        <v>304</v>
      </c>
      <c r="B145" s="59" t="s">
        <v>361</v>
      </c>
      <c r="C145" s="60"/>
      <c r="D145" s="60"/>
      <c r="E145" s="49">
        <v>15</v>
      </c>
      <c r="F145" s="42"/>
      <c r="G145" s="44"/>
      <c r="H145" s="33">
        <f t="shared" si="9"/>
        <v>0</v>
      </c>
      <c r="I145" s="33">
        <f t="shared" si="10"/>
        <v>0</v>
      </c>
      <c r="J145" s="33">
        <f t="shared" si="11"/>
        <v>0</v>
      </c>
      <c r="K145" s="33">
        <f t="shared" si="12"/>
        <v>0</v>
      </c>
      <c r="L145" s="197"/>
    </row>
    <row r="146" spans="1:12" ht="12.75">
      <c r="A146" s="36" t="s">
        <v>306</v>
      </c>
      <c r="B146" s="59" t="s">
        <v>363</v>
      </c>
      <c r="C146" s="60"/>
      <c r="D146" s="60"/>
      <c r="E146" s="49">
        <v>15</v>
      </c>
      <c r="F146" s="42"/>
      <c r="G146" s="44"/>
      <c r="H146" s="33">
        <f t="shared" si="9"/>
        <v>0</v>
      </c>
      <c r="I146" s="33">
        <f t="shared" si="10"/>
        <v>0</v>
      </c>
      <c r="J146" s="33">
        <f t="shared" si="11"/>
        <v>0</v>
      </c>
      <c r="K146" s="33">
        <f t="shared" si="12"/>
        <v>0</v>
      </c>
      <c r="L146" s="197"/>
    </row>
    <row r="147" spans="1:12" ht="12.75">
      <c r="A147" s="36" t="s">
        <v>308</v>
      </c>
      <c r="B147" s="59" t="s">
        <v>381</v>
      </c>
      <c r="C147" s="60"/>
      <c r="D147" s="60"/>
      <c r="E147" s="49">
        <v>2</v>
      </c>
      <c r="F147" s="42"/>
      <c r="G147" s="44"/>
      <c r="H147" s="33">
        <f t="shared" si="9"/>
        <v>0</v>
      </c>
      <c r="I147" s="33">
        <f t="shared" si="10"/>
        <v>0</v>
      </c>
      <c r="J147" s="33">
        <f t="shared" si="11"/>
        <v>0</v>
      </c>
      <c r="K147" s="33">
        <f t="shared" si="12"/>
        <v>0</v>
      </c>
      <c r="L147" s="197"/>
    </row>
    <row r="148" spans="1:12" ht="12.75">
      <c r="A148" s="36" t="s">
        <v>309</v>
      </c>
      <c r="B148" s="121" t="s">
        <v>338</v>
      </c>
      <c r="C148" s="60"/>
      <c r="D148" s="60"/>
      <c r="E148" s="49">
        <v>3</v>
      </c>
      <c r="F148" s="42"/>
      <c r="G148" s="44"/>
      <c r="H148" s="33">
        <f t="shared" si="9"/>
        <v>0</v>
      </c>
      <c r="I148" s="33">
        <f t="shared" si="10"/>
        <v>0</v>
      </c>
      <c r="J148" s="33">
        <f t="shared" si="11"/>
        <v>0</v>
      </c>
      <c r="K148" s="33">
        <f t="shared" si="12"/>
        <v>0</v>
      </c>
      <c r="L148" s="197"/>
    </row>
    <row r="149" spans="1:12" ht="12.75">
      <c r="A149" s="36" t="s">
        <v>311</v>
      </c>
      <c r="B149" s="126" t="s">
        <v>339</v>
      </c>
      <c r="C149" s="60"/>
      <c r="D149" s="60"/>
      <c r="E149" s="49">
        <v>6</v>
      </c>
      <c r="F149" s="42"/>
      <c r="G149" s="44"/>
      <c r="H149" s="33">
        <f t="shared" si="9"/>
        <v>0</v>
      </c>
      <c r="I149" s="33">
        <f t="shared" si="10"/>
        <v>0</v>
      </c>
      <c r="J149" s="33">
        <f t="shared" si="11"/>
        <v>0</v>
      </c>
      <c r="K149" s="33">
        <f t="shared" si="12"/>
        <v>0</v>
      </c>
      <c r="L149" s="197"/>
    </row>
    <row r="150" spans="1:12" ht="12.75">
      <c r="A150" s="36" t="s">
        <v>313</v>
      </c>
      <c r="B150" s="126" t="s">
        <v>340</v>
      </c>
      <c r="C150" s="60"/>
      <c r="D150" s="60"/>
      <c r="E150" s="49">
        <v>8</v>
      </c>
      <c r="F150" s="42"/>
      <c r="G150" s="44"/>
      <c r="H150" s="33">
        <f t="shared" si="9"/>
        <v>0</v>
      </c>
      <c r="I150" s="33">
        <f t="shared" si="10"/>
        <v>0</v>
      </c>
      <c r="J150" s="33">
        <f t="shared" si="11"/>
        <v>0</v>
      </c>
      <c r="K150" s="33">
        <f t="shared" si="12"/>
        <v>0</v>
      </c>
      <c r="L150" s="197"/>
    </row>
    <row r="151" spans="1:12" ht="12.75">
      <c r="A151" s="36" t="s">
        <v>315</v>
      </c>
      <c r="B151" s="126" t="s">
        <v>341</v>
      </c>
      <c r="C151" s="60"/>
      <c r="D151" s="60"/>
      <c r="E151" s="49">
        <v>8</v>
      </c>
      <c r="F151" s="42"/>
      <c r="G151" s="44"/>
      <c r="H151" s="33">
        <f t="shared" si="9"/>
        <v>0</v>
      </c>
      <c r="I151" s="33">
        <f t="shared" si="10"/>
        <v>0</v>
      </c>
      <c r="J151" s="33">
        <f t="shared" si="11"/>
        <v>0</v>
      </c>
      <c r="K151" s="33">
        <f t="shared" si="12"/>
        <v>0</v>
      </c>
      <c r="L151" s="197"/>
    </row>
    <row r="152" spans="1:12" ht="12.75">
      <c r="A152" s="36" t="s">
        <v>316</v>
      </c>
      <c r="B152" s="126" t="s">
        <v>342</v>
      </c>
      <c r="C152" s="60"/>
      <c r="D152" s="60"/>
      <c r="E152" s="49">
        <v>4</v>
      </c>
      <c r="F152" s="42"/>
      <c r="G152" s="44"/>
      <c r="H152" s="33">
        <f t="shared" si="9"/>
        <v>0</v>
      </c>
      <c r="I152" s="33">
        <f t="shared" si="10"/>
        <v>0</v>
      </c>
      <c r="J152" s="33">
        <f t="shared" si="11"/>
        <v>0</v>
      </c>
      <c r="K152" s="33">
        <f t="shared" si="12"/>
        <v>0</v>
      </c>
      <c r="L152" s="197"/>
    </row>
    <row r="153" spans="1:12" ht="12.75">
      <c r="A153" s="36" t="s">
        <v>318</v>
      </c>
      <c r="B153" s="126" t="s">
        <v>343</v>
      </c>
      <c r="C153" s="60"/>
      <c r="D153" s="60"/>
      <c r="E153" s="49">
        <v>6</v>
      </c>
      <c r="F153" s="42"/>
      <c r="G153" s="44"/>
      <c r="H153" s="33">
        <f t="shared" si="9"/>
        <v>0</v>
      </c>
      <c r="I153" s="33">
        <f t="shared" si="10"/>
        <v>0</v>
      </c>
      <c r="J153" s="33">
        <f t="shared" si="11"/>
        <v>0</v>
      </c>
      <c r="K153" s="33">
        <f t="shared" si="12"/>
        <v>0</v>
      </c>
      <c r="L153" s="197"/>
    </row>
    <row r="154" spans="1:12" ht="12.75">
      <c r="A154" s="36" t="s">
        <v>320</v>
      </c>
      <c r="B154" s="126" t="s">
        <v>344</v>
      </c>
      <c r="C154" s="60"/>
      <c r="D154" s="60"/>
      <c r="E154" s="49">
        <v>3</v>
      </c>
      <c r="F154" s="42"/>
      <c r="G154" s="44"/>
      <c r="H154" s="33">
        <f t="shared" si="9"/>
        <v>0</v>
      </c>
      <c r="I154" s="33">
        <f t="shared" si="10"/>
        <v>0</v>
      </c>
      <c r="J154" s="33">
        <f t="shared" si="11"/>
        <v>0</v>
      </c>
      <c r="K154" s="33">
        <f t="shared" si="12"/>
        <v>0</v>
      </c>
      <c r="L154" s="197"/>
    </row>
    <row r="155" spans="1:12" ht="12.75">
      <c r="A155" s="36" t="s">
        <v>322</v>
      </c>
      <c r="B155" s="126" t="s">
        <v>345</v>
      </c>
      <c r="C155" s="60"/>
      <c r="D155" s="60"/>
      <c r="E155" s="49">
        <v>2</v>
      </c>
      <c r="F155" s="42"/>
      <c r="G155" s="44"/>
      <c r="H155" s="33">
        <f t="shared" si="9"/>
        <v>0</v>
      </c>
      <c r="I155" s="33">
        <f t="shared" si="10"/>
        <v>0</v>
      </c>
      <c r="J155" s="33">
        <f t="shared" si="11"/>
        <v>0</v>
      </c>
      <c r="K155" s="33">
        <f t="shared" si="12"/>
        <v>0</v>
      </c>
      <c r="L155" s="197"/>
    </row>
    <row r="156" spans="1:12" ht="12.75">
      <c r="A156" s="36" t="s">
        <v>324</v>
      </c>
      <c r="B156" s="126" t="s">
        <v>346</v>
      </c>
      <c r="C156" s="60"/>
      <c r="D156" s="60"/>
      <c r="E156" s="49">
        <v>20</v>
      </c>
      <c r="F156" s="42"/>
      <c r="G156" s="44"/>
      <c r="H156" s="33">
        <f t="shared" si="9"/>
        <v>0</v>
      </c>
      <c r="I156" s="33">
        <f t="shared" si="10"/>
        <v>0</v>
      </c>
      <c r="J156" s="33">
        <f t="shared" si="11"/>
        <v>0</v>
      </c>
      <c r="K156" s="33">
        <f t="shared" si="12"/>
        <v>0</v>
      </c>
      <c r="L156" s="197"/>
    </row>
    <row r="157" spans="1:12" ht="13.5" thickBot="1">
      <c r="A157" s="37" t="s">
        <v>325</v>
      </c>
      <c r="B157" s="218" t="s">
        <v>347</v>
      </c>
      <c r="C157" s="104"/>
      <c r="D157" s="104"/>
      <c r="E157" s="53">
        <v>300</v>
      </c>
      <c r="F157" s="40"/>
      <c r="G157" s="45"/>
      <c r="H157" s="38">
        <f t="shared" si="9"/>
        <v>0</v>
      </c>
      <c r="I157" s="38">
        <f t="shared" si="10"/>
        <v>0</v>
      </c>
      <c r="J157" s="38">
        <f t="shared" si="11"/>
        <v>0</v>
      </c>
      <c r="K157" s="38">
        <f t="shared" si="12"/>
        <v>0</v>
      </c>
      <c r="L157" s="196"/>
    </row>
    <row r="158" spans="1:11" ht="13.5" thickBot="1">
      <c r="A158" s="2"/>
      <c r="B158" s="102"/>
      <c r="F158" s="3"/>
      <c r="G158" s="3"/>
      <c r="H158" s="3"/>
      <c r="I158" s="39">
        <f>SUM(I6:I157)</f>
        <v>0</v>
      </c>
      <c r="J158" s="39">
        <f>SUM(J6:J157)</f>
        <v>0</v>
      </c>
      <c r="K158" s="32">
        <f>SUM(K6:K157)</f>
        <v>0</v>
      </c>
    </row>
    <row r="159" spans="1:11" ht="12.75">
      <c r="A159" s="82"/>
      <c r="B159" s="103"/>
      <c r="C159" s="84"/>
      <c r="D159" s="85"/>
      <c r="E159" s="86"/>
      <c r="F159" s="86"/>
      <c r="G159" s="86"/>
      <c r="H159" s="86"/>
      <c r="I159" s="86"/>
      <c r="J159" s="86"/>
      <c r="K159" s="3"/>
    </row>
    <row r="160" spans="1:11" ht="13.5" thickBot="1">
      <c r="A160" s="234" t="s">
        <v>14</v>
      </c>
      <c r="B160" s="235"/>
      <c r="C160" s="235"/>
      <c r="D160" s="235"/>
      <c r="E160" s="235"/>
      <c r="F160" s="235"/>
      <c r="G160" s="21"/>
      <c r="H160" s="21"/>
      <c r="I160" s="21"/>
      <c r="J160" s="21"/>
      <c r="K160" s="3"/>
    </row>
    <row r="161" spans="1:11" ht="13.5" thickBot="1">
      <c r="A161" s="23" t="s">
        <v>62</v>
      </c>
      <c r="B161" s="24"/>
      <c r="C161" s="29">
        <f>I158</f>
        <v>0</v>
      </c>
      <c r="D161" s="228"/>
      <c r="E161" s="229"/>
      <c r="F161" s="229"/>
      <c r="G161" s="229"/>
      <c r="H161" s="229"/>
      <c r="I161" s="229"/>
      <c r="J161" s="229"/>
      <c r="K161" s="229"/>
    </row>
    <row r="162" spans="1:11" ht="13.5" thickBot="1">
      <c r="A162" s="25" t="s">
        <v>63</v>
      </c>
      <c r="B162" s="26"/>
      <c r="C162" s="30">
        <f>K158</f>
        <v>0</v>
      </c>
      <c r="D162" s="228"/>
      <c r="E162" s="229"/>
      <c r="F162" s="229"/>
      <c r="G162" s="229"/>
      <c r="H162" s="229"/>
      <c r="I162" s="229"/>
      <c r="J162" s="229"/>
      <c r="K162" s="229"/>
    </row>
    <row r="163" spans="1:9" ht="12.75">
      <c r="A163" s="82" t="s">
        <v>49</v>
      </c>
      <c r="B163" s="83"/>
      <c r="C163" s="84"/>
      <c r="D163" s="85"/>
      <c r="E163" s="86"/>
      <c r="F163" s="86"/>
      <c r="G163" s="86"/>
      <c r="H163" s="87"/>
      <c r="I163" s="88"/>
    </row>
    <row r="164" ht="12.75">
      <c r="A164" s="16"/>
    </row>
    <row r="166" spans="1:2" ht="15">
      <c r="A166" s="89"/>
      <c r="B166" s="89"/>
    </row>
    <row r="167" spans="1:11" ht="12.75">
      <c r="A167" s="2"/>
      <c r="B167" s="205"/>
      <c r="C167" s="91"/>
      <c r="D167" s="91"/>
      <c r="E167" s="91"/>
      <c r="F167" s="92"/>
      <c r="G167" s="92"/>
      <c r="H167" s="92"/>
      <c r="I167" s="92"/>
      <c r="J167" s="92"/>
      <c r="K167" s="91"/>
    </row>
    <row r="168" spans="1:11" ht="12.75">
      <c r="A168" s="2"/>
      <c r="B168" s="2"/>
      <c r="C168" s="175"/>
      <c r="D168" s="93"/>
      <c r="E168" s="93"/>
      <c r="F168" s="94"/>
      <c r="G168" s="94"/>
      <c r="H168" s="94"/>
      <c r="I168" s="94"/>
      <c r="J168" s="94"/>
      <c r="K168" s="93"/>
    </row>
    <row r="169" spans="1:11" ht="12.75">
      <c r="A169" s="2"/>
      <c r="B169" s="204"/>
      <c r="C169" s="93"/>
      <c r="D169" s="93"/>
      <c r="E169" s="93"/>
      <c r="F169" s="94"/>
      <c r="G169" s="94"/>
      <c r="H169" s="94"/>
      <c r="I169" s="94"/>
      <c r="J169" s="94"/>
      <c r="K169" s="93"/>
    </row>
    <row r="170" spans="1:11" ht="12.75">
      <c r="A170" s="2"/>
      <c r="B170" s="21"/>
      <c r="F170" s="3"/>
      <c r="G170" s="3"/>
      <c r="H170" s="3"/>
      <c r="I170" s="3"/>
      <c r="J170" s="3"/>
      <c r="K170" s="3"/>
    </row>
    <row r="171" spans="1:11" ht="12.75">
      <c r="A171" s="2"/>
      <c r="B171" s="21"/>
      <c r="F171" s="3"/>
      <c r="G171" s="3"/>
      <c r="H171" s="3"/>
      <c r="I171" s="3"/>
      <c r="J171" s="3"/>
      <c r="K171" s="3"/>
    </row>
    <row r="172" spans="1:11" ht="12.75">
      <c r="A172" s="2"/>
      <c r="B172" s="21"/>
      <c r="F172" s="3"/>
      <c r="G172" s="3"/>
      <c r="H172" s="3"/>
      <c r="I172" s="3"/>
      <c r="J172" s="3"/>
      <c r="K172" s="3"/>
    </row>
    <row r="173" spans="1:11" ht="12.75">
      <c r="A173" s="2"/>
      <c r="B173" s="95"/>
      <c r="F173" s="3"/>
      <c r="G173" s="3"/>
      <c r="H173" s="3"/>
      <c r="I173" s="3"/>
      <c r="J173" s="3"/>
      <c r="K173" s="3"/>
    </row>
    <row r="174" spans="1:11" ht="12.75">
      <c r="A174" s="2"/>
      <c r="B174" s="21"/>
      <c r="F174" s="3"/>
      <c r="G174" s="3"/>
      <c r="H174" s="3"/>
      <c r="I174" s="3"/>
      <c r="J174" s="3"/>
      <c r="K174" s="3"/>
    </row>
    <row r="175" spans="1:11" ht="12.75">
      <c r="A175" s="2"/>
      <c r="B175" s="21"/>
      <c r="F175" s="3"/>
      <c r="G175" s="3"/>
      <c r="H175" s="3"/>
      <c r="I175" s="3"/>
      <c r="J175" s="3"/>
      <c r="K175" s="3"/>
    </row>
    <row r="176" ht="12.75">
      <c r="K176" s="3"/>
    </row>
    <row r="179" ht="12.75">
      <c r="A179" s="96"/>
    </row>
  </sheetData>
  <sheetProtection/>
  <mergeCells count="2">
    <mergeCell ref="A2:B2"/>
    <mergeCell ref="A160:F160"/>
  </mergeCell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10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56">
      <selection activeCell="E78" sqref="E78"/>
    </sheetView>
  </sheetViews>
  <sheetFormatPr defaultColWidth="9.140625" defaultRowHeight="12.75"/>
  <cols>
    <col min="1" max="1" width="6.00390625" style="0" customWidth="1"/>
    <col min="2" max="2" width="65.8515625" style="144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5.7109375" style="0" customWidth="1"/>
  </cols>
  <sheetData>
    <row r="1" spans="1:9" ht="18.75">
      <c r="A1" s="2"/>
      <c r="B1" s="105" t="s">
        <v>10</v>
      </c>
      <c r="F1" s="3"/>
      <c r="I1" s="4" t="s">
        <v>67</v>
      </c>
    </row>
    <row r="2" spans="1:6" ht="13.5" thickBot="1">
      <c r="A2" s="106" t="s">
        <v>370</v>
      </c>
      <c r="B2" s="107"/>
      <c r="F2" s="3"/>
    </row>
    <row r="3" spans="1:12" ht="32.25" thickBot="1">
      <c r="A3" s="108" t="s">
        <v>12</v>
      </c>
      <c r="B3" s="109" t="s">
        <v>13</v>
      </c>
      <c r="C3" s="110" t="s">
        <v>1</v>
      </c>
      <c r="D3" s="111" t="s">
        <v>0</v>
      </c>
      <c r="E3" s="110" t="s">
        <v>65</v>
      </c>
      <c r="F3" s="112" t="s">
        <v>50</v>
      </c>
      <c r="G3" s="113" t="s">
        <v>51</v>
      </c>
      <c r="H3" s="114" t="s">
        <v>75</v>
      </c>
      <c r="I3" s="113" t="s">
        <v>53</v>
      </c>
      <c r="J3" s="114" t="s">
        <v>76</v>
      </c>
      <c r="K3" s="113" t="s">
        <v>11</v>
      </c>
      <c r="L3" s="193" t="s">
        <v>371</v>
      </c>
    </row>
    <row r="4" spans="1:12" ht="13.5" customHeight="1" thickBot="1">
      <c r="A4" s="6" t="s">
        <v>2</v>
      </c>
      <c r="B4" s="115" t="s">
        <v>3</v>
      </c>
      <c r="C4" s="9" t="s">
        <v>4</v>
      </c>
      <c r="D4" s="116" t="s">
        <v>5</v>
      </c>
      <c r="E4" s="9" t="s">
        <v>6</v>
      </c>
      <c r="F4" s="10" t="s">
        <v>7</v>
      </c>
      <c r="G4" s="9" t="s">
        <v>8</v>
      </c>
      <c r="H4" s="8" t="s">
        <v>55</v>
      </c>
      <c r="I4" s="9" t="s">
        <v>56</v>
      </c>
      <c r="J4" s="8" t="s">
        <v>57</v>
      </c>
      <c r="K4" s="9" t="s">
        <v>58</v>
      </c>
      <c r="L4" s="9" t="s">
        <v>372</v>
      </c>
    </row>
    <row r="5" spans="1:12" ht="13.5" thickBot="1">
      <c r="A5" s="11"/>
      <c r="B5" s="182"/>
      <c r="C5" s="183"/>
      <c r="D5" s="182"/>
      <c r="E5" s="14"/>
      <c r="F5" s="15"/>
      <c r="G5" s="14"/>
      <c r="H5" s="13" t="s">
        <v>59</v>
      </c>
      <c r="I5" s="14" t="s">
        <v>9</v>
      </c>
      <c r="J5" s="13" t="s">
        <v>60</v>
      </c>
      <c r="K5" s="14" t="s">
        <v>61</v>
      </c>
      <c r="L5" s="51"/>
    </row>
    <row r="6" spans="1:12" ht="12.75">
      <c r="A6" s="34" t="s">
        <v>15</v>
      </c>
      <c r="B6" s="198" t="s">
        <v>77</v>
      </c>
      <c r="C6" s="117"/>
      <c r="D6" s="117"/>
      <c r="E6" s="57">
        <v>2</v>
      </c>
      <c r="F6" s="118"/>
      <c r="G6" s="119"/>
      <c r="H6" s="120">
        <f>F6*G6+F6</f>
        <v>0</v>
      </c>
      <c r="I6" s="120">
        <f>E6*F6</f>
        <v>0</v>
      </c>
      <c r="J6" s="120">
        <f>I6*G6</f>
        <v>0</v>
      </c>
      <c r="K6" s="120">
        <f>I6*G6+I6</f>
        <v>0</v>
      </c>
      <c r="L6" s="195"/>
    </row>
    <row r="7" spans="1:12" ht="12" customHeight="1">
      <c r="A7" s="36" t="s">
        <v>16</v>
      </c>
      <c r="B7" s="199" t="s">
        <v>78</v>
      </c>
      <c r="C7" s="122"/>
      <c r="D7" s="122"/>
      <c r="E7" s="49">
        <v>90</v>
      </c>
      <c r="F7" s="123"/>
      <c r="G7" s="124"/>
      <c r="H7" s="125">
        <f>F7*G7+F7</f>
        <v>0</v>
      </c>
      <c r="I7" s="125">
        <f>E7*F7</f>
        <v>0</v>
      </c>
      <c r="J7" s="125">
        <f>I7*G7</f>
        <v>0</v>
      </c>
      <c r="K7" s="125">
        <f>I7*G7+I7</f>
        <v>0</v>
      </c>
      <c r="L7" s="197"/>
    </row>
    <row r="8" spans="1:12" ht="12.75">
      <c r="A8" s="36" t="s">
        <v>17</v>
      </c>
      <c r="B8" s="200" t="s">
        <v>79</v>
      </c>
      <c r="C8" s="60"/>
      <c r="D8" s="60"/>
      <c r="E8" s="127">
        <v>40</v>
      </c>
      <c r="F8" s="42"/>
      <c r="G8" s="44"/>
      <c r="H8" s="125">
        <f aca="true" t="shared" si="0" ref="H8:H20">F8*G8+F8</f>
        <v>0</v>
      </c>
      <c r="I8" s="125">
        <f aca="true" t="shared" si="1" ref="I8:I20">E8*F8</f>
        <v>0</v>
      </c>
      <c r="J8" s="125">
        <f aca="true" t="shared" si="2" ref="J8:J20">I8*G8</f>
        <v>0</v>
      </c>
      <c r="K8" s="125">
        <f aca="true" t="shared" si="3" ref="K8:K20">I8*G8+I8</f>
        <v>0</v>
      </c>
      <c r="L8" s="197"/>
    </row>
    <row r="9" spans="1:12" ht="12.75">
      <c r="A9" s="36" t="s">
        <v>18</v>
      </c>
      <c r="B9" s="200" t="s">
        <v>80</v>
      </c>
      <c r="C9" s="122"/>
      <c r="D9" s="122"/>
      <c r="E9" s="49">
        <v>25</v>
      </c>
      <c r="F9" s="123"/>
      <c r="G9" s="124"/>
      <c r="H9" s="125">
        <f t="shared" si="0"/>
        <v>0</v>
      </c>
      <c r="I9" s="125">
        <f t="shared" si="1"/>
        <v>0</v>
      </c>
      <c r="J9" s="125">
        <f t="shared" si="2"/>
        <v>0</v>
      </c>
      <c r="K9" s="125">
        <f t="shared" si="3"/>
        <v>0</v>
      </c>
      <c r="L9" s="197"/>
    </row>
    <row r="10" spans="1:12" ht="12.75">
      <c r="A10" s="36" t="s">
        <v>19</v>
      </c>
      <c r="B10" s="201" t="s">
        <v>81</v>
      </c>
      <c r="C10" s="122"/>
      <c r="D10" s="122"/>
      <c r="E10" s="49">
        <v>12</v>
      </c>
      <c r="F10" s="123"/>
      <c r="G10" s="124"/>
      <c r="H10" s="125">
        <f t="shared" si="0"/>
        <v>0</v>
      </c>
      <c r="I10" s="125">
        <f t="shared" si="1"/>
        <v>0</v>
      </c>
      <c r="J10" s="125">
        <f t="shared" si="2"/>
        <v>0</v>
      </c>
      <c r="K10" s="125">
        <f t="shared" si="3"/>
        <v>0</v>
      </c>
      <c r="L10" s="197"/>
    </row>
    <row r="11" spans="1:12" ht="12.75">
      <c r="A11" s="36" t="s">
        <v>20</v>
      </c>
      <c r="B11" s="201" t="s">
        <v>82</v>
      </c>
      <c r="C11" s="122"/>
      <c r="D11" s="122"/>
      <c r="E11" s="49">
        <v>20</v>
      </c>
      <c r="F11" s="123"/>
      <c r="G11" s="124"/>
      <c r="H11" s="125">
        <f t="shared" si="0"/>
        <v>0</v>
      </c>
      <c r="I11" s="125">
        <f t="shared" si="1"/>
        <v>0</v>
      </c>
      <c r="J11" s="125">
        <f t="shared" si="2"/>
        <v>0</v>
      </c>
      <c r="K11" s="125">
        <f t="shared" si="3"/>
        <v>0</v>
      </c>
      <c r="L11" s="197"/>
    </row>
    <row r="12" spans="1:12" ht="12.75">
      <c r="A12" s="36" t="s">
        <v>21</v>
      </c>
      <c r="B12" s="201" t="s">
        <v>83</v>
      </c>
      <c r="C12" s="122"/>
      <c r="D12" s="122"/>
      <c r="E12" s="49">
        <v>8</v>
      </c>
      <c r="F12" s="123"/>
      <c r="G12" s="124"/>
      <c r="H12" s="125">
        <f t="shared" si="0"/>
        <v>0</v>
      </c>
      <c r="I12" s="125">
        <f t="shared" si="1"/>
        <v>0</v>
      </c>
      <c r="J12" s="125">
        <f t="shared" si="2"/>
        <v>0</v>
      </c>
      <c r="K12" s="125">
        <f t="shared" si="3"/>
        <v>0</v>
      </c>
      <c r="L12" s="197"/>
    </row>
    <row r="13" spans="1:12" ht="12.75">
      <c r="A13" s="36" t="s">
        <v>22</v>
      </c>
      <c r="B13" s="78" t="s">
        <v>84</v>
      </c>
      <c r="C13" s="122"/>
      <c r="D13" s="122"/>
      <c r="E13" s="49">
        <v>350</v>
      </c>
      <c r="F13" s="123"/>
      <c r="G13" s="124"/>
      <c r="H13" s="125">
        <f t="shared" si="0"/>
        <v>0</v>
      </c>
      <c r="I13" s="125">
        <f t="shared" si="1"/>
        <v>0</v>
      </c>
      <c r="J13" s="125">
        <f t="shared" si="2"/>
        <v>0</v>
      </c>
      <c r="K13" s="125">
        <f t="shared" si="3"/>
        <v>0</v>
      </c>
      <c r="L13" s="197"/>
    </row>
    <row r="14" spans="1:12" ht="14.25" customHeight="1">
      <c r="A14" s="36" t="s">
        <v>23</v>
      </c>
      <c r="B14" s="78" t="s">
        <v>85</v>
      </c>
      <c r="C14" s="122"/>
      <c r="D14" s="122"/>
      <c r="E14" s="49">
        <v>100</v>
      </c>
      <c r="F14" s="123"/>
      <c r="G14" s="124"/>
      <c r="H14" s="125">
        <f t="shared" si="0"/>
        <v>0</v>
      </c>
      <c r="I14" s="125">
        <f t="shared" si="1"/>
        <v>0</v>
      </c>
      <c r="J14" s="125">
        <f t="shared" si="2"/>
        <v>0</v>
      </c>
      <c r="K14" s="125">
        <f t="shared" si="3"/>
        <v>0</v>
      </c>
      <c r="L14" s="197"/>
    </row>
    <row r="15" spans="1:12" ht="12.75">
      <c r="A15" s="36" t="s">
        <v>24</v>
      </c>
      <c r="B15" s="78" t="s">
        <v>86</v>
      </c>
      <c r="C15" s="122"/>
      <c r="D15" s="122"/>
      <c r="E15" s="49">
        <v>30</v>
      </c>
      <c r="F15" s="123"/>
      <c r="G15" s="124"/>
      <c r="H15" s="125">
        <f t="shared" si="0"/>
        <v>0</v>
      </c>
      <c r="I15" s="125">
        <f t="shared" si="1"/>
        <v>0</v>
      </c>
      <c r="J15" s="125">
        <f t="shared" si="2"/>
        <v>0</v>
      </c>
      <c r="K15" s="125">
        <f t="shared" si="3"/>
        <v>0</v>
      </c>
      <c r="L15" s="197"/>
    </row>
    <row r="16" spans="1:12" ht="25.5">
      <c r="A16" s="36" t="s">
        <v>25</v>
      </c>
      <c r="B16" s="78" t="s">
        <v>398</v>
      </c>
      <c r="C16" s="122"/>
      <c r="D16" s="122"/>
      <c r="E16" s="49">
        <v>40</v>
      </c>
      <c r="F16" s="123"/>
      <c r="G16" s="124"/>
      <c r="H16" s="125">
        <f t="shared" si="0"/>
        <v>0</v>
      </c>
      <c r="I16" s="125">
        <f t="shared" si="1"/>
        <v>0</v>
      </c>
      <c r="J16" s="125">
        <f t="shared" si="2"/>
        <v>0</v>
      </c>
      <c r="K16" s="125">
        <f t="shared" si="3"/>
        <v>0</v>
      </c>
      <c r="L16" s="197"/>
    </row>
    <row r="17" spans="1:12" ht="12.75">
      <c r="A17" s="36" t="s">
        <v>26</v>
      </c>
      <c r="B17" s="201" t="s">
        <v>87</v>
      </c>
      <c r="C17" s="122"/>
      <c r="D17" s="122"/>
      <c r="E17" s="49">
        <v>12</v>
      </c>
      <c r="F17" s="123"/>
      <c r="G17" s="124"/>
      <c r="H17" s="125">
        <f t="shared" si="0"/>
        <v>0</v>
      </c>
      <c r="I17" s="125">
        <f t="shared" si="1"/>
        <v>0</v>
      </c>
      <c r="J17" s="125">
        <f t="shared" si="2"/>
        <v>0</v>
      </c>
      <c r="K17" s="125">
        <f t="shared" si="3"/>
        <v>0</v>
      </c>
      <c r="L17" s="197"/>
    </row>
    <row r="18" spans="1:12" ht="12.75">
      <c r="A18" s="36" t="s">
        <v>27</v>
      </c>
      <c r="B18" s="201" t="s">
        <v>88</v>
      </c>
      <c r="C18" s="122"/>
      <c r="D18" s="122"/>
      <c r="E18" s="49">
        <v>5</v>
      </c>
      <c r="F18" s="123"/>
      <c r="G18" s="124"/>
      <c r="H18" s="125">
        <f t="shared" si="0"/>
        <v>0</v>
      </c>
      <c r="I18" s="125">
        <f t="shared" si="1"/>
        <v>0</v>
      </c>
      <c r="J18" s="125">
        <f t="shared" si="2"/>
        <v>0</v>
      </c>
      <c r="K18" s="125">
        <f t="shared" si="3"/>
        <v>0</v>
      </c>
      <c r="L18" s="197"/>
    </row>
    <row r="19" spans="1:12" ht="12.75">
      <c r="A19" s="36" t="s">
        <v>28</v>
      </c>
      <c r="B19" s="201" t="s">
        <v>89</v>
      </c>
      <c r="C19" s="176"/>
      <c r="D19" s="122"/>
      <c r="E19" s="49">
        <v>50</v>
      </c>
      <c r="F19" s="123"/>
      <c r="G19" s="124"/>
      <c r="H19" s="125">
        <f t="shared" si="0"/>
        <v>0</v>
      </c>
      <c r="I19" s="125">
        <f t="shared" si="1"/>
        <v>0</v>
      </c>
      <c r="J19" s="125">
        <f t="shared" si="2"/>
        <v>0</v>
      </c>
      <c r="K19" s="125">
        <f t="shared" si="3"/>
        <v>0</v>
      </c>
      <c r="L19" s="197"/>
    </row>
    <row r="20" spans="1:12" ht="12.75">
      <c r="A20" s="36" t="s">
        <v>29</v>
      </c>
      <c r="B20" s="201" t="s">
        <v>90</v>
      </c>
      <c r="C20" s="176"/>
      <c r="D20" s="122"/>
      <c r="E20" s="49">
        <v>30</v>
      </c>
      <c r="F20" s="123"/>
      <c r="G20" s="124"/>
      <c r="H20" s="125">
        <f t="shared" si="0"/>
        <v>0</v>
      </c>
      <c r="I20" s="125">
        <f t="shared" si="1"/>
        <v>0</v>
      </c>
      <c r="J20" s="125">
        <f t="shared" si="2"/>
        <v>0</v>
      </c>
      <c r="K20" s="125">
        <f t="shared" si="3"/>
        <v>0</v>
      </c>
      <c r="L20" s="197"/>
    </row>
    <row r="21" spans="1:12" ht="29.25" customHeight="1">
      <c r="A21" s="36" t="s">
        <v>30</v>
      </c>
      <c r="B21" s="78" t="s">
        <v>391</v>
      </c>
      <c r="C21" s="176"/>
      <c r="D21" s="122"/>
      <c r="E21" s="49">
        <v>30</v>
      </c>
      <c r="F21" s="123"/>
      <c r="G21" s="124"/>
      <c r="H21" s="125">
        <f>F21*G21+F21</f>
        <v>0</v>
      </c>
      <c r="I21" s="125">
        <f>E21*F21</f>
        <v>0</v>
      </c>
      <c r="J21" s="125">
        <f>I21*G21</f>
        <v>0</v>
      </c>
      <c r="K21" s="125">
        <f>I21*G21+I21</f>
        <v>0</v>
      </c>
      <c r="L21" s="197"/>
    </row>
    <row r="22" spans="1:12" ht="12.75">
      <c r="A22" s="36" t="s">
        <v>31</v>
      </c>
      <c r="B22" s="78" t="s">
        <v>366</v>
      </c>
      <c r="C22" s="176"/>
      <c r="D22" s="122"/>
      <c r="E22" s="49">
        <v>3</v>
      </c>
      <c r="F22" s="123"/>
      <c r="G22" s="124"/>
      <c r="H22" s="125">
        <f>F22*G22+F22</f>
        <v>0</v>
      </c>
      <c r="I22" s="125">
        <f>E22*F22</f>
        <v>0</v>
      </c>
      <c r="J22" s="125">
        <f>I22*G22</f>
        <v>0</v>
      </c>
      <c r="K22" s="125">
        <f>I22*G22+I22</f>
        <v>0</v>
      </c>
      <c r="L22" s="197"/>
    </row>
    <row r="23" spans="1:12" ht="12.75">
      <c r="A23" s="36" t="s">
        <v>32</v>
      </c>
      <c r="B23" s="78" t="s">
        <v>367</v>
      </c>
      <c r="C23" s="176"/>
      <c r="D23" s="122"/>
      <c r="E23" s="49">
        <v>1</v>
      </c>
      <c r="F23" s="123"/>
      <c r="G23" s="124"/>
      <c r="H23" s="125">
        <f>F23*G23+F23</f>
        <v>0</v>
      </c>
      <c r="I23" s="125">
        <f>E23*F23</f>
        <v>0</v>
      </c>
      <c r="J23" s="125">
        <f>I23*G23</f>
        <v>0</v>
      </c>
      <c r="K23" s="125">
        <f>I23*G23+I23</f>
        <v>0</v>
      </c>
      <c r="L23" s="197"/>
    </row>
    <row r="24" spans="1:12" ht="26.25" customHeight="1">
      <c r="A24" s="36" t="s">
        <v>33</v>
      </c>
      <c r="B24" s="78" t="s">
        <v>373</v>
      </c>
      <c r="C24" s="122"/>
      <c r="D24" s="122"/>
      <c r="E24" s="49">
        <v>2</v>
      </c>
      <c r="F24" s="123"/>
      <c r="G24" s="124"/>
      <c r="H24" s="125">
        <f>F24*G24+F24</f>
        <v>0</v>
      </c>
      <c r="I24" s="125">
        <f>E24*F24</f>
        <v>0</v>
      </c>
      <c r="J24" s="125">
        <f>I24*G24</f>
        <v>0</v>
      </c>
      <c r="K24" s="125">
        <f>I24*G24+I24</f>
        <v>0</v>
      </c>
      <c r="L24" s="197"/>
    </row>
    <row r="25" spans="1:12" ht="27.75" customHeight="1">
      <c r="A25" s="36" t="s">
        <v>34</v>
      </c>
      <c r="B25" s="78" t="s">
        <v>374</v>
      </c>
      <c r="C25" s="122"/>
      <c r="D25" s="122"/>
      <c r="E25" s="49">
        <v>90</v>
      </c>
      <c r="F25" s="123"/>
      <c r="G25" s="124"/>
      <c r="H25" s="125">
        <f>F25*G25+F25</f>
        <v>0</v>
      </c>
      <c r="I25" s="125">
        <f>E25*F25</f>
        <v>0</v>
      </c>
      <c r="J25" s="125">
        <f>I25*G25</f>
        <v>0</v>
      </c>
      <c r="K25" s="125">
        <f>I25*G25+I25</f>
        <v>0</v>
      </c>
      <c r="L25" s="197"/>
    </row>
    <row r="26" spans="1:12" ht="28.5" customHeight="1">
      <c r="A26" s="36" t="s">
        <v>35</v>
      </c>
      <c r="B26" s="78" t="s">
        <v>375</v>
      </c>
      <c r="C26" s="122"/>
      <c r="D26" s="122"/>
      <c r="E26" s="49">
        <v>60</v>
      </c>
      <c r="F26" s="123"/>
      <c r="G26" s="124"/>
      <c r="H26" s="125">
        <f aca="true" t="shared" si="4" ref="H26:H38">F26*G26+F26</f>
        <v>0</v>
      </c>
      <c r="I26" s="125">
        <f aca="true" t="shared" si="5" ref="I26:I38">E26*F26</f>
        <v>0</v>
      </c>
      <c r="J26" s="125">
        <f aca="true" t="shared" si="6" ref="J26:J38">I26*G26</f>
        <v>0</v>
      </c>
      <c r="K26" s="125">
        <f aca="true" t="shared" si="7" ref="K26:K38">I26*G26+I26</f>
        <v>0</v>
      </c>
      <c r="L26" s="197"/>
    </row>
    <row r="27" spans="1:12" ht="17.25" customHeight="1">
      <c r="A27" s="36" t="s">
        <v>36</v>
      </c>
      <c r="B27" s="78" t="s">
        <v>91</v>
      </c>
      <c r="C27" s="122"/>
      <c r="D27" s="122"/>
      <c r="E27" s="49">
        <v>2</v>
      </c>
      <c r="F27" s="123"/>
      <c r="G27" s="124"/>
      <c r="H27" s="125">
        <f t="shared" si="4"/>
        <v>0</v>
      </c>
      <c r="I27" s="125">
        <f t="shared" si="5"/>
        <v>0</v>
      </c>
      <c r="J27" s="125">
        <f t="shared" si="6"/>
        <v>0</v>
      </c>
      <c r="K27" s="125">
        <f t="shared" si="7"/>
        <v>0</v>
      </c>
      <c r="L27" s="197"/>
    </row>
    <row r="28" spans="1:12" ht="17.25" customHeight="1">
      <c r="A28" s="36" t="s">
        <v>37</v>
      </c>
      <c r="B28" s="78" t="s">
        <v>386</v>
      </c>
      <c r="C28" s="122"/>
      <c r="D28" s="122"/>
      <c r="E28" s="49">
        <v>3</v>
      </c>
      <c r="F28" s="123"/>
      <c r="G28" s="124"/>
      <c r="H28" s="125">
        <f t="shared" si="4"/>
        <v>0</v>
      </c>
      <c r="I28" s="125">
        <f t="shared" si="5"/>
        <v>0</v>
      </c>
      <c r="J28" s="125">
        <f t="shared" si="6"/>
        <v>0</v>
      </c>
      <c r="K28" s="125">
        <f t="shared" si="7"/>
        <v>0</v>
      </c>
      <c r="L28" s="197"/>
    </row>
    <row r="29" spans="1:12" ht="12.75">
      <c r="A29" s="36" t="s">
        <v>38</v>
      </c>
      <c r="B29" s="78" t="s">
        <v>92</v>
      </c>
      <c r="C29" s="122"/>
      <c r="D29" s="122"/>
      <c r="E29" s="49">
        <v>12</v>
      </c>
      <c r="F29" s="123"/>
      <c r="G29" s="124"/>
      <c r="H29" s="125">
        <f t="shared" si="4"/>
        <v>0</v>
      </c>
      <c r="I29" s="125">
        <f t="shared" si="5"/>
        <v>0</v>
      </c>
      <c r="J29" s="125">
        <f t="shared" si="6"/>
        <v>0</v>
      </c>
      <c r="K29" s="125">
        <f t="shared" si="7"/>
        <v>0</v>
      </c>
      <c r="L29" s="197"/>
    </row>
    <row r="30" spans="1:12" ht="18.75" customHeight="1">
      <c r="A30" s="36" t="s">
        <v>39</v>
      </c>
      <c r="B30" s="78" t="s">
        <v>93</v>
      </c>
      <c r="C30" s="129"/>
      <c r="D30" s="129"/>
      <c r="E30" s="127">
        <v>10</v>
      </c>
      <c r="F30" s="130"/>
      <c r="G30" s="124"/>
      <c r="H30" s="125">
        <f t="shared" si="4"/>
        <v>0</v>
      </c>
      <c r="I30" s="125">
        <f t="shared" si="5"/>
        <v>0</v>
      </c>
      <c r="J30" s="125">
        <f t="shared" si="6"/>
        <v>0</v>
      </c>
      <c r="K30" s="125">
        <f t="shared" si="7"/>
        <v>0</v>
      </c>
      <c r="L30" s="197"/>
    </row>
    <row r="31" spans="1:12" ht="18" customHeight="1">
      <c r="A31" s="36" t="s">
        <v>40</v>
      </c>
      <c r="B31" s="78" t="s">
        <v>94</v>
      </c>
      <c r="C31" s="60"/>
      <c r="D31" s="60"/>
      <c r="E31" s="127">
        <v>32</v>
      </c>
      <c r="F31" s="130"/>
      <c r="G31" s="124"/>
      <c r="H31" s="125">
        <f t="shared" si="4"/>
        <v>0</v>
      </c>
      <c r="I31" s="125">
        <f t="shared" si="5"/>
        <v>0</v>
      </c>
      <c r="J31" s="125">
        <f t="shared" si="6"/>
        <v>0</v>
      </c>
      <c r="K31" s="125">
        <f t="shared" si="7"/>
        <v>0</v>
      </c>
      <c r="L31" s="197"/>
    </row>
    <row r="32" spans="1:12" ht="16.5" customHeight="1">
      <c r="A32" s="36" t="s">
        <v>41</v>
      </c>
      <c r="B32" s="78" t="s">
        <v>95</v>
      </c>
      <c r="C32" s="68"/>
      <c r="D32" s="60"/>
      <c r="E32" s="54">
        <v>18</v>
      </c>
      <c r="F32" s="42"/>
      <c r="G32" s="44"/>
      <c r="H32" s="125">
        <f t="shared" si="4"/>
        <v>0</v>
      </c>
      <c r="I32" s="125">
        <f t="shared" si="5"/>
        <v>0</v>
      </c>
      <c r="J32" s="125">
        <f t="shared" si="6"/>
        <v>0</v>
      </c>
      <c r="K32" s="125">
        <f t="shared" si="7"/>
        <v>0</v>
      </c>
      <c r="L32" s="197"/>
    </row>
    <row r="33" spans="1:12" ht="12.75">
      <c r="A33" s="36" t="s">
        <v>42</v>
      </c>
      <c r="B33" s="78" t="s">
        <v>388</v>
      </c>
      <c r="C33" s="122"/>
      <c r="D33" s="122"/>
      <c r="E33" s="134">
        <v>2</v>
      </c>
      <c r="F33" s="123"/>
      <c r="G33" s="124"/>
      <c r="H33" s="125">
        <f t="shared" si="4"/>
        <v>0</v>
      </c>
      <c r="I33" s="125">
        <f t="shared" si="5"/>
        <v>0</v>
      </c>
      <c r="J33" s="125">
        <f t="shared" si="6"/>
        <v>0</v>
      </c>
      <c r="K33" s="125">
        <f t="shared" si="7"/>
        <v>0</v>
      </c>
      <c r="L33" s="197"/>
    </row>
    <row r="34" spans="1:12" ht="12.75">
      <c r="A34" s="36" t="s">
        <v>43</v>
      </c>
      <c r="B34" s="78" t="s">
        <v>98</v>
      </c>
      <c r="C34" s="122"/>
      <c r="D34" s="122"/>
      <c r="E34" s="49">
        <v>120</v>
      </c>
      <c r="F34" s="123"/>
      <c r="G34" s="124"/>
      <c r="H34" s="125">
        <f t="shared" si="4"/>
        <v>0</v>
      </c>
      <c r="I34" s="125">
        <f t="shared" si="5"/>
        <v>0</v>
      </c>
      <c r="J34" s="125">
        <f t="shared" si="6"/>
        <v>0</v>
      </c>
      <c r="K34" s="125">
        <f t="shared" si="7"/>
        <v>0</v>
      </c>
      <c r="L34" s="197"/>
    </row>
    <row r="35" spans="1:12" ht="12.75">
      <c r="A35" s="36" t="s">
        <v>44</v>
      </c>
      <c r="B35" s="78" t="s">
        <v>99</v>
      </c>
      <c r="C35" s="122"/>
      <c r="D35" s="122"/>
      <c r="E35" s="134">
        <v>34</v>
      </c>
      <c r="F35" s="123"/>
      <c r="G35" s="124"/>
      <c r="H35" s="125">
        <f>F35*G35+F35</f>
        <v>0</v>
      </c>
      <c r="I35" s="125">
        <f>E35*F35</f>
        <v>0</v>
      </c>
      <c r="J35" s="125">
        <f>I35*G35</f>
        <v>0</v>
      </c>
      <c r="K35" s="125">
        <f>I35*G35+I35</f>
        <v>0</v>
      </c>
      <c r="L35" s="197"/>
    </row>
    <row r="36" spans="1:12" ht="25.5">
      <c r="A36" s="36" t="s">
        <v>45</v>
      </c>
      <c r="B36" s="78" t="s">
        <v>390</v>
      </c>
      <c r="C36" s="122"/>
      <c r="D36" s="122"/>
      <c r="E36" s="134">
        <v>80</v>
      </c>
      <c r="F36" s="123"/>
      <c r="G36" s="124"/>
      <c r="H36" s="125">
        <f>F36*G36+F36</f>
        <v>0</v>
      </c>
      <c r="I36" s="125">
        <f>E36*F36</f>
        <v>0</v>
      </c>
      <c r="J36" s="125">
        <f>I36*G36</f>
        <v>0</v>
      </c>
      <c r="K36" s="125">
        <f>I36*G36+I36</f>
        <v>0</v>
      </c>
      <c r="L36" s="197"/>
    </row>
    <row r="37" spans="1:12" ht="25.5">
      <c r="A37" s="36" t="s">
        <v>46</v>
      </c>
      <c r="B37" s="78" t="s">
        <v>100</v>
      </c>
      <c r="C37" s="122"/>
      <c r="D37" s="122"/>
      <c r="E37" s="134">
        <v>6</v>
      </c>
      <c r="F37" s="123"/>
      <c r="G37" s="124"/>
      <c r="H37" s="125">
        <f>F37*G37+F37</f>
        <v>0</v>
      </c>
      <c r="I37" s="125">
        <f>E37*F37</f>
        <v>0</v>
      </c>
      <c r="J37" s="125">
        <f>I37*G37</f>
        <v>0</v>
      </c>
      <c r="K37" s="125">
        <f>I37*G37+I37</f>
        <v>0</v>
      </c>
      <c r="L37" s="197"/>
    </row>
    <row r="38" spans="1:12" ht="12.75">
      <c r="A38" s="36" t="s">
        <v>47</v>
      </c>
      <c r="B38" s="78" t="s">
        <v>400</v>
      </c>
      <c r="C38" s="122"/>
      <c r="D38" s="122"/>
      <c r="E38" s="134">
        <v>6</v>
      </c>
      <c r="F38" s="123"/>
      <c r="G38" s="124"/>
      <c r="H38" s="125">
        <f t="shared" si="4"/>
        <v>0</v>
      </c>
      <c r="I38" s="125">
        <f t="shared" si="5"/>
        <v>0</v>
      </c>
      <c r="J38" s="125">
        <f t="shared" si="6"/>
        <v>0</v>
      </c>
      <c r="K38" s="125">
        <f t="shared" si="7"/>
        <v>0</v>
      </c>
      <c r="L38" s="197"/>
    </row>
    <row r="39" spans="1:12" ht="12.75">
      <c r="A39" s="36" t="s">
        <v>48</v>
      </c>
      <c r="B39" s="78" t="s">
        <v>387</v>
      </c>
      <c r="C39" s="122"/>
      <c r="D39" s="122"/>
      <c r="E39" s="52">
        <v>10</v>
      </c>
      <c r="F39" s="123"/>
      <c r="G39" s="124"/>
      <c r="H39" s="125">
        <f>F39*G39+F39</f>
        <v>0</v>
      </c>
      <c r="I39" s="125">
        <f>E39*F39</f>
        <v>0</v>
      </c>
      <c r="J39" s="125">
        <f>I39*G39</f>
        <v>0</v>
      </c>
      <c r="K39" s="125">
        <f>I39*G39+I39</f>
        <v>0</v>
      </c>
      <c r="L39" s="197"/>
    </row>
    <row r="40" spans="1:12" ht="12.75">
      <c r="A40" s="36" t="s">
        <v>68</v>
      </c>
      <c r="B40" s="78" t="s">
        <v>101</v>
      </c>
      <c r="C40" s="122"/>
      <c r="D40" s="122"/>
      <c r="E40" s="52">
        <v>40</v>
      </c>
      <c r="F40" s="130"/>
      <c r="G40" s="124"/>
      <c r="H40" s="135">
        <f aca="true" t="shared" si="8" ref="H40:H53">F40*G40+F40</f>
        <v>0</v>
      </c>
      <c r="I40" s="135">
        <f aca="true" t="shared" si="9" ref="I40:I53">E40*F40</f>
        <v>0</v>
      </c>
      <c r="J40" s="135">
        <f aca="true" t="shared" si="10" ref="J40:J53">I40*G40</f>
        <v>0</v>
      </c>
      <c r="K40" s="135">
        <f aca="true" t="shared" si="11" ref="K40:K53">I40*G40+I40</f>
        <v>0</v>
      </c>
      <c r="L40" s="197"/>
    </row>
    <row r="41" spans="1:12" ht="12.75">
      <c r="A41" s="36" t="s">
        <v>69</v>
      </c>
      <c r="B41" s="201" t="s">
        <v>102</v>
      </c>
      <c r="C41" s="68"/>
      <c r="D41" s="60"/>
      <c r="E41" s="49">
        <v>8</v>
      </c>
      <c r="F41" s="42"/>
      <c r="G41" s="44"/>
      <c r="H41" s="135">
        <f t="shared" si="8"/>
        <v>0</v>
      </c>
      <c r="I41" s="135">
        <f t="shared" si="9"/>
        <v>0</v>
      </c>
      <c r="J41" s="135">
        <f t="shared" si="10"/>
        <v>0</v>
      </c>
      <c r="K41" s="135">
        <f t="shared" si="11"/>
        <v>0</v>
      </c>
      <c r="L41" s="197"/>
    </row>
    <row r="42" spans="1:12" ht="12.75">
      <c r="A42" s="36" t="s">
        <v>70</v>
      </c>
      <c r="B42" s="78" t="s">
        <v>349</v>
      </c>
      <c r="C42" s="168"/>
      <c r="D42" s="122"/>
      <c r="E42" s="52">
        <v>1</v>
      </c>
      <c r="F42" s="123"/>
      <c r="G42" s="124"/>
      <c r="H42" s="135">
        <f t="shared" si="8"/>
        <v>0</v>
      </c>
      <c r="I42" s="135">
        <f t="shared" si="9"/>
        <v>0</v>
      </c>
      <c r="J42" s="135">
        <f t="shared" si="10"/>
        <v>0</v>
      </c>
      <c r="K42" s="135">
        <f t="shared" si="11"/>
        <v>0</v>
      </c>
      <c r="L42" s="197"/>
    </row>
    <row r="43" spans="1:12" ht="12.75">
      <c r="A43" s="36" t="s">
        <v>71</v>
      </c>
      <c r="B43" s="78" t="s">
        <v>103</v>
      </c>
      <c r="C43" s="122"/>
      <c r="D43" s="122"/>
      <c r="E43" s="52">
        <v>320</v>
      </c>
      <c r="F43" s="123"/>
      <c r="G43" s="124"/>
      <c r="H43" s="135">
        <f t="shared" si="8"/>
        <v>0</v>
      </c>
      <c r="I43" s="135">
        <f t="shared" si="9"/>
        <v>0</v>
      </c>
      <c r="J43" s="135">
        <f t="shared" si="10"/>
        <v>0</v>
      </c>
      <c r="K43" s="135">
        <f t="shared" si="11"/>
        <v>0</v>
      </c>
      <c r="L43" s="197"/>
    </row>
    <row r="44" spans="1:12" ht="12.75">
      <c r="A44" s="36" t="s">
        <v>72</v>
      </c>
      <c r="B44" s="78" t="s">
        <v>397</v>
      </c>
      <c r="C44" s="122"/>
      <c r="D44" s="122"/>
      <c r="E44" s="52">
        <v>30</v>
      </c>
      <c r="F44" s="123"/>
      <c r="G44" s="124"/>
      <c r="H44" s="135">
        <f t="shared" si="8"/>
        <v>0</v>
      </c>
      <c r="I44" s="135">
        <f t="shared" si="9"/>
        <v>0</v>
      </c>
      <c r="J44" s="135">
        <f t="shared" si="10"/>
        <v>0</v>
      </c>
      <c r="K44" s="135">
        <f t="shared" si="11"/>
        <v>0</v>
      </c>
      <c r="L44" s="197"/>
    </row>
    <row r="45" spans="1:12" ht="18.75" customHeight="1">
      <c r="A45" s="36" t="s">
        <v>73</v>
      </c>
      <c r="B45" s="78" t="s">
        <v>106</v>
      </c>
      <c r="C45" s="122"/>
      <c r="D45" s="122"/>
      <c r="E45" s="52">
        <v>3</v>
      </c>
      <c r="F45" s="123"/>
      <c r="G45" s="124"/>
      <c r="H45" s="135">
        <f t="shared" si="8"/>
        <v>0</v>
      </c>
      <c r="I45" s="135">
        <f t="shared" si="9"/>
        <v>0</v>
      </c>
      <c r="J45" s="135">
        <f t="shared" si="10"/>
        <v>0</v>
      </c>
      <c r="K45" s="135">
        <f t="shared" si="11"/>
        <v>0</v>
      </c>
      <c r="L45" s="197"/>
    </row>
    <row r="46" spans="1:12" ht="15.75" customHeight="1">
      <c r="A46" s="36" t="s">
        <v>74</v>
      </c>
      <c r="B46" s="78" t="s">
        <v>402</v>
      </c>
      <c r="C46" s="122"/>
      <c r="D46" s="122"/>
      <c r="E46" s="52">
        <v>130</v>
      </c>
      <c r="F46" s="123"/>
      <c r="G46" s="124"/>
      <c r="H46" s="135">
        <f t="shared" si="8"/>
        <v>0</v>
      </c>
      <c r="I46" s="135">
        <f t="shared" si="9"/>
        <v>0</v>
      </c>
      <c r="J46" s="135">
        <f t="shared" si="10"/>
        <v>0</v>
      </c>
      <c r="K46" s="135">
        <f t="shared" si="11"/>
        <v>0</v>
      </c>
      <c r="L46" s="197"/>
    </row>
    <row r="47" spans="1:12" ht="15.75" customHeight="1">
      <c r="A47" s="36" t="s">
        <v>104</v>
      </c>
      <c r="B47" s="77" t="s">
        <v>399</v>
      </c>
      <c r="C47" s="122"/>
      <c r="D47" s="122"/>
      <c r="E47" s="52">
        <v>10</v>
      </c>
      <c r="F47" s="123"/>
      <c r="G47" s="124"/>
      <c r="H47" s="135">
        <f t="shared" si="8"/>
        <v>0</v>
      </c>
      <c r="I47" s="135">
        <f t="shared" si="9"/>
        <v>0</v>
      </c>
      <c r="J47" s="135">
        <f t="shared" si="10"/>
        <v>0</v>
      </c>
      <c r="K47" s="135">
        <f t="shared" si="11"/>
        <v>0</v>
      </c>
      <c r="L47" s="197"/>
    </row>
    <row r="48" spans="1:12" ht="67.5" customHeight="1">
      <c r="A48" s="36" t="s">
        <v>105</v>
      </c>
      <c r="B48" s="78" t="s">
        <v>368</v>
      </c>
      <c r="C48" s="122"/>
      <c r="D48" s="122"/>
      <c r="E48" s="177">
        <v>200</v>
      </c>
      <c r="F48" s="123"/>
      <c r="G48" s="124"/>
      <c r="H48" s="135">
        <f t="shared" si="8"/>
        <v>0</v>
      </c>
      <c r="I48" s="135">
        <f t="shared" si="9"/>
        <v>0</v>
      </c>
      <c r="J48" s="135">
        <f t="shared" si="10"/>
        <v>0</v>
      </c>
      <c r="K48" s="135">
        <f t="shared" si="11"/>
        <v>0</v>
      </c>
      <c r="L48" s="197"/>
    </row>
    <row r="49" spans="1:12" ht="12.75">
      <c r="A49" s="36" t="s">
        <v>107</v>
      </c>
      <c r="B49" s="78" t="s">
        <v>389</v>
      </c>
      <c r="C49" s="122"/>
      <c r="D49" s="122"/>
      <c r="E49" s="52">
        <v>65</v>
      </c>
      <c r="F49" s="123"/>
      <c r="G49" s="124"/>
      <c r="H49" s="135">
        <f t="shared" si="8"/>
        <v>0</v>
      </c>
      <c r="I49" s="135">
        <f t="shared" si="9"/>
        <v>0</v>
      </c>
      <c r="J49" s="135">
        <f t="shared" si="10"/>
        <v>0</v>
      </c>
      <c r="K49" s="135">
        <f t="shared" si="11"/>
        <v>0</v>
      </c>
      <c r="L49" s="197"/>
    </row>
    <row r="50" spans="1:12" ht="12.75">
      <c r="A50" s="36" t="s">
        <v>108</v>
      </c>
      <c r="B50" s="78" t="s">
        <v>110</v>
      </c>
      <c r="C50" s="122"/>
      <c r="D50" s="122"/>
      <c r="E50" s="52">
        <v>2</v>
      </c>
      <c r="F50" s="123"/>
      <c r="G50" s="124"/>
      <c r="H50" s="135">
        <f t="shared" si="8"/>
        <v>0</v>
      </c>
      <c r="I50" s="135">
        <f t="shared" si="9"/>
        <v>0</v>
      </c>
      <c r="J50" s="135">
        <f t="shared" si="10"/>
        <v>0</v>
      </c>
      <c r="K50" s="135">
        <f t="shared" si="11"/>
        <v>0</v>
      </c>
      <c r="L50" s="197"/>
    </row>
    <row r="51" spans="1:12" ht="12.75">
      <c r="A51" s="36" t="s">
        <v>109</v>
      </c>
      <c r="B51" s="78" t="s">
        <v>113</v>
      </c>
      <c r="C51" s="122"/>
      <c r="D51" s="122"/>
      <c r="E51" s="52">
        <v>15</v>
      </c>
      <c r="F51" s="123"/>
      <c r="G51" s="124"/>
      <c r="H51" s="135">
        <f t="shared" si="8"/>
        <v>0</v>
      </c>
      <c r="I51" s="135">
        <f t="shared" si="9"/>
        <v>0</v>
      </c>
      <c r="J51" s="135">
        <f t="shared" si="10"/>
        <v>0</v>
      </c>
      <c r="K51" s="135">
        <f t="shared" si="11"/>
        <v>0</v>
      </c>
      <c r="L51" s="197"/>
    </row>
    <row r="52" spans="1:12" ht="12.75">
      <c r="A52" s="36" t="s">
        <v>111</v>
      </c>
      <c r="B52" s="78" t="s">
        <v>115</v>
      </c>
      <c r="C52" s="122"/>
      <c r="D52" s="122"/>
      <c r="E52" s="52">
        <v>12</v>
      </c>
      <c r="F52" s="123"/>
      <c r="G52" s="124"/>
      <c r="H52" s="135">
        <f t="shared" si="8"/>
        <v>0</v>
      </c>
      <c r="I52" s="135">
        <f t="shared" si="9"/>
        <v>0</v>
      </c>
      <c r="J52" s="135">
        <f t="shared" si="10"/>
        <v>0</v>
      </c>
      <c r="K52" s="135">
        <f t="shared" si="11"/>
        <v>0</v>
      </c>
      <c r="L52" s="197"/>
    </row>
    <row r="53" spans="1:12" ht="12.75">
      <c r="A53" s="36" t="s">
        <v>112</v>
      </c>
      <c r="B53" s="78" t="s">
        <v>401</v>
      </c>
      <c r="C53" s="136"/>
      <c r="D53" s="136"/>
      <c r="E53" s="137">
        <v>10</v>
      </c>
      <c r="F53" s="138"/>
      <c r="G53" s="139"/>
      <c r="H53" s="135">
        <f t="shared" si="8"/>
        <v>0</v>
      </c>
      <c r="I53" s="135">
        <f t="shared" si="9"/>
        <v>0</v>
      </c>
      <c r="J53" s="135">
        <f t="shared" si="10"/>
        <v>0</v>
      </c>
      <c r="K53" s="135">
        <f t="shared" si="11"/>
        <v>0</v>
      </c>
      <c r="L53" s="197"/>
    </row>
    <row r="54" spans="1:12" ht="12.75">
      <c r="A54" s="36" t="s">
        <v>114</v>
      </c>
      <c r="B54" s="78" t="s">
        <v>365</v>
      </c>
      <c r="C54" s="122"/>
      <c r="D54" s="122"/>
      <c r="E54" s="52">
        <v>60</v>
      </c>
      <c r="F54" s="123"/>
      <c r="G54" s="124"/>
      <c r="H54" s="125">
        <f>F54*G54+F54</f>
        <v>0</v>
      </c>
      <c r="I54" s="125">
        <f>E54*F54</f>
        <v>0</v>
      </c>
      <c r="J54" s="125">
        <f>I54*G54</f>
        <v>0</v>
      </c>
      <c r="K54" s="125">
        <f>I54*G54+I54</f>
        <v>0</v>
      </c>
      <c r="L54" s="197"/>
    </row>
    <row r="55" spans="1:12" ht="17.25" customHeight="1">
      <c r="A55" s="36" t="s">
        <v>116</v>
      </c>
      <c r="B55" s="78" t="s">
        <v>119</v>
      </c>
      <c r="C55" s="140"/>
      <c r="D55" s="140"/>
      <c r="E55" s="49">
        <v>180</v>
      </c>
      <c r="F55" s="140"/>
      <c r="G55" s="141"/>
      <c r="H55" s="125">
        <f>F55*G55+F55</f>
        <v>0</v>
      </c>
      <c r="I55" s="125">
        <f>E55*F55</f>
        <v>0</v>
      </c>
      <c r="J55" s="125">
        <f>I55*G55</f>
        <v>0</v>
      </c>
      <c r="K55" s="125">
        <f>I55*G55+I55</f>
        <v>0</v>
      </c>
      <c r="L55" s="197"/>
    </row>
    <row r="56" spans="1:12" ht="12.75">
      <c r="A56" s="36" t="s">
        <v>117</v>
      </c>
      <c r="B56" s="201" t="s">
        <v>122</v>
      </c>
      <c r="C56" s="140"/>
      <c r="D56" s="140"/>
      <c r="E56" s="49">
        <v>10</v>
      </c>
      <c r="F56" s="140"/>
      <c r="G56" s="141"/>
      <c r="H56" s="125">
        <f aca="true" t="shared" si="12" ref="H56:H68">F56*G56+F56</f>
        <v>0</v>
      </c>
      <c r="I56" s="125">
        <f aca="true" t="shared" si="13" ref="I56:I68">E56*F56</f>
        <v>0</v>
      </c>
      <c r="J56" s="125">
        <f aca="true" t="shared" si="14" ref="J56:J68">I56*G56</f>
        <v>0</v>
      </c>
      <c r="K56" s="125">
        <f aca="true" t="shared" si="15" ref="K56:K68">I56*G56+I56</f>
        <v>0</v>
      </c>
      <c r="L56" s="197"/>
    </row>
    <row r="57" spans="1:12" ht="12.75">
      <c r="A57" s="36" t="s">
        <v>118</v>
      </c>
      <c r="B57" s="201" t="s">
        <v>124</v>
      </c>
      <c r="C57" s="140"/>
      <c r="D57" s="140"/>
      <c r="E57" s="49">
        <v>10</v>
      </c>
      <c r="F57" s="140"/>
      <c r="G57" s="141"/>
      <c r="H57" s="125">
        <f t="shared" si="12"/>
        <v>0</v>
      </c>
      <c r="I57" s="125">
        <f t="shared" si="13"/>
        <v>0</v>
      </c>
      <c r="J57" s="125">
        <f t="shared" si="14"/>
        <v>0</v>
      </c>
      <c r="K57" s="125">
        <f t="shared" si="15"/>
        <v>0</v>
      </c>
      <c r="L57" s="197"/>
    </row>
    <row r="58" spans="1:12" ht="12.75">
      <c r="A58" s="36" t="s">
        <v>120</v>
      </c>
      <c r="B58" s="201" t="s">
        <v>126</v>
      </c>
      <c r="C58" s="140"/>
      <c r="D58" s="140"/>
      <c r="E58" s="49">
        <v>40</v>
      </c>
      <c r="F58" s="140"/>
      <c r="G58" s="141"/>
      <c r="H58" s="125">
        <f t="shared" si="12"/>
        <v>0</v>
      </c>
      <c r="I58" s="125">
        <f t="shared" si="13"/>
        <v>0</v>
      </c>
      <c r="J58" s="125">
        <f t="shared" si="14"/>
        <v>0</v>
      </c>
      <c r="K58" s="125">
        <f t="shared" si="15"/>
        <v>0</v>
      </c>
      <c r="L58" s="197"/>
    </row>
    <row r="59" spans="1:12" ht="12.75">
      <c r="A59" s="36" t="s">
        <v>121</v>
      </c>
      <c r="B59" s="78" t="s">
        <v>128</v>
      </c>
      <c r="C59" s="140"/>
      <c r="D59" s="140"/>
      <c r="E59" s="49">
        <v>60</v>
      </c>
      <c r="F59" s="140"/>
      <c r="G59" s="141"/>
      <c r="H59" s="125">
        <f t="shared" si="12"/>
        <v>0</v>
      </c>
      <c r="I59" s="125">
        <f t="shared" si="13"/>
        <v>0</v>
      </c>
      <c r="J59" s="125">
        <f t="shared" si="14"/>
        <v>0</v>
      </c>
      <c r="K59" s="125">
        <f t="shared" si="15"/>
        <v>0</v>
      </c>
      <c r="L59" s="197"/>
    </row>
    <row r="60" spans="1:12" ht="25.5" customHeight="1">
      <c r="A60" s="36" t="s">
        <v>123</v>
      </c>
      <c r="B60" s="78" t="s">
        <v>130</v>
      </c>
      <c r="C60" s="142"/>
      <c r="D60" s="140"/>
      <c r="E60" s="49">
        <v>40</v>
      </c>
      <c r="F60" s="140"/>
      <c r="G60" s="141"/>
      <c r="H60" s="125">
        <f t="shared" si="12"/>
        <v>0</v>
      </c>
      <c r="I60" s="125">
        <f t="shared" si="13"/>
        <v>0</v>
      </c>
      <c r="J60" s="125">
        <f t="shared" si="14"/>
        <v>0</v>
      </c>
      <c r="K60" s="125">
        <f t="shared" si="15"/>
        <v>0</v>
      </c>
      <c r="L60" s="197"/>
    </row>
    <row r="61" spans="1:12" ht="16.5" customHeight="1">
      <c r="A61" s="36" t="s">
        <v>125</v>
      </c>
      <c r="B61" s="78" t="s">
        <v>133</v>
      </c>
      <c r="C61" s="143"/>
      <c r="D61" s="143"/>
      <c r="E61" s="66">
        <v>50</v>
      </c>
      <c r="F61" s="140"/>
      <c r="G61" s="141"/>
      <c r="H61" s="125">
        <f t="shared" si="12"/>
        <v>0</v>
      </c>
      <c r="I61" s="125">
        <f t="shared" si="13"/>
        <v>0</v>
      </c>
      <c r="J61" s="125">
        <f t="shared" si="14"/>
        <v>0</v>
      </c>
      <c r="K61" s="125">
        <f t="shared" si="15"/>
        <v>0</v>
      </c>
      <c r="L61" s="197"/>
    </row>
    <row r="62" spans="1:12" ht="12.75">
      <c r="A62" s="36" t="s">
        <v>127</v>
      </c>
      <c r="B62" s="201" t="s">
        <v>392</v>
      </c>
      <c r="C62" s="140"/>
      <c r="D62" s="140"/>
      <c r="E62" s="49">
        <v>50</v>
      </c>
      <c r="F62" s="140"/>
      <c r="G62" s="141"/>
      <c r="H62" s="125">
        <f t="shared" si="12"/>
        <v>0</v>
      </c>
      <c r="I62" s="125">
        <f t="shared" si="13"/>
        <v>0</v>
      </c>
      <c r="J62" s="125">
        <f t="shared" si="14"/>
        <v>0</v>
      </c>
      <c r="K62" s="125">
        <f t="shared" si="15"/>
        <v>0</v>
      </c>
      <c r="L62" s="197"/>
    </row>
    <row r="63" spans="1:12" ht="12.75">
      <c r="A63" s="36" t="s">
        <v>129</v>
      </c>
      <c r="B63" s="78" t="s">
        <v>135</v>
      </c>
      <c r="C63" s="122"/>
      <c r="D63" s="122"/>
      <c r="E63" s="49">
        <v>10</v>
      </c>
      <c r="F63" s="123"/>
      <c r="G63" s="141"/>
      <c r="H63" s="125">
        <f t="shared" si="12"/>
        <v>0</v>
      </c>
      <c r="I63" s="125">
        <f t="shared" si="13"/>
        <v>0</v>
      </c>
      <c r="J63" s="125">
        <f t="shared" si="14"/>
        <v>0</v>
      </c>
      <c r="K63" s="125">
        <f t="shared" si="15"/>
        <v>0</v>
      </c>
      <c r="L63" s="197"/>
    </row>
    <row r="64" spans="1:12" ht="12.75">
      <c r="A64" s="36" t="s">
        <v>131</v>
      </c>
      <c r="B64" s="201" t="s">
        <v>136</v>
      </c>
      <c r="C64" s="122"/>
      <c r="D64" s="122"/>
      <c r="E64" s="49">
        <v>5</v>
      </c>
      <c r="F64" s="123"/>
      <c r="G64" s="141"/>
      <c r="H64" s="125">
        <f t="shared" si="12"/>
        <v>0</v>
      </c>
      <c r="I64" s="125">
        <f t="shared" si="13"/>
        <v>0</v>
      </c>
      <c r="J64" s="125">
        <f t="shared" si="14"/>
        <v>0</v>
      </c>
      <c r="K64" s="125">
        <f t="shared" si="15"/>
        <v>0</v>
      </c>
      <c r="L64" s="197"/>
    </row>
    <row r="65" spans="1:12" ht="12.75">
      <c r="A65" s="36" t="s">
        <v>132</v>
      </c>
      <c r="B65" s="201" t="s">
        <v>364</v>
      </c>
      <c r="C65" s="176"/>
      <c r="D65" s="176"/>
      <c r="E65" s="49">
        <v>2</v>
      </c>
      <c r="F65" s="123"/>
      <c r="G65" s="184"/>
      <c r="H65" s="181">
        <f t="shared" si="12"/>
        <v>0</v>
      </c>
      <c r="I65" s="181">
        <f t="shared" si="13"/>
        <v>0</v>
      </c>
      <c r="J65" s="181">
        <f t="shared" si="14"/>
        <v>0</v>
      </c>
      <c r="K65" s="181">
        <f t="shared" si="15"/>
        <v>0</v>
      </c>
      <c r="L65" s="197"/>
    </row>
    <row r="66" spans="1:12" ht="12.75">
      <c r="A66" s="36" t="s">
        <v>134</v>
      </c>
      <c r="B66" s="78" t="s">
        <v>138</v>
      </c>
      <c r="C66" s="122"/>
      <c r="D66" s="122"/>
      <c r="E66" s="49">
        <v>25</v>
      </c>
      <c r="F66" s="123"/>
      <c r="G66" s="141"/>
      <c r="H66" s="125">
        <f>F66*G66+F66</f>
        <v>0</v>
      </c>
      <c r="I66" s="125">
        <f>E66*F66</f>
        <v>0</v>
      </c>
      <c r="J66" s="125">
        <f>I66*G66</f>
        <v>0</v>
      </c>
      <c r="K66" s="125">
        <f>I66*G66+I66</f>
        <v>0</v>
      </c>
      <c r="L66" s="197"/>
    </row>
    <row r="67" spans="1:12" ht="12.75">
      <c r="A67" s="237" t="s">
        <v>413</v>
      </c>
      <c r="B67" s="78" t="s">
        <v>96</v>
      </c>
      <c r="C67" s="70"/>
      <c r="D67" s="70"/>
      <c r="E67" s="131">
        <v>1</v>
      </c>
      <c r="F67" s="42"/>
      <c r="G67" s="44"/>
      <c r="H67" s="125">
        <f>F67*G67+F67</f>
        <v>0</v>
      </c>
      <c r="I67" s="125">
        <f>E67*F67</f>
        <v>0</v>
      </c>
      <c r="J67" s="125">
        <f>I67*G67</f>
        <v>0</v>
      </c>
      <c r="K67" s="125">
        <f>I67*G67+I67</f>
        <v>0</v>
      </c>
      <c r="L67" s="197"/>
    </row>
    <row r="68" spans="1:12" ht="13.5" thickBot="1">
      <c r="A68" s="238"/>
      <c r="B68" s="132" t="s">
        <v>97</v>
      </c>
      <c r="C68" s="169"/>
      <c r="D68" s="169"/>
      <c r="E68" s="133">
        <v>1</v>
      </c>
      <c r="F68" s="40"/>
      <c r="G68" s="45"/>
      <c r="H68" s="128">
        <f t="shared" si="12"/>
        <v>0</v>
      </c>
      <c r="I68" s="128">
        <f t="shared" si="13"/>
        <v>0</v>
      </c>
      <c r="J68" s="128">
        <f t="shared" si="14"/>
        <v>0</v>
      </c>
      <c r="K68" s="128">
        <f t="shared" si="15"/>
        <v>0</v>
      </c>
      <c r="L68" s="196"/>
    </row>
    <row r="69" spans="1:11" ht="13.5" thickBot="1">
      <c r="A69" s="2"/>
      <c r="F69" s="3"/>
      <c r="G69" s="145"/>
      <c r="H69" s="3"/>
      <c r="I69" s="146">
        <f>SUM(I6:I68)</f>
        <v>0</v>
      </c>
      <c r="J69" s="146">
        <f>SUM(J6:J68)</f>
        <v>0</v>
      </c>
      <c r="K69" s="147">
        <f>SUM(K6:K68)</f>
        <v>0</v>
      </c>
    </row>
    <row r="70" spans="1:6" ht="15" customHeight="1" thickBot="1">
      <c r="A70" s="2"/>
      <c r="F70" s="3"/>
    </row>
    <row r="71" spans="1:11" ht="13.5" thickBot="1">
      <c r="A71" s="23" t="s">
        <v>62</v>
      </c>
      <c r="B71" s="24"/>
      <c r="C71" s="29">
        <f>I69</f>
        <v>0</v>
      </c>
      <c r="D71" s="228"/>
      <c r="E71" s="229"/>
      <c r="F71" s="229"/>
      <c r="G71" s="229"/>
      <c r="H71" s="229"/>
      <c r="I71" s="229"/>
      <c r="J71" s="229"/>
      <c r="K71" s="229"/>
    </row>
    <row r="72" spans="1:11" ht="13.5" thickBot="1">
      <c r="A72" s="25" t="s">
        <v>63</v>
      </c>
      <c r="B72" s="26"/>
      <c r="C72" s="30">
        <f>K69</f>
        <v>0</v>
      </c>
      <c r="D72" s="228"/>
      <c r="E72" s="229"/>
      <c r="F72" s="229"/>
      <c r="G72" s="229"/>
      <c r="H72" s="229"/>
      <c r="I72" s="229"/>
      <c r="J72" s="229"/>
      <c r="K72" s="229"/>
    </row>
    <row r="73" spans="1:9" ht="12.75">
      <c r="A73" s="82" t="s">
        <v>49</v>
      </c>
      <c r="B73" s="83"/>
      <c r="C73" s="84"/>
      <c r="D73" s="85"/>
      <c r="E73" s="86"/>
      <c r="F73" s="86"/>
      <c r="G73" s="86"/>
      <c r="H73" s="87"/>
      <c r="I73" s="88"/>
    </row>
    <row r="75" spans="1:6" ht="12.75">
      <c r="A75" s="234" t="s">
        <v>14</v>
      </c>
      <c r="B75" s="236"/>
      <c r="C75" s="21"/>
      <c r="D75" s="21"/>
      <c r="E75" s="21"/>
      <c r="F75" s="21"/>
    </row>
    <row r="76" spans="1:11" ht="13.5" thickBot="1">
      <c r="A76" s="2"/>
      <c r="F76" s="3"/>
      <c r="G76" s="149"/>
      <c r="H76" s="3"/>
      <c r="I76" s="3"/>
      <c r="J76" s="3"/>
      <c r="K76" s="3"/>
    </row>
    <row r="77" spans="1:11" ht="13.5" thickBot="1">
      <c r="A77" s="239" t="s">
        <v>419</v>
      </c>
      <c r="B77" s="240"/>
      <c r="C77" s="241"/>
      <c r="D77" s="178"/>
      <c r="F77" s="3"/>
      <c r="G77" s="149"/>
      <c r="H77" s="3"/>
      <c r="I77" s="3"/>
      <c r="J77" s="3"/>
      <c r="K77" s="3"/>
    </row>
    <row r="78" spans="1:11" ht="12.75">
      <c r="A78" s="2"/>
      <c r="B78" s="150"/>
      <c r="E78" s="21"/>
      <c r="F78" s="3"/>
      <c r="G78" s="149"/>
      <c r="H78" s="3"/>
      <c r="I78" s="3"/>
      <c r="J78" s="3"/>
      <c r="K78" s="3"/>
    </row>
    <row r="79" spans="1:11" ht="12.75">
      <c r="A79" s="2"/>
      <c r="B79" s="150"/>
      <c r="E79" s="21"/>
      <c r="F79" s="3"/>
      <c r="G79" s="149"/>
      <c r="H79" s="3"/>
      <c r="I79" s="3"/>
      <c r="J79" s="3"/>
      <c r="K79" s="3"/>
    </row>
    <row r="80" spans="1:11" ht="12.75">
      <c r="A80" s="2"/>
      <c r="B80" s="206"/>
      <c r="E80" s="21"/>
      <c r="F80" s="3"/>
      <c r="G80" s="149"/>
      <c r="H80" s="3"/>
      <c r="I80" s="3"/>
      <c r="J80" s="3"/>
      <c r="K80" s="3"/>
    </row>
    <row r="81" spans="1:11" ht="12.75">
      <c r="A81" s="2"/>
      <c r="B81" s="150"/>
      <c r="D81" s="151"/>
      <c r="E81" s="21"/>
      <c r="F81" s="3"/>
      <c r="G81" s="149"/>
      <c r="H81" s="3"/>
      <c r="I81" s="3"/>
      <c r="J81" s="3"/>
      <c r="K81" s="3"/>
    </row>
    <row r="82" spans="1:11" ht="12.75">
      <c r="A82" s="2"/>
      <c r="B82" s="216"/>
      <c r="E82" s="21"/>
      <c r="F82" s="3"/>
      <c r="G82" s="149"/>
      <c r="H82" s="3"/>
      <c r="I82" s="3"/>
      <c r="J82" s="3"/>
      <c r="K82" s="3"/>
    </row>
    <row r="83" spans="1:11" ht="12.75">
      <c r="A83" s="2"/>
      <c r="B83" s="148"/>
      <c r="E83" s="21"/>
      <c r="F83" s="3"/>
      <c r="G83" s="149"/>
      <c r="H83" s="3"/>
      <c r="I83" s="3"/>
      <c r="J83" s="3"/>
      <c r="K83" s="3"/>
    </row>
    <row r="84" spans="1:11" ht="12.75">
      <c r="A84" s="2"/>
      <c r="B84" s="148"/>
      <c r="E84" s="21"/>
      <c r="F84" s="3"/>
      <c r="G84" s="149"/>
      <c r="H84" s="3"/>
      <c r="I84" s="3"/>
      <c r="J84" s="3"/>
      <c r="K84" s="3"/>
    </row>
    <row r="85" spans="1:11" ht="12.75">
      <c r="A85" s="2"/>
      <c r="B85" s="148"/>
      <c r="E85" s="21"/>
      <c r="F85" s="3"/>
      <c r="G85" s="149"/>
      <c r="H85" s="3"/>
      <c r="I85" s="3"/>
      <c r="J85" s="3"/>
      <c r="K85" s="3"/>
    </row>
    <row r="86" spans="1:11" ht="12.75">
      <c r="A86" s="2"/>
      <c r="F86" s="3"/>
      <c r="G86" s="149"/>
      <c r="H86" s="3"/>
      <c r="I86" s="3"/>
      <c r="J86" s="3"/>
      <c r="K86" s="3"/>
    </row>
    <row r="87" spans="1:11" ht="12.75">
      <c r="A87" s="2"/>
      <c r="B87" s="148"/>
      <c r="E87" s="21"/>
      <c r="F87" s="3"/>
      <c r="G87" s="149"/>
      <c r="H87" s="3"/>
      <c r="I87" s="3"/>
      <c r="J87" s="3"/>
      <c r="K87" s="3"/>
    </row>
    <row r="88" spans="1:11" ht="12.75">
      <c r="A88" s="2"/>
      <c r="F88" s="3"/>
      <c r="G88" s="149"/>
      <c r="H88" s="3"/>
      <c r="I88" s="3"/>
      <c r="J88" s="3"/>
      <c r="K88" s="3"/>
    </row>
    <row r="89" spans="1:11" ht="12.75">
      <c r="A89" s="2"/>
      <c r="B89" s="148"/>
      <c r="E89" s="21"/>
      <c r="F89" s="3"/>
      <c r="G89" s="149"/>
      <c r="H89" s="3"/>
      <c r="I89" s="3"/>
      <c r="J89" s="3"/>
      <c r="K89" s="3"/>
    </row>
    <row r="90" spans="1:11" ht="12.75">
      <c r="A90" s="2"/>
      <c r="B90" s="148"/>
      <c r="E90" s="21"/>
      <c r="F90" s="3"/>
      <c r="G90" s="149"/>
      <c r="H90" s="3"/>
      <c r="I90" s="3"/>
      <c r="J90" s="3"/>
      <c r="K90" s="3"/>
    </row>
    <row r="91" spans="1:11" ht="12.75">
      <c r="A91" s="2"/>
      <c r="B91" s="148"/>
      <c r="E91" s="21"/>
      <c r="F91" s="3"/>
      <c r="G91" s="149"/>
      <c r="H91" s="3"/>
      <c r="I91" s="3"/>
      <c r="J91" s="3"/>
      <c r="K91" s="3"/>
    </row>
    <row r="92" spans="1:11" ht="12.75">
      <c r="A92" s="2"/>
      <c r="F92" s="3"/>
      <c r="G92" s="149"/>
      <c r="H92" s="3"/>
      <c r="I92" s="3"/>
      <c r="J92" s="3"/>
      <c r="K92" s="3"/>
    </row>
    <row r="93" spans="1:11" ht="12.75">
      <c r="A93" s="2"/>
      <c r="F93" s="3"/>
      <c r="G93" s="149"/>
      <c r="H93" s="3"/>
      <c r="I93" s="3"/>
      <c r="J93" s="3"/>
      <c r="K93" s="3"/>
    </row>
    <row r="94" spans="1:11" ht="12.75">
      <c r="A94" s="2"/>
      <c r="B94" s="148"/>
      <c r="E94" s="21"/>
      <c r="F94" s="3"/>
      <c r="G94" s="149"/>
      <c r="H94" s="3"/>
      <c r="I94" s="3"/>
      <c r="J94" s="3"/>
      <c r="K94" s="3"/>
    </row>
    <row r="95" spans="1:11" ht="12.75">
      <c r="A95" s="2"/>
      <c r="F95" s="3"/>
      <c r="G95" s="149"/>
      <c r="H95" s="3"/>
      <c r="I95" s="3"/>
      <c r="J95" s="3"/>
      <c r="K95" s="3"/>
    </row>
    <row r="96" spans="1:11" ht="12.75">
      <c r="A96" s="2"/>
      <c r="F96" s="3"/>
      <c r="G96" s="149"/>
      <c r="H96" s="3"/>
      <c r="I96" s="3"/>
      <c r="J96" s="3"/>
      <c r="K96" s="3"/>
    </row>
    <row r="97" spans="1:11" ht="12.75">
      <c r="A97" s="2"/>
      <c r="F97" s="3"/>
      <c r="G97" s="149"/>
      <c r="H97" s="3"/>
      <c r="I97" s="3"/>
      <c r="J97" s="3"/>
      <c r="K97" s="3"/>
    </row>
    <row r="98" spans="1:11" ht="12.75">
      <c r="A98" s="2"/>
      <c r="F98" s="3"/>
      <c r="G98" s="149"/>
      <c r="H98" s="3"/>
      <c r="I98" s="3"/>
      <c r="J98" s="3"/>
      <c r="K98" s="3"/>
    </row>
    <row r="99" spans="1:11" ht="12.75">
      <c r="A99" s="2"/>
      <c r="F99" s="3"/>
      <c r="G99" s="149"/>
      <c r="H99" s="3"/>
      <c r="I99" s="3"/>
      <c r="J99" s="3"/>
      <c r="K99" s="3"/>
    </row>
    <row r="100" spans="1:11" ht="12.75">
      <c r="A100" s="2"/>
      <c r="F100" s="3"/>
      <c r="G100" s="149"/>
      <c r="H100" s="3"/>
      <c r="I100" s="3"/>
      <c r="J100" s="3"/>
      <c r="K100" s="3"/>
    </row>
    <row r="101" spans="1:11" ht="12.75">
      <c r="A101" s="2"/>
      <c r="B101" s="150"/>
      <c r="E101" s="21"/>
      <c r="F101" s="3"/>
      <c r="G101" s="149"/>
      <c r="H101" s="3"/>
      <c r="I101" s="3"/>
      <c r="J101" s="3"/>
      <c r="K101" s="3"/>
    </row>
    <row r="102" spans="1:11" ht="12.75">
      <c r="A102" s="2"/>
      <c r="B102" s="148"/>
      <c r="E102" s="21"/>
      <c r="F102" s="3"/>
      <c r="G102" s="149"/>
      <c r="H102" s="3"/>
      <c r="I102" s="3"/>
      <c r="J102" s="3"/>
      <c r="K102" s="3"/>
    </row>
    <row r="103" spans="1:11" ht="12.75">
      <c r="A103" s="2"/>
      <c r="B103" s="148"/>
      <c r="E103" s="21"/>
      <c r="F103" s="3"/>
      <c r="G103" s="149"/>
      <c r="H103" s="3"/>
      <c r="I103" s="3"/>
      <c r="J103" s="3"/>
      <c r="K103" s="3"/>
    </row>
    <row r="104" spans="1:11" ht="12.75">
      <c r="A104" s="2"/>
      <c r="B104" s="148"/>
      <c r="E104" s="21"/>
      <c r="F104" s="3"/>
      <c r="G104" s="149"/>
      <c r="H104" s="3"/>
      <c r="I104" s="3"/>
      <c r="J104" s="3"/>
      <c r="K104" s="3"/>
    </row>
    <row r="105" spans="1:11" ht="12.75">
      <c r="A105" s="2"/>
      <c r="B105" s="148"/>
      <c r="E105" s="21"/>
      <c r="F105" s="3"/>
      <c r="G105" s="149"/>
      <c r="H105" s="3"/>
      <c r="I105" s="3"/>
      <c r="J105" s="3"/>
      <c r="K105" s="3"/>
    </row>
    <row r="106" spans="1:11" ht="12.75">
      <c r="A106" s="2"/>
      <c r="B106" s="148"/>
      <c r="E106" s="21"/>
      <c r="F106" s="3"/>
      <c r="G106" s="149"/>
      <c r="H106" s="3"/>
      <c r="I106" s="3"/>
      <c r="J106" s="3"/>
      <c r="K106" s="3"/>
    </row>
    <row r="107" spans="1:11" ht="12.75">
      <c r="A107" s="2"/>
      <c r="E107" s="21"/>
      <c r="F107" s="3"/>
      <c r="G107" s="149"/>
      <c r="H107" s="3"/>
      <c r="I107" s="3"/>
      <c r="J107" s="3"/>
      <c r="K107" s="3"/>
    </row>
    <row r="108" spans="1:11" ht="12.75">
      <c r="A108" s="2"/>
      <c r="E108" s="21"/>
      <c r="F108" s="3"/>
      <c r="G108" s="149"/>
      <c r="H108" s="3"/>
      <c r="I108" s="3"/>
      <c r="J108" s="3"/>
      <c r="K108" s="3"/>
    </row>
    <row r="109" spans="1:11" ht="12.75">
      <c r="A109" s="2"/>
      <c r="E109" s="21"/>
      <c r="F109" s="3"/>
      <c r="G109" s="149"/>
      <c r="H109" s="3"/>
      <c r="I109" s="3"/>
      <c r="J109" s="3"/>
      <c r="K109" s="3"/>
    </row>
    <row r="110" spans="1:11" ht="12.75">
      <c r="A110" s="2"/>
      <c r="B110" s="148"/>
      <c r="E110" s="21"/>
      <c r="F110" s="3"/>
      <c r="G110" s="149"/>
      <c r="H110" s="3"/>
      <c r="I110" s="3"/>
      <c r="J110" s="3"/>
      <c r="K110" s="3"/>
    </row>
    <row r="111" spans="1:11" ht="12.75">
      <c r="A111" s="2"/>
      <c r="F111" s="3"/>
      <c r="G111" s="149"/>
      <c r="H111" s="3"/>
      <c r="I111" s="3"/>
      <c r="J111" s="3"/>
      <c r="K111" s="3"/>
    </row>
    <row r="112" spans="1:11" ht="12.75">
      <c r="A112" s="2"/>
      <c r="B112" s="148"/>
      <c r="E112" s="21"/>
      <c r="F112" s="3"/>
      <c r="G112" s="149"/>
      <c r="H112" s="3"/>
      <c r="I112" s="3"/>
      <c r="J112" s="3"/>
      <c r="K112" s="3"/>
    </row>
    <row r="113" spans="1:11" ht="12.75">
      <c r="A113" s="2"/>
      <c r="B113" s="148"/>
      <c r="E113" s="21"/>
      <c r="F113" s="3"/>
      <c r="G113" s="149"/>
      <c r="H113" s="3"/>
      <c r="I113" s="3"/>
      <c r="J113" s="3"/>
      <c r="K113" s="3"/>
    </row>
    <row r="114" spans="1:11" ht="12.75">
      <c r="A114" s="2"/>
      <c r="B114" s="148"/>
      <c r="E114" s="21"/>
      <c r="F114" s="3"/>
      <c r="G114" s="149"/>
      <c r="H114" s="3"/>
      <c r="I114" s="3"/>
      <c r="J114" s="3"/>
      <c r="K114" s="3"/>
    </row>
    <row r="115" spans="1:11" ht="12.75">
      <c r="A115" s="2"/>
      <c r="B115" s="148"/>
      <c r="E115" s="21"/>
      <c r="F115" s="3"/>
      <c r="G115" s="149"/>
      <c r="H115" s="3"/>
      <c r="I115" s="3"/>
      <c r="J115" s="3"/>
      <c r="K115" s="3"/>
    </row>
    <row r="116" spans="1:11" ht="12.75">
      <c r="A116" s="2"/>
      <c r="B116" s="148"/>
      <c r="E116" s="21"/>
      <c r="F116" s="3"/>
      <c r="G116" s="149"/>
      <c r="H116" s="3"/>
      <c r="I116" s="3"/>
      <c r="J116" s="3"/>
      <c r="K116" s="3"/>
    </row>
    <row r="117" spans="1:11" ht="12.75">
      <c r="A117" s="2"/>
      <c r="B117" s="148"/>
      <c r="E117" s="21"/>
      <c r="F117" s="3"/>
      <c r="G117" s="149"/>
      <c r="H117" s="3"/>
      <c r="I117" s="3"/>
      <c r="J117" s="3"/>
      <c r="K117" s="3"/>
    </row>
    <row r="118" spans="1:11" ht="12.75">
      <c r="A118" s="2"/>
      <c r="B118" s="148"/>
      <c r="E118" s="21"/>
      <c r="F118" s="3"/>
      <c r="G118" s="149"/>
      <c r="H118" s="3"/>
      <c r="I118" s="3"/>
      <c r="J118" s="3"/>
      <c r="K118" s="3"/>
    </row>
    <row r="119" spans="1:11" ht="12.75">
      <c r="A119" s="2"/>
      <c r="F119" s="3"/>
      <c r="G119" s="149"/>
      <c r="H119" s="3"/>
      <c r="I119" s="3"/>
      <c r="J119" s="3"/>
      <c r="K119" s="3"/>
    </row>
    <row r="120" spans="1:11" ht="12.75">
      <c r="A120" s="2"/>
      <c r="F120" s="3"/>
      <c r="G120" s="149"/>
      <c r="H120" s="3"/>
      <c r="I120" s="3"/>
      <c r="J120" s="3"/>
      <c r="K120" s="3"/>
    </row>
    <row r="121" spans="1:11" ht="12.75">
      <c r="A121" s="2"/>
      <c r="B121" s="148"/>
      <c r="E121" s="21"/>
      <c r="F121" s="3"/>
      <c r="G121" s="149"/>
      <c r="H121" s="3"/>
      <c r="I121" s="3"/>
      <c r="J121" s="3"/>
      <c r="K121" s="3"/>
    </row>
    <row r="122" spans="1:11" ht="12.75">
      <c r="A122" s="2"/>
      <c r="B122" s="148"/>
      <c r="E122" s="21"/>
      <c r="F122" s="3"/>
      <c r="G122" s="149"/>
      <c r="H122" s="3"/>
      <c r="I122" s="3"/>
      <c r="J122" s="3"/>
      <c r="K122" s="3"/>
    </row>
    <row r="123" spans="1:11" ht="12.75">
      <c r="A123" s="2"/>
      <c r="B123" s="148"/>
      <c r="E123" s="21"/>
      <c r="F123" s="3"/>
      <c r="G123" s="149"/>
      <c r="H123" s="3"/>
      <c r="I123" s="3"/>
      <c r="J123" s="3"/>
      <c r="K123" s="3"/>
    </row>
    <row r="124" spans="1:11" ht="12.75">
      <c r="A124" s="2"/>
      <c r="B124" s="148"/>
      <c r="E124" s="21"/>
      <c r="F124" s="3"/>
      <c r="G124" s="149"/>
      <c r="H124" s="3"/>
      <c r="I124" s="3"/>
      <c r="J124" s="3"/>
      <c r="K124" s="3"/>
    </row>
    <row r="125" spans="1:11" ht="12.75">
      <c r="A125" s="2"/>
      <c r="B125" s="148"/>
      <c r="E125" s="21"/>
      <c r="F125" s="3"/>
      <c r="G125" s="149"/>
      <c r="H125" s="3"/>
      <c r="I125" s="3"/>
      <c r="J125" s="3"/>
      <c r="K125" s="3"/>
    </row>
    <row r="126" spans="1:11" ht="12.75">
      <c r="A126" s="2"/>
      <c r="B126" s="148"/>
      <c r="E126" s="21"/>
      <c r="F126" s="3"/>
      <c r="G126" s="149"/>
      <c r="H126" s="3"/>
      <c r="I126" s="3"/>
      <c r="J126" s="3"/>
      <c r="K126" s="3"/>
    </row>
    <row r="127" spans="1:11" ht="12.75">
      <c r="A127" s="2"/>
      <c r="B127" s="148"/>
      <c r="E127" s="21"/>
      <c r="F127" s="3"/>
      <c r="G127" s="149"/>
      <c r="H127" s="3"/>
      <c r="I127" s="3"/>
      <c r="J127" s="3"/>
      <c r="K127" s="3"/>
    </row>
    <row r="128" spans="1:11" ht="12.75">
      <c r="A128" s="2"/>
      <c r="B128" s="148"/>
      <c r="E128" s="21"/>
      <c r="F128" s="3"/>
      <c r="G128" s="149"/>
      <c r="H128" s="3"/>
      <c r="I128" s="3"/>
      <c r="J128" s="3"/>
      <c r="K128" s="3"/>
    </row>
    <row r="129" spans="1:11" ht="12.75">
      <c r="A129" s="2"/>
      <c r="B129" s="148"/>
      <c r="E129" s="21"/>
      <c r="F129" s="3"/>
      <c r="G129" s="149"/>
      <c r="H129" s="3"/>
      <c r="I129" s="3"/>
      <c r="J129" s="3"/>
      <c r="K129" s="3"/>
    </row>
    <row r="130" spans="1:11" ht="12.75">
      <c r="A130" s="2"/>
      <c r="B130" s="148"/>
      <c r="E130" s="21"/>
      <c r="F130" s="3"/>
      <c r="G130" s="149"/>
      <c r="H130" s="3"/>
      <c r="I130" s="3"/>
      <c r="J130" s="3"/>
      <c r="K130" s="3"/>
    </row>
    <row r="131" spans="1:11" ht="12.75">
      <c r="A131" s="2"/>
      <c r="B131" s="148"/>
      <c r="E131" s="21"/>
      <c r="F131" s="3"/>
      <c r="G131" s="149"/>
      <c r="H131" s="3"/>
      <c r="I131" s="3"/>
      <c r="J131" s="3"/>
      <c r="K131" s="3"/>
    </row>
    <row r="132" spans="1:11" ht="12.75">
      <c r="A132" s="2"/>
      <c r="B132" s="148"/>
      <c r="E132" s="21"/>
      <c r="F132" s="3"/>
      <c r="G132" s="149"/>
      <c r="H132" s="3"/>
      <c r="I132" s="3"/>
      <c r="J132" s="3"/>
      <c r="K132" s="3"/>
    </row>
    <row r="133" spans="1:11" ht="12.75">
      <c r="A133" s="2"/>
      <c r="E133" s="21"/>
      <c r="F133" s="3"/>
      <c r="G133" s="149"/>
      <c r="H133" s="3"/>
      <c r="I133" s="3"/>
      <c r="J133" s="3"/>
      <c r="K133" s="3"/>
    </row>
    <row r="134" spans="1:11" ht="12.75">
      <c r="A134" s="2"/>
      <c r="E134" s="21"/>
      <c r="F134" s="3"/>
      <c r="G134" s="149"/>
      <c r="H134" s="3"/>
      <c r="I134" s="3"/>
      <c r="J134" s="3"/>
      <c r="K134" s="3"/>
    </row>
    <row r="135" spans="1:11" ht="12.75">
      <c r="A135" s="2"/>
      <c r="E135" s="21"/>
      <c r="F135" s="3"/>
      <c r="G135" s="149"/>
      <c r="H135" s="3"/>
      <c r="I135" s="3"/>
      <c r="J135" s="3"/>
      <c r="K135" s="3"/>
    </row>
    <row r="136" spans="1:11" ht="12.75">
      <c r="A136" s="2"/>
      <c r="B136" s="148"/>
      <c r="E136" s="21"/>
      <c r="F136" s="3"/>
      <c r="G136" s="149"/>
      <c r="H136" s="3"/>
      <c r="I136" s="3"/>
      <c r="J136" s="3"/>
      <c r="K136" s="3"/>
    </row>
    <row r="137" spans="1:11" ht="12.75">
      <c r="A137" s="2"/>
      <c r="F137" s="3"/>
      <c r="G137" s="149"/>
      <c r="H137" s="3"/>
      <c r="I137" s="3"/>
      <c r="J137" s="3"/>
      <c r="K137" s="3"/>
    </row>
    <row r="138" spans="1:11" ht="12.75">
      <c r="A138" s="2"/>
      <c r="B138" s="148"/>
      <c r="E138" s="21"/>
      <c r="F138" s="3"/>
      <c r="G138" s="149"/>
      <c r="H138" s="3"/>
      <c r="I138" s="3"/>
      <c r="J138" s="3"/>
      <c r="K138" s="3"/>
    </row>
    <row r="139" spans="1:11" ht="12.75">
      <c r="A139" s="2"/>
      <c r="B139" s="148"/>
      <c r="E139" s="21"/>
      <c r="F139" s="3"/>
      <c r="G139" s="149"/>
      <c r="H139" s="3"/>
      <c r="I139" s="3"/>
      <c r="J139" s="3"/>
      <c r="K139" s="3"/>
    </row>
    <row r="140" spans="1:11" ht="12.75">
      <c r="A140" s="2"/>
      <c r="B140" s="148"/>
      <c r="E140" s="21"/>
      <c r="F140" s="3"/>
      <c r="G140" s="149"/>
      <c r="H140" s="3"/>
      <c r="I140" s="3"/>
      <c r="J140" s="3"/>
      <c r="K140" s="3"/>
    </row>
    <row r="141" spans="1:11" ht="12.75">
      <c r="A141" s="2"/>
      <c r="B141" s="148"/>
      <c r="E141" s="21"/>
      <c r="F141" s="3"/>
      <c r="G141" s="149"/>
      <c r="H141" s="3"/>
      <c r="I141" s="3"/>
      <c r="J141" s="3"/>
      <c r="K141" s="3"/>
    </row>
    <row r="142" spans="1:11" ht="12.75">
      <c r="A142" s="2"/>
      <c r="B142" s="148"/>
      <c r="E142" s="21"/>
      <c r="F142" s="3"/>
      <c r="G142" s="149"/>
      <c r="H142" s="3"/>
      <c r="I142" s="3"/>
      <c r="J142" s="3"/>
      <c r="K142" s="3"/>
    </row>
    <row r="143" spans="1:11" ht="12.75">
      <c r="A143" s="2"/>
      <c r="B143" s="148"/>
      <c r="E143" s="21"/>
      <c r="F143" s="3"/>
      <c r="G143" s="149"/>
      <c r="H143" s="3"/>
      <c r="I143" s="3"/>
      <c r="J143" s="3"/>
      <c r="K143" s="3"/>
    </row>
    <row r="144" spans="1:11" ht="12.75">
      <c r="A144" s="2"/>
      <c r="B144" s="148"/>
      <c r="E144" s="21"/>
      <c r="F144" s="3"/>
      <c r="G144" s="149"/>
      <c r="H144" s="3"/>
      <c r="I144" s="3"/>
      <c r="J144" s="3"/>
      <c r="K144" s="3"/>
    </row>
    <row r="145" spans="1:11" ht="12.75">
      <c r="A145" s="2"/>
      <c r="F145" s="3"/>
      <c r="G145" s="149"/>
      <c r="H145" s="3"/>
      <c r="I145" s="3"/>
      <c r="J145" s="3"/>
      <c r="K145" s="3"/>
    </row>
    <row r="146" spans="1:11" ht="12.75">
      <c r="A146" s="2"/>
      <c r="F146" s="3"/>
      <c r="G146" s="149"/>
      <c r="H146" s="3"/>
      <c r="I146" s="3"/>
      <c r="J146" s="3"/>
      <c r="K146" s="3"/>
    </row>
    <row r="147" spans="1:11" ht="12.75">
      <c r="A147" s="2"/>
      <c r="F147" s="3"/>
      <c r="G147" s="149"/>
      <c r="H147" s="3"/>
      <c r="I147" s="3"/>
      <c r="J147" s="3"/>
      <c r="K147" s="3"/>
    </row>
    <row r="148" spans="1:11" ht="12.75">
      <c r="A148" s="2"/>
      <c r="B148" s="148"/>
      <c r="E148" s="21"/>
      <c r="F148" s="3"/>
      <c r="G148" s="149"/>
      <c r="H148" s="3"/>
      <c r="I148" s="3"/>
      <c r="J148" s="3"/>
      <c r="K148" s="3"/>
    </row>
    <row r="149" spans="1:11" ht="12.75">
      <c r="A149" s="2"/>
      <c r="F149" s="3"/>
      <c r="G149" s="149"/>
      <c r="H149" s="3"/>
      <c r="I149" s="3"/>
      <c r="J149" s="3"/>
      <c r="K149" s="3"/>
    </row>
    <row r="150" spans="1:11" ht="12.75">
      <c r="A150" s="2"/>
      <c r="B150" s="148"/>
      <c r="E150" s="21"/>
      <c r="F150" s="3"/>
      <c r="G150" s="149"/>
      <c r="H150" s="3"/>
      <c r="I150" s="3"/>
      <c r="J150" s="3"/>
      <c r="K150" s="3"/>
    </row>
    <row r="151" spans="1:11" ht="12.75">
      <c r="A151" s="2"/>
      <c r="B151" s="148"/>
      <c r="E151" s="21"/>
      <c r="F151" s="3"/>
      <c r="G151" s="149"/>
      <c r="H151" s="3"/>
      <c r="I151" s="3"/>
      <c r="J151" s="3"/>
      <c r="K151" s="3"/>
    </row>
    <row r="152" spans="1:11" ht="12.75">
      <c r="A152" s="2"/>
      <c r="B152" s="148"/>
      <c r="E152" s="21"/>
      <c r="F152" s="3"/>
      <c r="G152" s="149"/>
      <c r="H152" s="3"/>
      <c r="I152" s="3"/>
      <c r="J152" s="3"/>
      <c r="K152" s="3"/>
    </row>
    <row r="153" spans="1:11" ht="12.75">
      <c r="A153" s="2"/>
      <c r="B153" s="152"/>
      <c r="E153" s="153"/>
      <c r="F153" s="154"/>
      <c r="G153" s="155"/>
      <c r="H153" s="154"/>
      <c r="I153" s="154"/>
      <c r="J153" s="154"/>
      <c r="K153" s="154"/>
    </row>
  </sheetData>
  <sheetProtection/>
  <mergeCells count="3">
    <mergeCell ref="A75:B75"/>
    <mergeCell ref="A67:A68"/>
    <mergeCell ref="A77:C77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1" spans="1:7" ht="18.75">
      <c r="A1" s="2"/>
      <c r="B1" s="1" t="s">
        <v>10</v>
      </c>
      <c r="F1" s="4" t="s">
        <v>67</v>
      </c>
      <c r="G1" s="4"/>
    </row>
    <row r="2" spans="1:7" ht="16.5" thickBot="1">
      <c r="A2" s="232" t="s">
        <v>412</v>
      </c>
      <c r="B2" s="233"/>
      <c r="C2" s="151"/>
      <c r="F2" s="3"/>
      <c r="G2" s="3"/>
    </row>
    <row r="3" spans="1:12" ht="30.75" thickBot="1">
      <c r="A3" s="19" t="s">
        <v>12</v>
      </c>
      <c r="B3" s="20" t="s">
        <v>13</v>
      </c>
      <c r="C3" s="46" t="s">
        <v>1</v>
      </c>
      <c r="D3" s="47" t="s">
        <v>0</v>
      </c>
      <c r="E3" s="46" t="s">
        <v>65</v>
      </c>
      <c r="F3" s="18" t="s">
        <v>50</v>
      </c>
      <c r="G3" s="28" t="s">
        <v>51</v>
      </c>
      <c r="H3" s="18" t="s">
        <v>52</v>
      </c>
      <c r="I3" s="28" t="s">
        <v>53</v>
      </c>
      <c r="J3" s="28" t="s">
        <v>54</v>
      </c>
      <c r="K3" s="17" t="s">
        <v>11</v>
      </c>
      <c r="L3" s="193" t="s">
        <v>371</v>
      </c>
    </row>
    <row r="4" spans="1:12" ht="13.5" thickBot="1">
      <c r="A4" s="6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22" t="s">
        <v>8</v>
      </c>
      <c r="H4" s="10" t="s">
        <v>55</v>
      </c>
      <c r="I4" s="22" t="s">
        <v>56</v>
      </c>
      <c r="J4" s="10" t="s">
        <v>57</v>
      </c>
      <c r="K4" s="9" t="s">
        <v>58</v>
      </c>
      <c r="L4" s="9" t="s">
        <v>372</v>
      </c>
    </row>
    <row r="5" spans="1:12" ht="32.25" customHeight="1" thickBot="1">
      <c r="A5" s="11"/>
      <c r="B5" s="11"/>
      <c r="C5" s="12"/>
      <c r="D5" s="74"/>
      <c r="E5" s="14"/>
      <c r="F5" s="75"/>
      <c r="G5" s="27"/>
      <c r="H5" s="74" t="s">
        <v>59</v>
      </c>
      <c r="I5" s="14" t="s">
        <v>9</v>
      </c>
      <c r="J5" s="74" t="s">
        <v>60</v>
      </c>
      <c r="K5" s="14" t="s">
        <v>61</v>
      </c>
      <c r="L5" s="51"/>
    </row>
    <row r="6" spans="1:12" ht="29.25" customHeight="1">
      <c r="A6" s="34" t="s">
        <v>15</v>
      </c>
      <c r="B6" s="170" t="s">
        <v>405</v>
      </c>
      <c r="C6" s="63"/>
      <c r="D6" s="63"/>
      <c r="E6" s="221">
        <v>16</v>
      </c>
      <c r="F6" s="64"/>
      <c r="G6" s="97"/>
      <c r="H6" s="101">
        <f aca="true" t="shared" si="0" ref="H6:H12">(F6*G6+F6)</f>
        <v>0</v>
      </c>
      <c r="I6" s="35">
        <f aca="true" t="shared" si="1" ref="I6:I12">(E6*F6)</f>
        <v>0</v>
      </c>
      <c r="J6" s="35">
        <f aca="true" t="shared" si="2" ref="J6:J12">(I6*G6)</f>
        <v>0</v>
      </c>
      <c r="K6" s="35">
        <f aca="true" t="shared" si="3" ref="K6:K12">(I6*G6+I6)</f>
        <v>0</v>
      </c>
      <c r="L6" s="195"/>
    </row>
    <row r="7" spans="1:12" ht="38.25">
      <c r="A7" s="36" t="s">
        <v>16</v>
      </c>
      <c r="B7" s="164" t="s">
        <v>406</v>
      </c>
      <c r="C7" s="61"/>
      <c r="D7" s="61"/>
      <c r="E7" s="220">
        <v>3</v>
      </c>
      <c r="F7" s="62"/>
      <c r="G7" s="98"/>
      <c r="H7" s="99">
        <f t="shared" si="0"/>
        <v>0</v>
      </c>
      <c r="I7" s="33">
        <f t="shared" si="1"/>
        <v>0</v>
      </c>
      <c r="J7" s="33">
        <f t="shared" si="2"/>
        <v>0</v>
      </c>
      <c r="K7" s="33">
        <f t="shared" si="3"/>
        <v>0</v>
      </c>
      <c r="L7" s="197"/>
    </row>
    <row r="8" spans="1:12" ht="38.25">
      <c r="A8" s="36" t="s">
        <v>17</v>
      </c>
      <c r="B8" s="164" t="s">
        <v>407</v>
      </c>
      <c r="C8" s="61"/>
      <c r="D8" s="61"/>
      <c r="E8" s="220">
        <v>4</v>
      </c>
      <c r="F8" s="62"/>
      <c r="G8" s="98"/>
      <c r="H8" s="99">
        <f t="shared" si="0"/>
        <v>0</v>
      </c>
      <c r="I8" s="33">
        <f t="shared" si="1"/>
        <v>0</v>
      </c>
      <c r="J8" s="33">
        <f t="shared" si="2"/>
        <v>0</v>
      </c>
      <c r="K8" s="33">
        <f t="shared" si="3"/>
        <v>0</v>
      </c>
      <c r="L8" s="197"/>
    </row>
    <row r="9" spans="1:12" ht="38.25">
      <c r="A9" s="36" t="s">
        <v>18</v>
      </c>
      <c r="B9" s="164" t="s">
        <v>408</v>
      </c>
      <c r="C9" s="61"/>
      <c r="D9" s="61"/>
      <c r="E9" s="220">
        <v>2</v>
      </c>
      <c r="F9" s="62"/>
      <c r="G9" s="98"/>
      <c r="H9" s="99">
        <f t="shared" si="0"/>
        <v>0</v>
      </c>
      <c r="I9" s="33">
        <f t="shared" si="1"/>
        <v>0</v>
      </c>
      <c r="J9" s="33">
        <f t="shared" si="2"/>
        <v>0</v>
      </c>
      <c r="K9" s="33">
        <f t="shared" si="3"/>
        <v>0</v>
      </c>
      <c r="L9" s="197"/>
    </row>
    <row r="10" spans="1:12" ht="27" customHeight="1">
      <c r="A10" s="36" t="s">
        <v>19</v>
      </c>
      <c r="B10" s="164" t="s">
        <v>409</v>
      </c>
      <c r="C10" s="61"/>
      <c r="D10" s="61"/>
      <c r="E10" s="220">
        <v>4</v>
      </c>
      <c r="F10" s="62"/>
      <c r="G10" s="98"/>
      <c r="H10" s="99">
        <f t="shared" si="0"/>
        <v>0</v>
      </c>
      <c r="I10" s="33">
        <f t="shared" si="1"/>
        <v>0</v>
      </c>
      <c r="J10" s="33">
        <f t="shared" si="2"/>
        <v>0</v>
      </c>
      <c r="K10" s="33">
        <f t="shared" si="3"/>
        <v>0</v>
      </c>
      <c r="L10" s="197"/>
    </row>
    <row r="11" spans="1:12" ht="25.5">
      <c r="A11" s="36" t="s">
        <v>20</v>
      </c>
      <c r="B11" s="164" t="s">
        <v>410</v>
      </c>
      <c r="C11" s="61"/>
      <c r="D11" s="61"/>
      <c r="E11" s="220">
        <v>8</v>
      </c>
      <c r="F11" s="62"/>
      <c r="G11" s="98"/>
      <c r="H11" s="99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197"/>
    </row>
    <row r="12" spans="1:12" ht="26.25" thickBot="1">
      <c r="A12" s="37" t="s">
        <v>21</v>
      </c>
      <c r="B12" s="211" t="s">
        <v>411</v>
      </c>
      <c r="C12" s="172"/>
      <c r="D12" s="172"/>
      <c r="E12" s="222">
        <v>2</v>
      </c>
      <c r="F12" s="174"/>
      <c r="G12" s="166"/>
      <c r="H12" s="167">
        <f t="shared" si="0"/>
        <v>0</v>
      </c>
      <c r="I12" s="38">
        <f t="shared" si="1"/>
        <v>0</v>
      </c>
      <c r="J12" s="38">
        <f t="shared" si="2"/>
        <v>0</v>
      </c>
      <c r="K12" s="38">
        <f t="shared" si="3"/>
        <v>0</v>
      </c>
      <c r="L12" s="196"/>
    </row>
    <row r="13" spans="9:11" ht="13.5" thickBot="1">
      <c r="I13" s="32">
        <f>SUM(I6:I12)</f>
        <v>0</v>
      </c>
      <c r="J13" s="32">
        <f>SUM(J6:J12)</f>
        <v>0</v>
      </c>
      <c r="K13" s="219">
        <f>SUM(K6:K12)</f>
        <v>0</v>
      </c>
    </row>
    <row r="14" spans="1:11" ht="13.5" thickBot="1">
      <c r="A14" s="242" t="s">
        <v>14</v>
      </c>
      <c r="B14" s="242"/>
      <c r="C14" s="242"/>
      <c r="D14" s="243"/>
      <c r="E14" s="230"/>
      <c r="F14" s="230"/>
      <c r="G14" s="21"/>
      <c r="H14" s="21"/>
      <c r="I14" s="21"/>
      <c r="J14" s="21"/>
      <c r="K14" s="3"/>
    </row>
    <row r="15" spans="1:11" ht="13.5" thickBot="1">
      <c r="A15" s="23" t="s">
        <v>62</v>
      </c>
      <c r="B15" s="24"/>
      <c r="C15" s="29">
        <f>I13</f>
        <v>0</v>
      </c>
      <c r="D15" s="228"/>
      <c r="E15" s="229"/>
      <c r="F15" s="229"/>
      <c r="G15" s="229"/>
      <c r="H15" s="229"/>
      <c r="I15" s="229"/>
      <c r="J15" s="229"/>
      <c r="K15" s="229"/>
    </row>
    <row r="16" spans="1:11" ht="13.5" thickBot="1">
      <c r="A16" s="25" t="s">
        <v>63</v>
      </c>
      <c r="B16" s="26"/>
      <c r="C16" s="30">
        <f>K13</f>
        <v>0</v>
      </c>
      <c r="D16" s="228"/>
      <c r="E16" s="229"/>
      <c r="F16" s="229"/>
      <c r="G16" s="229"/>
      <c r="H16" s="229"/>
      <c r="I16" s="229"/>
      <c r="J16" s="229"/>
      <c r="K16" s="229"/>
    </row>
    <row r="17" ht="12.75">
      <c r="B17" s="16"/>
    </row>
  </sheetData>
  <sheetProtection/>
  <mergeCells count="2">
    <mergeCell ref="A2:B2"/>
    <mergeCell ref="A14:D1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32" t="s">
        <v>420</v>
      </c>
      <c r="B4" s="233"/>
      <c r="C4" s="244"/>
      <c r="D4" s="244"/>
      <c r="E4" s="244"/>
      <c r="F4" s="244"/>
      <c r="G4" s="244"/>
      <c r="H4" s="244"/>
      <c r="I4" s="3"/>
      <c r="J4" s="3"/>
    </row>
    <row r="5" spans="1:12" ht="47.25" customHeight="1" thickBot="1">
      <c r="A5" s="19" t="s">
        <v>12</v>
      </c>
      <c r="B5" s="20" t="s">
        <v>13</v>
      </c>
      <c r="C5" s="46" t="s">
        <v>1</v>
      </c>
      <c r="D5" s="47" t="s">
        <v>0</v>
      </c>
      <c r="E5" s="46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93" t="s">
        <v>371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372</v>
      </c>
    </row>
    <row r="7" spans="1:12" ht="13.5" thickBot="1">
      <c r="A7" s="11"/>
      <c r="B7" s="11"/>
      <c r="C7" s="12"/>
      <c r="D7" s="74"/>
      <c r="E7" s="14"/>
      <c r="F7" s="75"/>
      <c r="G7" s="27"/>
      <c r="H7" s="74" t="s">
        <v>59</v>
      </c>
      <c r="I7" s="14" t="s">
        <v>9</v>
      </c>
      <c r="J7" s="74" t="s">
        <v>60</v>
      </c>
      <c r="K7" s="14" t="s">
        <v>61</v>
      </c>
      <c r="L7" s="51"/>
    </row>
    <row r="8" spans="1:12" ht="13.5" thickBot="1">
      <c r="A8" s="185" t="s">
        <v>15</v>
      </c>
      <c r="B8" s="186" t="s">
        <v>357</v>
      </c>
      <c r="C8" s="187"/>
      <c r="D8" s="187"/>
      <c r="E8" s="210">
        <v>15</v>
      </c>
      <c r="F8" s="188"/>
      <c r="G8" s="189"/>
      <c r="H8" s="190">
        <f>F8*G8+F8</f>
        <v>0</v>
      </c>
      <c r="I8" s="191">
        <f>E8*F8</f>
        <v>0</v>
      </c>
      <c r="J8" s="191">
        <f>I8*G8</f>
        <v>0</v>
      </c>
      <c r="K8" s="191">
        <f>I8*G8+I8</f>
        <v>0</v>
      </c>
      <c r="L8" s="223"/>
    </row>
    <row r="9" spans="1:11" ht="13.5" thickBot="1">
      <c r="A9" s="2"/>
      <c r="B9" s="102"/>
      <c r="F9" s="3"/>
      <c r="G9" s="3"/>
      <c r="H9" s="31"/>
      <c r="I9" s="39">
        <f>SUM(I8:I8)</f>
        <v>0</v>
      </c>
      <c r="J9" s="39">
        <f>SUM(J8:J8)</f>
        <v>0</v>
      </c>
      <c r="K9" s="32">
        <f>SUM(K8:K8)</f>
        <v>0</v>
      </c>
    </row>
    <row r="10" spans="1:11" ht="12.75">
      <c r="A10" s="82"/>
      <c r="B10" s="103"/>
      <c r="C10" s="84"/>
      <c r="D10" s="85"/>
      <c r="E10" s="86"/>
      <c r="F10" s="86"/>
      <c r="G10" s="86"/>
      <c r="H10" s="86"/>
      <c r="I10" s="86"/>
      <c r="J10" s="86"/>
      <c r="K10" s="3"/>
    </row>
    <row r="11" spans="1:11" ht="13.5" thickBot="1">
      <c r="A11" s="234" t="s">
        <v>14</v>
      </c>
      <c r="B11" s="235"/>
      <c r="C11" s="235"/>
      <c r="D11" s="235"/>
      <c r="E11" s="235"/>
      <c r="F11" s="235"/>
      <c r="G11" s="21"/>
      <c r="H11" s="21"/>
      <c r="I11" s="21"/>
      <c r="J11" s="21"/>
      <c r="K11" s="3"/>
    </row>
    <row r="12" spans="1:11" ht="13.5" thickBot="1">
      <c r="A12" s="23" t="s">
        <v>62</v>
      </c>
      <c r="B12" s="24"/>
      <c r="C12" s="29">
        <f>I9</f>
        <v>0</v>
      </c>
      <c r="D12" s="228"/>
      <c r="E12" s="229"/>
      <c r="F12" s="229"/>
      <c r="G12" s="229"/>
      <c r="H12" s="229"/>
      <c r="I12" s="229"/>
      <c r="J12" s="229"/>
      <c r="K12" s="229"/>
    </row>
    <row r="13" spans="1:11" ht="13.5" thickBot="1">
      <c r="A13" s="25" t="s">
        <v>63</v>
      </c>
      <c r="B13" s="26"/>
      <c r="C13" s="30">
        <f>K9</f>
        <v>0</v>
      </c>
      <c r="D13" s="228"/>
      <c r="E13" s="229"/>
      <c r="F13" s="229"/>
      <c r="G13" s="229"/>
      <c r="H13" s="229"/>
      <c r="I13" s="229"/>
      <c r="J13" s="229"/>
      <c r="K13" s="229"/>
    </row>
    <row r="14" spans="1:9" ht="12.75">
      <c r="A14" s="82" t="s">
        <v>49</v>
      </c>
      <c r="B14" s="83"/>
      <c r="C14" s="84"/>
      <c r="D14" s="85"/>
      <c r="E14" s="86"/>
      <c r="F14" s="86"/>
      <c r="G14" s="86"/>
      <c r="H14" s="87"/>
      <c r="I14" s="88"/>
    </row>
    <row r="15" ht="12.75">
      <c r="A15" s="16"/>
    </row>
    <row r="17" spans="1:2" ht="15">
      <c r="A17" s="89"/>
      <c r="B17" s="89"/>
    </row>
    <row r="18" spans="1:11" ht="12.75">
      <c r="A18" s="2"/>
      <c r="B18" s="207"/>
      <c r="C18" s="91"/>
      <c r="D18" s="91"/>
      <c r="E18" s="91"/>
      <c r="F18" s="92"/>
      <c r="G18" s="92"/>
      <c r="H18" s="92"/>
      <c r="I18" s="92"/>
      <c r="J18" s="92"/>
      <c r="K18" s="91"/>
    </row>
    <row r="19" spans="1:11" ht="12.75">
      <c r="A19" s="2"/>
      <c r="B19" s="2"/>
      <c r="C19" s="93"/>
      <c r="D19" s="93"/>
      <c r="E19" s="93"/>
      <c r="F19" s="94"/>
      <c r="G19" s="94"/>
      <c r="H19" s="94"/>
      <c r="I19" s="94"/>
      <c r="J19" s="94"/>
      <c r="K19" s="93"/>
    </row>
    <row r="20" spans="1:11" ht="12.75">
      <c r="A20" s="2"/>
      <c r="B20" s="2"/>
      <c r="C20" s="93"/>
      <c r="D20" s="93"/>
      <c r="E20" s="93"/>
      <c r="F20" s="94"/>
      <c r="G20" s="94"/>
      <c r="H20" s="94"/>
      <c r="I20" s="94"/>
      <c r="J20" s="94"/>
      <c r="K20" s="93"/>
    </row>
    <row r="21" spans="1:11" ht="12.75">
      <c r="A21" s="2"/>
      <c r="B21" s="21"/>
      <c r="F21" s="3"/>
      <c r="G21" s="3"/>
      <c r="H21" s="3"/>
      <c r="I21" s="3"/>
      <c r="J21" s="3"/>
      <c r="K21" s="3"/>
    </row>
    <row r="22" spans="1:11" ht="12.75">
      <c r="A22" s="2"/>
      <c r="B22" s="208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95"/>
      <c r="F24" s="3"/>
      <c r="G24" s="3"/>
      <c r="H24" s="3"/>
      <c r="I24" s="3"/>
      <c r="J24" s="3"/>
      <c r="K24" s="3"/>
    </row>
    <row r="25" spans="1:11" ht="12.75">
      <c r="A25" s="2"/>
      <c r="B25" s="21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ht="12.75">
      <c r="K27" s="3"/>
    </row>
    <row r="30" ht="12.75">
      <c r="A30" s="96"/>
    </row>
  </sheetData>
  <sheetProtection/>
  <mergeCells count="2">
    <mergeCell ref="A4:H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32" t="s">
        <v>422</v>
      </c>
      <c r="B4" s="233"/>
      <c r="C4" s="244"/>
      <c r="D4" s="244"/>
      <c r="E4" s="244"/>
      <c r="F4" s="244"/>
      <c r="G4" s="244"/>
      <c r="H4" s="244"/>
      <c r="I4" s="3"/>
      <c r="J4" s="3"/>
    </row>
    <row r="5" spans="1:12" ht="47.25" customHeight="1" thickBot="1">
      <c r="A5" s="19" t="s">
        <v>12</v>
      </c>
      <c r="B5" s="20" t="s">
        <v>13</v>
      </c>
      <c r="C5" s="46" t="s">
        <v>1</v>
      </c>
      <c r="D5" s="47" t="s">
        <v>0</v>
      </c>
      <c r="E5" s="46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93" t="s">
        <v>371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372</v>
      </c>
    </row>
    <row r="7" spans="1:12" ht="13.5" thickBot="1">
      <c r="A7" s="11"/>
      <c r="B7" s="11"/>
      <c r="C7" s="12"/>
      <c r="D7" s="74"/>
      <c r="E7" s="14"/>
      <c r="F7" s="75"/>
      <c r="G7" s="27"/>
      <c r="H7" s="74" t="s">
        <v>59</v>
      </c>
      <c r="I7" s="14" t="s">
        <v>9</v>
      </c>
      <c r="J7" s="74" t="s">
        <v>60</v>
      </c>
      <c r="K7" s="14" t="s">
        <v>61</v>
      </c>
      <c r="L7" s="51"/>
    </row>
    <row r="8" spans="1:12" ht="13.5" thickBot="1">
      <c r="A8" s="185" t="s">
        <v>15</v>
      </c>
      <c r="B8" s="226" t="s">
        <v>360</v>
      </c>
      <c r="C8" s="187"/>
      <c r="D8" s="187"/>
      <c r="E8" s="227">
        <v>2</v>
      </c>
      <c r="F8" s="188"/>
      <c r="G8" s="189"/>
      <c r="H8" s="190">
        <f>F8*G8+F8</f>
        <v>0</v>
      </c>
      <c r="I8" s="191">
        <f>E8*F8</f>
        <v>0</v>
      </c>
      <c r="J8" s="191">
        <f>I8*G8</f>
        <v>0</v>
      </c>
      <c r="K8" s="192">
        <f>I8*G8+I8</f>
        <v>0</v>
      </c>
      <c r="L8" s="194"/>
    </row>
    <row r="9" spans="1:11" ht="13.5" thickBot="1">
      <c r="A9" s="2"/>
      <c r="B9" s="102"/>
      <c r="F9" s="3"/>
      <c r="G9" s="3"/>
      <c r="H9" s="31"/>
      <c r="I9" s="39">
        <f>SUM(I8:I8)</f>
        <v>0</v>
      </c>
      <c r="J9" s="39">
        <f>SUM(J8:J8)</f>
        <v>0</v>
      </c>
      <c r="K9" s="32">
        <f>SUM(K8:K8)</f>
        <v>0</v>
      </c>
    </row>
    <row r="10" spans="1:11" ht="12.75">
      <c r="A10" s="82"/>
      <c r="B10" s="103"/>
      <c r="C10" s="84"/>
      <c r="D10" s="85"/>
      <c r="E10" s="86"/>
      <c r="F10" s="86"/>
      <c r="G10" s="86"/>
      <c r="H10" s="86"/>
      <c r="I10" s="86"/>
      <c r="J10" s="86"/>
      <c r="K10" s="3"/>
    </row>
    <row r="11" spans="1:11" ht="13.5" thickBot="1">
      <c r="A11" s="234" t="s">
        <v>14</v>
      </c>
      <c r="B11" s="235"/>
      <c r="C11" s="235"/>
      <c r="D11" s="235"/>
      <c r="E11" s="235"/>
      <c r="F11" s="235"/>
      <c r="G11" s="21"/>
      <c r="H11" s="21"/>
      <c r="I11" s="21"/>
      <c r="J11" s="21"/>
      <c r="K11" s="3"/>
    </row>
    <row r="12" spans="1:11" ht="13.5" thickBot="1">
      <c r="A12" s="23" t="s">
        <v>62</v>
      </c>
      <c r="B12" s="24"/>
      <c r="C12" s="29">
        <f>I9</f>
        <v>0</v>
      </c>
      <c r="D12" s="228"/>
      <c r="E12" s="229"/>
      <c r="F12" s="229"/>
      <c r="G12" s="229"/>
      <c r="H12" s="229"/>
      <c r="I12" s="229"/>
      <c r="J12" s="229"/>
      <c r="K12" s="229"/>
    </row>
    <row r="13" spans="1:11" ht="13.5" thickBot="1">
      <c r="A13" s="25" t="s">
        <v>63</v>
      </c>
      <c r="B13" s="26"/>
      <c r="C13" s="30">
        <f>K9</f>
        <v>0</v>
      </c>
      <c r="D13" s="228"/>
      <c r="E13" s="229"/>
      <c r="F13" s="229"/>
      <c r="G13" s="229"/>
      <c r="H13" s="229"/>
      <c r="I13" s="229"/>
      <c r="J13" s="229"/>
      <c r="K13" s="229"/>
    </row>
    <row r="14" spans="1:9" ht="12.75">
      <c r="A14" s="82" t="s">
        <v>49</v>
      </c>
      <c r="B14" s="83"/>
      <c r="C14" s="84"/>
      <c r="D14" s="85"/>
      <c r="E14" s="86"/>
      <c r="F14" s="86"/>
      <c r="G14" s="86"/>
      <c r="H14" s="87"/>
      <c r="I14" s="88"/>
    </row>
    <row r="15" ht="12.75">
      <c r="A15" s="16"/>
    </row>
    <row r="17" spans="1:2" ht="15">
      <c r="A17" s="89"/>
      <c r="B17" s="89"/>
    </row>
    <row r="18" spans="1:11" ht="12.75">
      <c r="A18" s="2"/>
      <c r="B18" s="207"/>
      <c r="C18" s="91"/>
      <c r="D18" s="91"/>
      <c r="E18" s="91"/>
      <c r="F18" s="92"/>
      <c r="G18" s="92"/>
      <c r="H18" s="92"/>
      <c r="I18" s="92"/>
      <c r="J18" s="92"/>
      <c r="K18" s="91"/>
    </row>
    <row r="19" spans="1:11" ht="12.75">
      <c r="A19" s="2"/>
      <c r="B19" s="2"/>
      <c r="C19" s="93"/>
      <c r="D19" s="93"/>
      <c r="E19" s="93"/>
      <c r="F19" s="94"/>
      <c r="G19" s="94"/>
      <c r="H19" s="94"/>
      <c r="I19" s="94"/>
      <c r="J19" s="94"/>
      <c r="K19" s="93"/>
    </row>
    <row r="20" spans="1:11" ht="12.75">
      <c r="A20" s="2"/>
      <c r="B20" s="2"/>
      <c r="C20" s="93"/>
      <c r="D20" s="93"/>
      <c r="E20" s="93"/>
      <c r="F20" s="94"/>
      <c r="G20" s="94"/>
      <c r="H20" s="94"/>
      <c r="I20" s="94"/>
      <c r="J20" s="94"/>
      <c r="K20" s="93"/>
    </row>
    <row r="21" spans="1:11" ht="12.75">
      <c r="A21" s="2"/>
      <c r="B21" s="21"/>
      <c r="F21" s="3"/>
      <c r="G21" s="3"/>
      <c r="H21" s="3"/>
      <c r="I21" s="3"/>
      <c r="J21" s="3"/>
      <c r="K21" s="3"/>
    </row>
    <row r="22" spans="1:11" ht="12.75">
      <c r="A22" s="2"/>
      <c r="B22" s="21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95"/>
      <c r="F24" s="3"/>
      <c r="G24" s="3"/>
      <c r="H24" s="3"/>
      <c r="I24" s="3"/>
      <c r="J24" s="3"/>
      <c r="K24" s="3"/>
    </row>
    <row r="25" spans="1:11" ht="12.75">
      <c r="A25" s="2"/>
      <c r="B25" s="21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ht="12.75">
      <c r="K27" s="3"/>
    </row>
    <row r="29" ht="13.5" customHeight="1"/>
    <row r="30" ht="12.75">
      <c r="A30" s="96"/>
    </row>
  </sheetData>
  <sheetProtection/>
  <mergeCells count="2">
    <mergeCell ref="A4:H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32" t="s">
        <v>421</v>
      </c>
      <c r="B4" s="233"/>
      <c r="F4" s="3"/>
      <c r="G4" s="3"/>
      <c r="H4" s="3"/>
      <c r="I4" s="3"/>
      <c r="J4" s="3"/>
    </row>
    <row r="5" spans="1:12" ht="47.25" customHeight="1" thickBot="1">
      <c r="A5" s="19" t="s">
        <v>12</v>
      </c>
      <c r="B5" s="20" t="s">
        <v>13</v>
      </c>
      <c r="C5" s="46" t="s">
        <v>1</v>
      </c>
      <c r="D5" s="47" t="s">
        <v>0</v>
      </c>
      <c r="E5" s="46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93" t="s">
        <v>371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372</v>
      </c>
    </row>
    <row r="7" spans="1:12" ht="13.5" thickBot="1">
      <c r="A7" s="11"/>
      <c r="B7" s="11"/>
      <c r="C7" s="12"/>
      <c r="D7" s="74"/>
      <c r="E7" s="14"/>
      <c r="F7" s="75"/>
      <c r="G7" s="27"/>
      <c r="H7" s="74" t="s">
        <v>59</v>
      </c>
      <c r="I7" s="14" t="s">
        <v>9</v>
      </c>
      <c r="J7" s="74" t="s">
        <v>60</v>
      </c>
      <c r="K7" s="14" t="s">
        <v>61</v>
      </c>
      <c r="L7" s="51"/>
    </row>
    <row r="8" spans="1:12" ht="15">
      <c r="A8" s="34" t="s">
        <v>15</v>
      </c>
      <c r="B8" s="224" t="s">
        <v>358</v>
      </c>
      <c r="C8" s="63"/>
      <c r="D8" s="63"/>
      <c r="E8" s="171">
        <v>1</v>
      </c>
      <c r="F8" s="64"/>
      <c r="G8" s="97"/>
      <c r="H8" s="101">
        <f>F8*G8+F8</f>
        <v>0</v>
      </c>
      <c r="I8" s="35">
        <f>E8*F8</f>
        <v>0</v>
      </c>
      <c r="J8" s="35">
        <f>I8*G8</f>
        <v>0</v>
      </c>
      <c r="K8" s="212">
        <f>I8*G8+I8</f>
        <v>0</v>
      </c>
      <c r="L8" s="214"/>
    </row>
    <row r="9" spans="1:12" ht="15.75" thickBot="1">
      <c r="A9" s="37" t="s">
        <v>16</v>
      </c>
      <c r="B9" s="225" t="s">
        <v>359</v>
      </c>
      <c r="C9" s="172"/>
      <c r="D9" s="172"/>
      <c r="E9" s="173">
        <v>2</v>
      </c>
      <c r="F9" s="174"/>
      <c r="G9" s="166"/>
      <c r="H9" s="167">
        <f>F9*G9+F9</f>
        <v>0</v>
      </c>
      <c r="I9" s="38">
        <f>E9*F9</f>
        <v>0</v>
      </c>
      <c r="J9" s="38">
        <f>I9*G9</f>
        <v>0</v>
      </c>
      <c r="K9" s="213">
        <f>I9*G9+I9</f>
        <v>0</v>
      </c>
      <c r="L9" s="215"/>
    </row>
    <row r="10" spans="1:11" ht="13.5" thickBot="1">
      <c r="A10" s="2"/>
      <c r="B10" s="102"/>
      <c r="F10" s="3"/>
      <c r="G10" s="3"/>
      <c r="H10" s="31"/>
      <c r="I10" s="39">
        <f>SUM(I8:I9)</f>
        <v>0</v>
      </c>
      <c r="J10" s="39">
        <f>SUM(J8:J9)</f>
        <v>0</v>
      </c>
      <c r="K10" s="32">
        <f>SUM(K8:K9)</f>
        <v>0</v>
      </c>
    </row>
    <row r="11" spans="1:11" ht="12.75">
      <c r="A11" s="82"/>
      <c r="B11" s="103"/>
      <c r="C11" s="84"/>
      <c r="D11" s="85"/>
      <c r="E11" s="86"/>
      <c r="F11" s="86"/>
      <c r="G11" s="86"/>
      <c r="H11" s="86"/>
      <c r="I11" s="86"/>
      <c r="J11" s="86"/>
      <c r="K11" s="3"/>
    </row>
    <row r="12" spans="1:11" ht="13.5" thickBot="1">
      <c r="A12" s="234" t="s">
        <v>14</v>
      </c>
      <c r="B12" s="235"/>
      <c r="C12" s="235"/>
      <c r="D12" s="235"/>
      <c r="E12" s="235"/>
      <c r="F12" s="235"/>
      <c r="G12" s="21"/>
      <c r="H12" s="21"/>
      <c r="I12" s="21"/>
      <c r="J12" s="21"/>
      <c r="K12" s="3"/>
    </row>
    <row r="13" spans="1:11" ht="13.5" thickBot="1">
      <c r="A13" s="23" t="s">
        <v>62</v>
      </c>
      <c r="B13" s="24"/>
      <c r="C13" s="29">
        <f>I10</f>
        <v>0</v>
      </c>
      <c r="D13" s="228"/>
      <c r="E13" s="229"/>
      <c r="F13" s="229"/>
      <c r="G13" s="229"/>
      <c r="H13" s="229"/>
      <c r="I13" s="229"/>
      <c r="J13" s="229"/>
      <c r="K13" s="229"/>
    </row>
    <row r="14" spans="1:11" ht="13.5" thickBot="1">
      <c r="A14" s="25" t="s">
        <v>63</v>
      </c>
      <c r="B14" s="26"/>
      <c r="C14" s="30">
        <f>K10</f>
        <v>0</v>
      </c>
      <c r="D14" s="228"/>
      <c r="E14" s="229"/>
      <c r="F14" s="229"/>
      <c r="G14" s="229"/>
      <c r="H14" s="229"/>
      <c r="I14" s="229"/>
      <c r="J14" s="229"/>
      <c r="K14" s="229"/>
    </row>
    <row r="15" spans="1:9" ht="12.75">
      <c r="A15" s="82" t="s">
        <v>49</v>
      </c>
      <c r="B15" s="83"/>
      <c r="C15" s="84"/>
      <c r="D15" s="85"/>
      <c r="E15" s="86"/>
      <c r="F15" s="86"/>
      <c r="G15" s="86"/>
      <c r="H15" s="87"/>
      <c r="I15" s="88"/>
    </row>
    <row r="16" ht="12.75">
      <c r="A16" s="16"/>
    </row>
    <row r="18" spans="1:2" ht="15">
      <c r="A18" s="89"/>
      <c r="B18" s="89"/>
    </row>
    <row r="19" spans="1:11" ht="12.75">
      <c r="A19" s="2"/>
      <c r="B19" s="90"/>
      <c r="C19" s="91"/>
      <c r="D19" s="91"/>
      <c r="E19" s="91"/>
      <c r="F19" s="92"/>
      <c r="G19" s="92"/>
      <c r="H19" s="92"/>
      <c r="I19" s="92"/>
      <c r="J19" s="92"/>
      <c r="K19" s="91"/>
    </row>
    <row r="20" spans="1:11" ht="12.75">
      <c r="A20" s="2"/>
      <c r="B20" s="2"/>
      <c r="C20" s="93"/>
      <c r="D20" s="93"/>
      <c r="E20" s="93"/>
      <c r="F20" s="94"/>
      <c r="G20" s="94"/>
      <c r="H20" s="94"/>
      <c r="I20" s="94"/>
      <c r="J20" s="94"/>
      <c r="K20" s="93"/>
    </row>
    <row r="21" spans="1:11" ht="12.75">
      <c r="A21" s="2"/>
      <c r="B21" s="2"/>
      <c r="C21" s="93"/>
      <c r="D21" s="93"/>
      <c r="E21" s="93"/>
      <c r="F21" s="94"/>
      <c r="G21" s="94"/>
      <c r="H21" s="94"/>
      <c r="I21" s="94"/>
      <c r="J21" s="94"/>
      <c r="K21" s="93"/>
    </row>
    <row r="22" spans="1:11" ht="12.75">
      <c r="A22" s="2"/>
      <c r="B22" s="21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21"/>
      <c r="F24" s="3"/>
      <c r="G24" s="3"/>
      <c r="H24" s="3"/>
      <c r="I24" s="3"/>
      <c r="J24" s="3"/>
      <c r="K24" s="3"/>
    </row>
    <row r="25" spans="1:11" ht="12.75">
      <c r="A25" s="2"/>
      <c r="B25" s="95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spans="1:11" ht="12.75">
      <c r="A27" s="2"/>
      <c r="B27" s="21"/>
      <c r="F27" s="3"/>
      <c r="G27" s="3"/>
      <c r="H27" s="3"/>
      <c r="I27" s="3"/>
      <c r="J27" s="3"/>
      <c r="K27" s="3"/>
    </row>
    <row r="28" ht="12.75">
      <c r="K28" s="3"/>
    </row>
    <row r="31" ht="12.75">
      <c r="A31" s="96"/>
    </row>
  </sheetData>
  <sheetProtection/>
  <mergeCells count="2">
    <mergeCell ref="A4:B4"/>
    <mergeCell ref="A12:F1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67</v>
      </c>
      <c r="G3" s="4"/>
      <c r="H3" s="4"/>
      <c r="I3" s="4"/>
      <c r="J3" s="4"/>
    </row>
    <row r="4" spans="1:10" ht="16.5" thickBot="1">
      <c r="A4" s="232" t="s">
        <v>423</v>
      </c>
      <c r="B4" s="233"/>
      <c r="C4" s="244"/>
      <c r="D4" s="244"/>
      <c r="E4" s="244"/>
      <c r="F4" s="244"/>
      <c r="G4" s="244"/>
      <c r="H4" s="244"/>
      <c r="I4" s="3"/>
      <c r="J4" s="3"/>
    </row>
    <row r="5" spans="1:12" ht="47.25" customHeight="1" thickBot="1">
      <c r="A5" s="19" t="s">
        <v>12</v>
      </c>
      <c r="B5" s="20" t="s">
        <v>13</v>
      </c>
      <c r="C5" s="46" t="s">
        <v>1</v>
      </c>
      <c r="D5" s="47" t="s">
        <v>0</v>
      </c>
      <c r="E5" s="46" t="s">
        <v>65</v>
      </c>
      <c r="F5" s="18" t="s">
        <v>50</v>
      </c>
      <c r="G5" s="28" t="s">
        <v>51</v>
      </c>
      <c r="H5" s="18" t="s">
        <v>52</v>
      </c>
      <c r="I5" s="28" t="s">
        <v>53</v>
      </c>
      <c r="J5" s="28" t="s">
        <v>54</v>
      </c>
      <c r="K5" s="17" t="s">
        <v>11</v>
      </c>
      <c r="L5" s="193" t="s">
        <v>371</v>
      </c>
    </row>
    <row r="6" spans="1:12" ht="13.5" customHeight="1" thickBot="1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22" t="s">
        <v>8</v>
      </c>
      <c r="H6" s="10" t="s">
        <v>55</v>
      </c>
      <c r="I6" s="22" t="s">
        <v>56</v>
      </c>
      <c r="J6" s="10" t="s">
        <v>57</v>
      </c>
      <c r="K6" s="9" t="s">
        <v>58</v>
      </c>
      <c r="L6" s="9" t="s">
        <v>372</v>
      </c>
    </row>
    <row r="7" spans="1:12" ht="13.5" thickBot="1">
      <c r="A7" s="11"/>
      <c r="B7" s="11"/>
      <c r="C7" s="12"/>
      <c r="D7" s="74"/>
      <c r="E7" s="14"/>
      <c r="F7" s="75"/>
      <c r="G7" s="27"/>
      <c r="H7" s="74" t="s">
        <v>59</v>
      </c>
      <c r="I7" s="14" t="s">
        <v>9</v>
      </c>
      <c r="J7" s="74" t="s">
        <v>60</v>
      </c>
      <c r="K7" s="14" t="s">
        <v>61</v>
      </c>
      <c r="L7" s="51"/>
    </row>
    <row r="8" spans="1:12" ht="13.5" thickBot="1">
      <c r="A8" s="185" t="s">
        <v>15</v>
      </c>
      <c r="B8" s="231" t="s">
        <v>393</v>
      </c>
      <c r="C8" s="187"/>
      <c r="D8" s="187"/>
      <c r="E8" s="227">
        <v>40</v>
      </c>
      <c r="F8" s="188"/>
      <c r="G8" s="189"/>
      <c r="H8" s="190">
        <f>F8*G8+F8</f>
        <v>0</v>
      </c>
      <c r="I8" s="191">
        <f>E8*F8</f>
        <v>0</v>
      </c>
      <c r="J8" s="191">
        <f>I8*G8</f>
        <v>0</v>
      </c>
      <c r="K8" s="191">
        <f>I8*G8+I8</f>
        <v>0</v>
      </c>
      <c r="L8" s="223"/>
    </row>
    <row r="9" spans="1:11" ht="13.5" thickBot="1">
      <c r="A9" s="2"/>
      <c r="B9" s="102"/>
      <c r="F9" s="3"/>
      <c r="G9" s="3"/>
      <c r="H9" s="31"/>
      <c r="I9" s="39">
        <f>SUM(I8:I8)</f>
        <v>0</v>
      </c>
      <c r="J9" s="39">
        <f>SUM(J8:J8)</f>
        <v>0</v>
      </c>
      <c r="K9" s="32">
        <f>SUM(K8:K8)</f>
        <v>0</v>
      </c>
    </row>
    <row r="10" spans="1:11" ht="12.75">
      <c r="A10" s="82"/>
      <c r="B10" s="103"/>
      <c r="C10" s="84"/>
      <c r="D10" s="85"/>
      <c r="E10" s="86"/>
      <c r="F10" s="86"/>
      <c r="G10" s="86"/>
      <c r="H10" s="86"/>
      <c r="I10" s="86"/>
      <c r="J10" s="86"/>
      <c r="K10" s="3"/>
    </row>
    <row r="11" spans="1:11" ht="13.5" thickBot="1">
      <c r="A11" s="234" t="s">
        <v>14</v>
      </c>
      <c r="B11" s="235"/>
      <c r="C11" s="235"/>
      <c r="D11" s="235"/>
      <c r="E11" s="235"/>
      <c r="F11" s="235"/>
      <c r="G11" s="21"/>
      <c r="H11" s="21"/>
      <c r="I11" s="21"/>
      <c r="J11" s="21"/>
      <c r="K11" s="3"/>
    </row>
    <row r="12" spans="1:11" ht="13.5" thickBot="1">
      <c r="A12" s="23" t="s">
        <v>62</v>
      </c>
      <c r="B12" s="24"/>
      <c r="C12" s="29">
        <f>I9</f>
        <v>0</v>
      </c>
      <c r="D12" s="228"/>
      <c r="E12" s="229"/>
      <c r="F12" s="229"/>
      <c r="G12" s="229"/>
      <c r="H12" s="229"/>
      <c r="I12" s="229"/>
      <c r="J12" s="229"/>
      <c r="K12" s="229"/>
    </row>
    <row r="13" spans="1:11" ht="13.5" thickBot="1">
      <c r="A13" s="25" t="s">
        <v>63</v>
      </c>
      <c r="B13" s="26"/>
      <c r="C13" s="30">
        <f>K9</f>
        <v>0</v>
      </c>
      <c r="D13" s="228"/>
      <c r="E13" s="229"/>
      <c r="F13" s="229"/>
      <c r="G13" s="229"/>
      <c r="H13" s="229"/>
      <c r="I13" s="229"/>
      <c r="J13" s="229"/>
      <c r="K13" s="229"/>
    </row>
    <row r="14" spans="1:9" ht="12.75">
      <c r="A14" s="82" t="s">
        <v>49</v>
      </c>
      <c r="B14" s="83"/>
      <c r="C14" s="84"/>
      <c r="D14" s="85"/>
      <c r="E14" s="86"/>
      <c r="F14" s="86"/>
      <c r="G14" s="86"/>
      <c r="H14" s="87"/>
      <c r="I14" s="88"/>
    </row>
    <row r="15" ht="12.75">
      <c r="A15" s="16"/>
    </row>
    <row r="17" spans="1:2" ht="15">
      <c r="A17" s="89"/>
      <c r="B17" s="89"/>
    </row>
    <row r="18" spans="1:11" ht="12.75">
      <c r="A18" s="2"/>
      <c r="B18" s="207"/>
      <c r="C18" s="91"/>
      <c r="D18" s="91"/>
      <c r="E18" s="91"/>
      <c r="F18" s="92"/>
      <c r="G18" s="92"/>
      <c r="H18" s="92"/>
      <c r="I18" s="92"/>
      <c r="J18" s="92"/>
      <c r="K18" s="91"/>
    </row>
    <row r="19" spans="1:11" ht="12.75">
      <c r="A19" s="2"/>
      <c r="B19" s="2"/>
      <c r="C19" s="93"/>
      <c r="D19" s="93"/>
      <c r="E19" s="93"/>
      <c r="F19" s="94"/>
      <c r="G19" s="94"/>
      <c r="H19" s="94"/>
      <c r="I19" s="94"/>
      <c r="J19" s="94"/>
      <c r="K19" s="93"/>
    </row>
    <row r="20" spans="1:11" ht="12.75">
      <c r="A20" s="2"/>
      <c r="B20" s="2"/>
      <c r="C20" s="93"/>
      <c r="D20" s="93"/>
      <c r="E20" s="93"/>
      <c r="F20" s="94"/>
      <c r="G20" s="94"/>
      <c r="H20" s="94"/>
      <c r="I20" s="94"/>
      <c r="J20" s="94"/>
      <c r="K20" s="93"/>
    </row>
    <row r="21" spans="1:11" ht="12.75">
      <c r="A21" s="2"/>
      <c r="B21" s="21"/>
      <c r="F21" s="3"/>
      <c r="G21" s="3"/>
      <c r="H21" s="3"/>
      <c r="I21" s="3"/>
      <c r="J21" s="3"/>
      <c r="K21" s="3"/>
    </row>
    <row r="22" spans="1:11" ht="12.75">
      <c r="A22" s="2"/>
      <c r="B22" s="21"/>
      <c r="F22" s="3"/>
      <c r="G22" s="3"/>
      <c r="H22" s="3"/>
      <c r="I22" s="3"/>
      <c r="J22" s="3"/>
      <c r="K22" s="3"/>
    </row>
    <row r="23" spans="1:11" ht="12.75">
      <c r="A23" s="2"/>
      <c r="B23" s="21"/>
      <c r="F23" s="3"/>
      <c r="G23" s="3"/>
      <c r="H23" s="3"/>
      <c r="I23" s="3"/>
      <c r="J23" s="3"/>
      <c r="K23" s="3"/>
    </row>
    <row r="24" spans="1:11" ht="12.75">
      <c r="A24" s="2"/>
      <c r="B24" s="95"/>
      <c r="F24" s="3"/>
      <c r="G24" s="3"/>
      <c r="H24" s="3"/>
      <c r="I24" s="3"/>
      <c r="J24" s="3"/>
      <c r="K24" s="3"/>
    </row>
    <row r="25" spans="1:11" ht="12.75">
      <c r="A25" s="2"/>
      <c r="B25" s="21"/>
      <c r="F25" s="3"/>
      <c r="G25" s="3"/>
      <c r="H25" s="3"/>
      <c r="I25" s="3"/>
      <c r="J25" s="3"/>
      <c r="K25" s="3"/>
    </row>
    <row r="26" spans="1:11" ht="12.75">
      <c r="A26" s="2"/>
      <c r="B26" s="21"/>
      <c r="F26" s="3"/>
      <c r="G26" s="3"/>
      <c r="H26" s="3"/>
      <c r="I26" s="3"/>
      <c r="J26" s="3"/>
      <c r="K26" s="3"/>
    </row>
    <row r="27" ht="12.75">
      <c r="K27" s="3"/>
    </row>
    <row r="29" ht="13.5" customHeight="1"/>
    <row r="30" ht="12.75">
      <c r="A30" s="96"/>
    </row>
  </sheetData>
  <sheetProtection/>
  <mergeCells count="2">
    <mergeCell ref="A4:H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Joanna</cp:lastModifiedBy>
  <cp:lastPrinted>2023-12-14T10:40:01Z</cp:lastPrinted>
  <dcterms:created xsi:type="dcterms:W3CDTF">2007-07-20T09:32:29Z</dcterms:created>
  <dcterms:modified xsi:type="dcterms:W3CDTF">2023-12-14T10:48:21Z</dcterms:modified>
  <cp:category/>
  <cp:version/>
  <cp:contentType/>
  <cp:contentStatus/>
</cp:coreProperties>
</file>