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5" activeTab="3"/>
  </bookViews>
  <sheets>
    <sheet name="Mostki" sheetId="1" r:id="rId1"/>
    <sheet name="Jana Pawła II" sheetId="2" r:id="rId2"/>
    <sheet name="Magazynowa 5 adm." sheetId="3" r:id="rId3"/>
    <sheet name="Stac ob sam" sheetId="4" r:id="rId4"/>
  </sheets>
  <definedNames/>
  <calcPr fullCalcOnLoad="1"/>
</workbook>
</file>

<file path=xl/sharedStrings.xml><?xml version="1.0" encoding="utf-8"?>
<sst xmlns="http://schemas.openxmlformats.org/spreadsheetml/2006/main" count="624" uniqueCount="210">
  <si>
    <t>Numer</t>
  </si>
  <si>
    <t>Podstawa</t>
  </si>
  <si>
    <t>Ilość</t>
  </si>
  <si>
    <t>3.1.</t>
  </si>
  <si>
    <t>3.2.</t>
  </si>
  <si>
    <t/>
  </si>
  <si>
    <t>Wartość</t>
  </si>
  <si>
    <t>Razem netto:</t>
  </si>
  <si>
    <t>Vat 23 %</t>
  </si>
  <si>
    <t>Razem brutto:</t>
  </si>
  <si>
    <t>Cena jedn.</t>
  </si>
  <si>
    <t>Kotłownia</t>
  </si>
  <si>
    <t>Próby szczelności instalacji grzewczych, w budynkach mieszkalnych</t>
  </si>
  <si>
    <t>Izolacja rurociągów o średnicy 35mm, otulinami z wełny skalnej w płaszczu Al - jednowarstwowymi. Grubość izolacji 30mm</t>
  </si>
  <si>
    <t>Izolacja rurociągów o średnicy 42mm, otulinami z wełny skalnej w płaszczu Al - jednowarstwowymi. Grubość izolacji 40mm</t>
  </si>
  <si>
    <t>Dostawa i montaż kotła gazującego drewno wraz z osprzętem 20kW</t>
  </si>
  <si>
    <t>Zbiornik kombinowany z dwoma wężownicami o pojemności 800/200dm3</t>
  </si>
  <si>
    <t>Naczynia wzbiorcze do c.o. systemu zamkniętego,o pojemności całkowitej do 100 dm3 - Naczynie zamknięte o pojemności 33 dm3</t>
  </si>
  <si>
    <t>Naczynia wzbiorcze do c.w.u. systemu zamkniętego,o pojemności całkowitej do 100 dm3 - Naczynie zamknięte o pojemności 18 dm3</t>
  </si>
  <si>
    <t>P.A. - Zawór bezpieczeństwa dla instalacji c.o. 15mm, 3,0bar</t>
  </si>
  <si>
    <t>P.A. - Zawór bezpieczeństwa dla instalacji c.w.u 15mm, 5,0bar</t>
  </si>
  <si>
    <t>Zawory przelotowe proste,mosiężne o średnicy nominalnej 25 mm,o połączeniach gwintowanych</t>
  </si>
  <si>
    <t>Zawory przelotowe proste,mosiężne o średnicy nominalnej 32 mm,o połączeniach gwintowanych</t>
  </si>
  <si>
    <t>Zawory przelotowe proste,mosiężne o średnicy nominalnej 40 mm,o połączeniach gwintowanych</t>
  </si>
  <si>
    <t>Zawory zwrotne przelotowe,z żeliwa ciągliwego o średnicy nominalnej 25 mm,o połączeniach gwintowanych</t>
  </si>
  <si>
    <t>Zawory zwrotne przelotowe,z żeliwa ciągliwego o średnicy nominalnej 32 mm,o połączeniach gwintowanych</t>
  </si>
  <si>
    <t>Filtr siatkowy DN25mm</t>
  </si>
  <si>
    <t>Filtr siatkowy DN32mm</t>
  </si>
  <si>
    <t>Automatyczny odpowietrznik z zaworem odcinającym</t>
  </si>
  <si>
    <t>Termometr wraz z wykonaniem tulei</t>
  </si>
  <si>
    <t>Manometr wraz z wykonaniem tulei</t>
  </si>
  <si>
    <t>Zawór spustowy DN15</t>
  </si>
  <si>
    <t>P.A. - Zawór trójdrogowy DN20</t>
  </si>
  <si>
    <t>Wykonanie podejścia i montaż pomp obiegowych do centralnego ogrzewania o wydajności do 4,5 m3/h, średnica nominalna króćców przyłączeniowych pompy 1" (25 mm)</t>
  </si>
  <si>
    <t>Wykonanie podejścia i montaż pomp cyrkulacyjnych do ciepłej wody użytkowej, wydajność pompy do 1,3 m3/h, śred.nominalnakróćców przyłączeniowych 1/2" (15 mm)</t>
  </si>
  <si>
    <t>AW-090</t>
  </si>
  <si>
    <t>Kalkulacja indywidualna - wykonanie wpięcia kotła spalinowego do istniejącego kanału spalinowego</t>
  </si>
  <si>
    <t>Kalkulacja indywidualna - połączenie pomiędzy systemami instalacyjnymi istniejącymi/projektowanymi</t>
  </si>
  <si>
    <t>Kalkulacja indywidualna - połączenie części elektrycznej i automatyki kotła</t>
  </si>
  <si>
    <t>Instalacja gazowa wraz ze źródłem ciepła</t>
  </si>
  <si>
    <t>Rurociągi stalowe o połączeniach spawanych w budynkach mieszkalnych, z rur o średnicy nominalnej 32 mm</t>
  </si>
  <si>
    <t>Rurociągi miedziane o śred.zew.I grub.ścianki 35x1,5 mm układane na przegrodach budowlanych w budynkach, łączone poprzez zaciskanie</t>
  </si>
  <si>
    <t>Czyszczenie przez szczotkowanie mechaniczne do trzeciego stopnia czystości rurociągu o średnicy zewnętrznej do 57 mm,stan wyjściowy powierzchni B</t>
  </si>
  <si>
    <t>Odtłuszczanie jednokrotne powierzchni elementów rurociągów,rozpuszczalnikiem organicznym za pomocą pakuł</t>
  </si>
  <si>
    <t>Malowanie pędzlem rurociągu o średnicy zewnętrznej do 57 mm farbą ftalową do gruntowania przeciwrdzewną miniową 60 %</t>
  </si>
  <si>
    <t>Malowanie pędzlem rurociągu o średnicy zewnętrznej do 57 mm farbą ftalową nawierzchniową,ogólnego stosowania</t>
  </si>
  <si>
    <t>Analogia - tuleje ochronne - rurociągi stalowe z rur o średnicy nominalnej 50 mm</t>
  </si>
  <si>
    <t>Kurki gazowe przelotowe o średnicy 32 mm</t>
  </si>
  <si>
    <t>Dodatkowe nakłady na wykonanie podejścia obustronnego do gazomierza na ścianie, o średnicy przyłącza 25 mm</t>
  </si>
  <si>
    <t>P.A. - Kocioł gazowy jednofunkcyjny o mocy 24kW</t>
  </si>
  <si>
    <t>Kalkulacja indywidualna - Kanał powietrzno/spaliinowy 80/125</t>
  </si>
  <si>
    <t>Próba instalacji gazowej wewnętrznej dla przedsiębiorstwa i dostawcy gazu w budynkach mieszkalnych (na 1 lokal)</t>
  </si>
  <si>
    <t>Roboty demontażowe i budowlane</t>
  </si>
  <si>
    <t>Demontaż urządzeń gazowych. Piec jednoczerpalny</t>
  </si>
  <si>
    <t>Montaż kratki nawiewnej</t>
  </si>
  <si>
    <t>Demontaż i rozebranie kotła stałopalnego</t>
  </si>
  <si>
    <t>Demontaż armatury i osprzętu instalacji grzewczych w kotłowni</t>
  </si>
  <si>
    <t>Kalkulacja indywidualna - utylizacja demontowanych urządzeń kotłowni i elementów wykończeniowych</t>
  </si>
  <si>
    <t>Rozebranie posadzki z płytek na zaprawie cementowej</t>
  </si>
  <si>
    <t>Rozebranie cokolików</t>
  </si>
  <si>
    <t>P.A. - Posadzka z płytek o podwyższonej odporności do montażu w kotłowni</t>
  </si>
  <si>
    <t>Cokoliki z płytek podłogowych</t>
  </si>
  <si>
    <t>Przetarcie wapnem gaszonym istniejących tynków wewnętrznych na ścianach ze zeskrobaniem farby lub zdzieraniem tapet</t>
  </si>
  <si>
    <t>Uzupełnienie tynków wewnętrznych po przetarciu</t>
  </si>
  <si>
    <t>Dwukrotne malowanie farbami emulsyjnymi starych tynków wewnętrznych sufitów</t>
  </si>
  <si>
    <t>Dwukrotne malowanie farbami emulsyjnymi starych tynków wewnętrznych ścian</t>
  </si>
  <si>
    <t>Wykucie otworów w ścianach na otworów drzwiowych</t>
  </si>
  <si>
    <t>Zamurowanie otworów po przesunięciu i drzwi</t>
  </si>
  <si>
    <t>Obsadzenie ościeżnic do drzwi technicznych</t>
  </si>
  <si>
    <t>Montaż drzwi technicznych 2szt</t>
  </si>
  <si>
    <t>Opis pozycji kosztorysowych</t>
  </si>
  <si>
    <t xml:space="preserve">KNR-W 0404-02-040
</t>
  </si>
  <si>
    <t>1.1.</t>
  </si>
  <si>
    <t>1.2.</t>
  </si>
  <si>
    <t>1.3.</t>
  </si>
  <si>
    <t>1.4.</t>
  </si>
  <si>
    <t>1.5.</t>
  </si>
  <si>
    <t>1.6.</t>
  </si>
  <si>
    <t>KNNR 4  0402-030-040</t>
  </si>
  <si>
    <t>KNNR 4 0402-040-040</t>
  </si>
  <si>
    <t>KNNR 4 0406-020-040</t>
  </si>
  <si>
    <t>KNR 2-15W 0128-02-040</t>
  </si>
  <si>
    <t>1.7.</t>
  </si>
  <si>
    <t>1.8.</t>
  </si>
  <si>
    <t>1.9.</t>
  </si>
  <si>
    <t xml:space="preserve">Izolacja rurociągów o średnicy 28mm, otulinami z wełny skalnej w płaszczu Al - jednowarstwowymi. Grubość izolacji 30mm </t>
  </si>
  <si>
    <t>Krotność</t>
  </si>
  <si>
    <t xml:space="preserve">P.A. Rurociągi ze stali węglowej, łączone na zacisk o średnicy 28x1,5 wraz z kształtkami </t>
  </si>
  <si>
    <t xml:space="preserve">P.A. Rurociągi ze stali węglowej, łączone na zacisk o średnicy 35x1,5 wraz z kształtkami </t>
  </si>
  <si>
    <t xml:space="preserve">P.A. Rurociągi ze stali węglowej, łączone na zacisk o średnicy 42x1,5 wraz z kształtkami </t>
  </si>
  <si>
    <t xml:space="preserve">Płukanie instalacji grzewczej w budynkach mieszkalnych </t>
  </si>
  <si>
    <t>KNR 00-34 0101-19-040</t>
  </si>
  <si>
    <t>1.10.</t>
  </si>
  <si>
    <t>1.11.</t>
  </si>
  <si>
    <t>1.12.</t>
  </si>
  <si>
    <t>KNR 2 -15W 0503-01-020</t>
  </si>
  <si>
    <t>KNR 2 -15W 0507-01-090</t>
  </si>
  <si>
    <t>1.13.</t>
  </si>
  <si>
    <t>1.14.</t>
  </si>
  <si>
    <t>1.15.</t>
  </si>
  <si>
    <t>1.16.</t>
  </si>
  <si>
    <t>1.17.</t>
  </si>
  <si>
    <t>1.18.</t>
  </si>
  <si>
    <t>1.19.</t>
  </si>
  <si>
    <t>KNR 2-15W 0509-01-020</t>
  </si>
  <si>
    <t>KNR 2-15W 0411-01-020</t>
  </si>
  <si>
    <t>KNR 2-15W 0411-03-020</t>
  </si>
  <si>
    <t>KNR 2-15W 0411-04-020</t>
  </si>
  <si>
    <t>KNR 2-15W 0411-0304-020</t>
  </si>
  <si>
    <t xml:space="preserve">KNR 2-15W 0411-0404-020
</t>
  </si>
  <si>
    <t>1.20.</t>
  </si>
  <si>
    <t>1.21.</t>
  </si>
  <si>
    <t>1.22.</t>
  </si>
  <si>
    <t xml:space="preserve">KNR 2-15W 0411-04-020
</t>
  </si>
  <si>
    <t>1.23.</t>
  </si>
  <si>
    <t>1.24.</t>
  </si>
  <si>
    <t>1.25.</t>
  </si>
  <si>
    <t>1.26.</t>
  </si>
  <si>
    <t>1.27.</t>
  </si>
  <si>
    <t>1.28.</t>
  </si>
  <si>
    <t>1.29.</t>
  </si>
  <si>
    <t>KNR 2-15W 0412-07-020</t>
  </si>
  <si>
    <t>KNR 2-15W 0530-03-020</t>
  </si>
  <si>
    <t xml:space="preserve">KNR 2-15W 0530-04-020
</t>
  </si>
  <si>
    <t>KNR 2-15W 0412-02-020</t>
  </si>
  <si>
    <t xml:space="preserve">KNR 2-15W 0411-02-020
</t>
  </si>
  <si>
    <t>KNR 00-35 0208-01-020</t>
  </si>
  <si>
    <t>KNR 00-35 0112-01-020</t>
  </si>
  <si>
    <t>1.30.</t>
  </si>
  <si>
    <t>1.31.</t>
  </si>
  <si>
    <t>1.32.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</si>
  <si>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</si>
  <si>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</si>
  <si>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</si>
  <si>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</si>
  <si>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</si>
  <si>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</si>
  <si>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</si>
  <si>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</si>
  <si>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</si>
  <si>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</si>
  <si>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</si>
  <si>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</si>
  <si>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KNR 2-15 0215-030301-040</t>
  </si>
  <si>
    <t>KNR 00-35 0201-07-040</t>
  </si>
  <si>
    <t>KNR 7-12 0712-010204-050</t>
  </si>
  <si>
    <t>KNR 7-12 0712-010504-050</t>
  </si>
  <si>
    <t>KNR 7-12 0712-02010401-050</t>
  </si>
  <si>
    <t>KNR 7-12 0712-021004-050</t>
  </si>
  <si>
    <t>KNR 2-15 0303-03-040</t>
  </si>
  <si>
    <t>KNR 2-15 0310-03-020</t>
  </si>
  <si>
    <t>KNR 2-15 0215-030602-090</t>
  </si>
  <si>
    <t>KNR 2-15 0312-02-090</t>
  </si>
  <si>
    <t>KNR 2-15 0305-01-104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</si>
  <si>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</si>
  <si>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</si>
  <si>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</si>
  <si>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</si>
  <si>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</si>
  <si>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</si>
  <si>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</si>
  <si>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</si>
  <si>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</si>
  <si>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</si>
  <si>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KNR 4-02 0314-06-020</t>
  </si>
  <si>
    <t>KNR 4-02 0409-01-090</t>
  </si>
  <si>
    <t>KNR 4-01 0811-07-050</t>
  </si>
  <si>
    <t>KNR 4-01 0812-06-040</t>
  </si>
  <si>
    <t>KNR 2-02 1104-01-050</t>
  </si>
  <si>
    <t>KNR 2-02 1105-01-040</t>
  </si>
  <si>
    <t>KNR 4-01 0713-01-050</t>
  </si>
  <si>
    <t>KNR 4-01 0729-01-050</t>
  </si>
  <si>
    <t>KNR 4-01 1204-01-050</t>
  </si>
  <si>
    <t>KNR 4-01 1204-02-050</t>
  </si>
  <si>
    <t>KNR 4-01 0329-04-050</t>
  </si>
  <si>
    <t>KNR 4-01 0903-01-020</t>
  </si>
  <si>
    <t>KNR 4-01 0319-02-020</t>
  </si>
  <si>
    <t>3.13.</t>
  </si>
  <si>
    <t>3.14.</t>
  </si>
  <si>
    <t>3.15.</t>
  </si>
  <si>
    <t>3.16.</t>
  </si>
  <si>
    <t>1.</t>
  </si>
  <si>
    <t>2.</t>
  </si>
  <si>
    <t>3.</t>
  </si>
  <si>
    <t>4.</t>
  </si>
  <si>
    <t>5.</t>
  </si>
  <si>
    <t>6.</t>
  </si>
  <si>
    <t>7.</t>
  </si>
  <si>
    <t>Montaż klatki nawiewnej</t>
  </si>
  <si>
    <t>3.17.</t>
  </si>
  <si>
    <t xml:space="preserve">Rura wielowarstwowa polietylenowa wraz z kolanami, trójnikami i złączkami - rura w kręgach 25mm    
</t>
  </si>
  <si>
    <t>Próby szczelności instalacji grzewczych, w budynkach niemieszkalnych</t>
  </si>
  <si>
    <t xml:space="preserve">Płukanie instalacji grzewczej w budynkach niemieszkalnych </t>
  </si>
  <si>
    <t>Zbiornik kombinowany z dwoma wężownicami o pojemności 1000/200dm3</t>
  </si>
  <si>
    <t xml:space="preserve">Automatyczny odpowietrznik </t>
  </si>
  <si>
    <t>Montaż nowych drzwiczek do wyczystki kominowej</t>
  </si>
  <si>
    <t>Zbiornik buforowy CO 600dm3</t>
  </si>
  <si>
    <t>P.A. Montaż przesłony z siatki stalowej - zabezpieczenie strefy kotłowni przed dostępem osób nieupoważnionych 4,8m x 2,0m</t>
  </si>
  <si>
    <t>Kosztorys ofertowy - Przebudowa instalacji c.o. i c.w.u. w budynku socjalno-biurowym nr inw. 105/304 w miejscowości Stary Sącz ul. Jana Pawła II 4a</t>
  </si>
  <si>
    <t>Kosztorys ofertowy - Przebudowa instalacji c.o. i c.w.u. oraz budowa instalacji gazowej
w budynku mieszkalnym Mostki 150 nr inw. 110/256</t>
  </si>
  <si>
    <t>Kosztorys ofertowy - Przebudowa instalacji c.o. i c.w.u. w budynku administracyjno-biurowym 
nr inw. 105/405 w miejscowości Stary Sącz, ul. Magazynowa 5</t>
  </si>
  <si>
    <t>Kosztorys ofertowy - Przebudowa instalacji c.o. w budynku stacji obsługi samochodów nr inw. 103/412 w miejscowości Stary Sącz, ul. Magazynowa 5</t>
  </si>
  <si>
    <t xml:space="preserve">Rura wielowarstwowa polietylenowa wraz z kolanami, trójnikami i złączkami - rura w kręgach 25mm
</t>
  </si>
  <si>
    <t>Vat 8 %</t>
  </si>
  <si>
    <t>Montaż drzwi technicznych 1 szt</t>
  </si>
  <si>
    <t>Dostawa i montaż kotła na paliwo stałe wraz z osprzętem 17kW</t>
  </si>
  <si>
    <t>Załącznik nr 6</t>
  </si>
  <si>
    <t>Załącznik nr 3</t>
  </si>
  <si>
    <t>Załącznik nr 4</t>
  </si>
  <si>
    <t>Załącznik nr 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</si>
</sst>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.000"/>
    <numFmt numFmtId="168" formatCode="#,##0.00\ &quot;zł&quot;"/>
    <numFmt numFmtId="169" formatCode="#,##0.0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9"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9" fontId="0" fillId="0" borderId="0">
      <alignment/>
      <protection/>
    </xf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shrinkToFit="1"/>
    </xf>
    <xf numFmtId="168" fontId="1" fillId="0" borderId="11" xfId="0" applyNumberFormat="1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17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47" fillId="33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47" fillId="35" borderId="10" xfId="0" applyNumberFormat="1" applyFont="1" applyFill="1" applyBorder="1" applyAlignment="1">
      <alignment horizontal="center" vertical="center" wrapText="1"/>
    </xf>
    <xf numFmtId="168" fontId="47" fillId="35" borderId="10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168" fontId="1" fillId="0" borderId="10" xfId="0" applyNumberFormat="1" applyFont="1" applyBorder="1" applyAlignment="1">
      <alignment horizontal="right" vertical="center" shrinkToFit="1"/>
    </xf>
    <xf numFmtId="0" fontId="3" fillId="0" borderId="0" xfId="51" applyFont="1" applyAlignment="1">
      <alignment horizontal="center" vertical="top" wrapText="1"/>
      <protection/>
    </xf>
    <xf numFmtId="0" fontId="48" fillId="33" borderId="10" xfId="0" applyFont="1" applyFill="1" applyBorder="1" applyAlignment="1">
      <alignment horizontal="right"/>
    </xf>
    <xf numFmtId="168" fontId="8" fillId="10" borderId="10" xfId="0" applyNumberFormat="1" applyFont="1" applyFill="1" applyBorder="1" applyAlignment="1">
      <alignment horizontal="right"/>
    </xf>
    <xf numFmtId="0" fontId="9" fillId="34" borderId="10" xfId="0" applyFont="1" applyFill="1" applyBorder="1" applyAlignment="1">
      <alignment horizontal="right"/>
    </xf>
    <xf numFmtId="168" fontId="8" fillId="36" borderId="10" xfId="0" applyNumberFormat="1" applyFont="1" applyFill="1" applyBorder="1" applyAlignment="1">
      <alignment horizontal="right"/>
    </xf>
    <xf numFmtId="0" fontId="4" fillId="0" borderId="0" xfId="51" applyFont="1" applyAlignment="1">
      <alignment horizontal="center" vertical="top" wrapText="1"/>
      <protection/>
    </xf>
    <xf numFmtId="0" fontId="29" fillId="0" borderId="0" xfId="0" applyFont="1" applyAlignment="1">
      <alignment horizontal="right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="140" zoomScaleNormal="140" zoomScalePageLayoutView="0" workbookViewId="0" topLeftCell="A1">
      <selection activeCell="H3" sqref="H3"/>
    </sheetView>
  </sheetViews>
  <sheetFormatPr defaultColWidth="9.140625" defaultRowHeight="12.75"/>
  <cols>
    <col min="1" max="1" width="6.00390625" style="0" customWidth="1"/>
    <col min="2" max="2" width="23.140625" style="0" customWidth="1"/>
    <col min="3" max="3" width="53.140625" style="0" customWidth="1"/>
    <col min="4" max="5" width="9.28125" style="0" customWidth="1"/>
    <col min="6" max="6" width="9.421875" style="0" customWidth="1"/>
    <col min="7" max="7" width="13.140625" style="0" customWidth="1"/>
  </cols>
  <sheetData>
    <row r="1" s="1" customFormat="1" ht="12.75" customHeight="1">
      <c r="G1" s="2" t="s">
        <v>206</v>
      </c>
    </row>
    <row r="2" s="1" customFormat="1" ht="12.75" customHeight="1"/>
    <row r="3" spans="1:7" s="1" customFormat="1" ht="34.5" customHeight="1">
      <c r="A3" s="26" t="s">
        <v>199</v>
      </c>
      <c r="B3" s="26"/>
      <c r="C3" s="26"/>
      <c r="D3" s="26"/>
      <c r="E3" s="26"/>
      <c r="F3" s="26"/>
      <c r="G3" s="26"/>
    </row>
    <row r="6" spans="1:7" ht="17.25" customHeight="1">
      <c r="A6" s="17" t="s">
        <v>0</v>
      </c>
      <c r="B6" s="17" t="s">
        <v>1</v>
      </c>
      <c r="C6" s="17" t="s">
        <v>70</v>
      </c>
      <c r="D6" s="17" t="s">
        <v>86</v>
      </c>
      <c r="E6" s="17" t="s">
        <v>2</v>
      </c>
      <c r="F6" s="17" t="s">
        <v>10</v>
      </c>
      <c r="G6" s="17" t="s">
        <v>6</v>
      </c>
    </row>
    <row r="7" spans="1:7" ht="12.75" customHeight="1">
      <c r="A7" s="18" t="s">
        <v>181</v>
      </c>
      <c r="B7" s="18" t="s">
        <v>182</v>
      </c>
      <c r="C7" s="18" t="s">
        <v>183</v>
      </c>
      <c r="D7" s="18" t="s">
        <v>184</v>
      </c>
      <c r="E7" s="18" t="s">
        <v>185</v>
      </c>
      <c r="F7" s="18" t="s">
        <v>186</v>
      </c>
      <c r="G7" s="18" t="s">
        <v>187</v>
      </c>
    </row>
    <row r="8" spans="1:7" ht="12.75">
      <c r="A8" s="19">
        <v>1</v>
      </c>
      <c r="B8" s="19"/>
      <c r="C8" s="19" t="s">
        <v>11</v>
      </c>
      <c r="D8" s="19"/>
      <c r="E8" s="19" t="s">
        <v>5</v>
      </c>
      <c r="F8" s="19"/>
      <c r="G8" s="19" t="s">
        <v>5</v>
      </c>
    </row>
    <row r="9" spans="1:7" ht="24.75" customHeight="1">
      <c r="A9" s="3" t="s">
        <v>72</v>
      </c>
      <c r="B9" s="3" t="s">
        <v>71</v>
      </c>
      <c r="C9" s="21" t="s">
        <v>190</v>
      </c>
      <c r="D9" s="9">
        <v>1</v>
      </c>
      <c r="E9" s="4">
        <v>8</v>
      </c>
      <c r="F9" s="5"/>
      <c r="G9" s="25">
        <f>ROUND(E9*F9*D9,2)</f>
        <v>0</v>
      </c>
    </row>
    <row r="10" spans="1:7" ht="24" customHeight="1">
      <c r="A10" s="3" t="s">
        <v>73</v>
      </c>
      <c r="B10" s="12" t="s">
        <v>78</v>
      </c>
      <c r="C10" s="21" t="s">
        <v>87</v>
      </c>
      <c r="D10" s="9">
        <v>1</v>
      </c>
      <c r="E10" s="4">
        <v>12</v>
      </c>
      <c r="F10" s="5"/>
      <c r="G10" s="25">
        <f aca="true" t="shared" si="0" ref="G10:G40">ROUND(E10*F10*D10,2)</f>
        <v>0</v>
      </c>
    </row>
    <row r="11" spans="1:7" ht="22.5">
      <c r="A11" s="3" t="s">
        <v>74</v>
      </c>
      <c r="B11" s="8" t="s">
        <v>79</v>
      </c>
      <c r="C11" s="21" t="s">
        <v>88</v>
      </c>
      <c r="D11" s="9">
        <v>1</v>
      </c>
      <c r="E11" s="4">
        <v>8</v>
      </c>
      <c r="F11" s="5"/>
      <c r="G11" s="25">
        <f t="shared" si="0"/>
        <v>0</v>
      </c>
    </row>
    <row r="12" spans="1:7" ht="22.5">
      <c r="A12" s="3" t="s">
        <v>75</v>
      </c>
      <c r="B12" s="8" t="s">
        <v>79</v>
      </c>
      <c r="C12" s="21" t="s">
        <v>89</v>
      </c>
      <c r="D12" s="9">
        <v>1</v>
      </c>
      <c r="E12" s="4">
        <v>8</v>
      </c>
      <c r="F12" s="5"/>
      <c r="G12" s="25">
        <f t="shared" si="0"/>
        <v>0</v>
      </c>
    </row>
    <row r="13" spans="1:7" ht="12.75">
      <c r="A13" s="3" t="s">
        <v>76</v>
      </c>
      <c r="B13" s="8" t="s">
        <v>80</v>
      </c>
      <c r="C13" s="21" t="s">
        <v>12</v>
      </c>
      <c r="D13" s="9">
        <v>1</v>
      </c>
      <c r="E13" s="4">
        <v>36</v>
      </c>
      <c r="F13" s="5"/>
      <c r="G13" s="25">
        <f t="shared" si="0"/>
        <v>0</v>
      </c>
    </row>
    <row r="14" spans="1:7" ht="12.75">
      <c r="A14" s="3" t="s">
        <v>77</v>
      </c>
      <c r="B14" s="3" t="s">
        <v>81</v>
      </c>
      <c r="C14" s="21" t="s">
        <v>90</v>
      </c>
      <c r="D14" s="9">
        <v>1</v>
      </c>
      <c r="E14" s="4">
        <v>36</v>
      </c>
      <c r="F14" s="5"/>
      <c r="G14" s="25">
        <f t="shared" si="0"/>
        <v>0</v>
      </c>
    </row>
    <row r="15" spans="1:7" ht="22.5">
      <c r="A15" s="3" t="s">
        <v>82</v>
      </c>
      <c r="B15" s="3" t="s">
        <v>91</v>
      </c>
      <c r="C15" s="21" t="s">
        <v>85</v>
      </c>
      <c r="D15" s="9">
        <v>1</v>
      </c>
      <c r="E15" s="4">
        <v>12</v>
      </c>
      <c r="F15" s="5"/>
      <c r="G15" s="25">
        <f t="shared" si="0"/>
        <v>0</v>
      </c>
    </row>
    <row r="16" spans="1:7" ht="22.5">
      <c r="A16" s="3" t="s">
        <v>83</v>
      </c>
      <c r="B16" s="3" t="s">
        <v>91</v>
      </c>
      <c r="C16" s="21" t="s">
        <v>13</v>
      </c>
      <c r="D16" s="9">
        <v>1</v>
      </c>
      <c r="E16" s="4">
        <v>8</v>
      </c>
      <c r="F16" s="6"/>
      <c r="G16" s="25">
        <f t="shared" si="0"/>
        <v>0</v>
      </c>
    </row>
    <row r="17" spans="1:7" ht="22.5">
      <c r="A17" s="3" t="s">
        <v>84</v>
      </c>
      <c r="B17" s="3" t="s">
        <v>91</v>
      </c>
      <c r="C17" s="22" t="s">
        <v>14</v>
      </c>
      <c r="D17" s="9">
        <v>1</v>
      </c>
      <c r="E17" s="4">
        <v>8</v>
      </c>
      <c r="F17" s="5"/>
      <c r="G17" s="25">
        <f t="shared" si="0"/>
        <v>0</v>
      </c>
    </row>
    <row r="18" spans="1:7" ht="12.75">
      <c r="A18" s="3" t="s">
        <v>92</v>
      </c>
      <c r="B18" s="3" t="s">
        <v>95</v>
      </c>
      <c r="C18" s="22" t="s">
        <v>15</v>
      </c>
      <c r="D18" s="9">
        <v>1</v>
      </c>
      <c r="E18" s="4">
        <v>1</v>
      </c>
      <c r="F18" s="5"/>
      <c r="G18" s="25">
        <f t="shared" si="0"/>
        <v>0</v>
      </c>
    </row>
    <row r="19" spans="1:7" ht="12.75">
      <c r="A19" s="3" t="s">
        <v>93</v>
      </c>
      <c r="B19" s="3" t="s">
        <v>96</v>
      </c>
      <c r="C19" s="22" t="s">
        <v>16</v>
      </c>
      <c r="D19" s="9">
        <v>1</v>
      </c>
      <c r="E19" s="4">
        <v>1</v>
      </c>
      <c r="F19" s="5"/>
      <c r="G19" s="25">
        <f t="shared" si="0"/>
        <v>0</v>
      </c>
    </row>
    <row r="20" spans="1:7" ht="22.5">
      <c r="A20" s="3" t="s">
        <v>94</v>
      </c>
      <c r="B20" s="3" t="s">
        <v>95</v>
      </c>
      <c r="C20" s="22" t="s">
        <v>17</v>
      </c>
      <c r="D20" s="9">
        <v>1</v>
      </c>
      <c r="E20" s="4">
        <v>2</v>
      </c>
      <c r="F20" s="5"/>
      <c r="G20" s="25">
        <f t="shared" si="0"/>
        <v>0</v>
      </c>
    </row>
    <row r="21" spans="1:7" ht="22.5">
      <c r="A21" s="10" t="s">
        <v>97</v>
      </c>
      <c r="B21" s="3" t="s">
        <v>104</v>
      </c>
      <c r="C21" s="22" t="s">
        <v>18</v>
      </c>
      <c r="D21" s="9">
        <v>1</v>
      </c>
      <c r="E21" s="4">
        <v>1</v>
      </c>
      <c r="F21" s="5"/>
      <c r="G21" s="25">
        <f t="shared" si="0"/>
        <v>0</v>
      </c>
    </row>
    <row r="22" spans="1:7" ht="12.75">
      <c r="A22" s="3" t="s">
        <v>98</v>
      </c>
      <c r="B22" s="8" t="s">
        <v>105</v>
      </c>
      <c r="C22" s="22" t="s">
        <v>19</v>
      </c>
      <c r="D22" s="9">
        <v>1</v>
      </c>
      <c r="E22" s="4">
        <v>2</v>
      </c>
      <c r="F22" s="5"/>
      <c r="G22" s="25">
        <f t="shared" si="0"/>
        <v>0</v>
      </c>
    </row>
    <row r="23" spans="1:7" ht="12.75">
      <c r="A23" s="3" t="s">
        <v>99</v>
      </c>
      <c r="B23" s="8" t="s">
        <v>105</v>
      </c>
      <c r="C23" s="22" t="s">
        <v>20</v>
      </c>
      <c r="D23" s="9">
        <v>1</v>
      </c>
      <c r="E23" s="4">
        <v>1</v>
      </c>
      <c r="F23" s="5"/>
      <c r="G23" s="25">
        <f t="shared" si="0"/>
        <v>0</v>
      </c>
    </row>
    <row r="24" spans="1:7" ht="22.5">
      <c r="A24" s="3" t="s">
        <v>100</v>
      </c>
      <c r="B24" s="8" t="s">
        <v>106</v>
      </c>
      <c r="C24" s="22" t="s">
        <v>21</v>
      </c>
      <c r="D24" s="9">
        <v>1</v>
      </c>
      <c r="E24" s="4">
        <v>11</v>
      </c>
      <c r="F24" s="5"/>
      <c r="G24" s="25">
        <f t="shared" si="0"/>
        <v>0</v>
      </c>
    </row>
    <row r="25" spans="1:7" ht="22.5">
      <c r="A25" s="3" t="s">
        <v>101</v>
      </c>
      <c r="B25" s="3" t="s">
        <v>107</v>
      </c>
      <c r="C25" s="22" t="s">
        <v>22</v>
      </c>
      <c r="D25" s="9">
        <v>1</v>
      </c>
      <c r="E25" s="4">
        <v>5</v>
      </c>
      <c r="F25" s="5"/>
      <c r="G25" s="25">
        <f t="shared" si="0"/>
        <v>0</v>
      </c>
    </row>
    <row r="26" spans="1:7" ht="22.5">
      <c r="A26" s="3" t="s">
        <v>102</v>
      </c>
      <c r="B26" s="3" t="s">
        <v>107</v>
      </c>
      <c r="C26" s="22" t="s">
        <v>23</v>
      </c>
      <c r="D26" s="9">
        <v>1</v>
      </c>
      <c r="E26" s="4">
        <v>2</v>
      </c>
      <c r="F26" s="5"/>
      <c r="G26" s="25">
        <f t="shared" si="0"/>
        <v>0</v>
      </c>
    </row>
    <row r="27" spans="1:7" ht="23.25" customHeight="1">
      <c r="A27" s="3" t="s">
        <v>103</v>
      </c>
      <c r="B27" s="3" t="s">
        <v>108</v>
      </c>
      <c r="C27" s="22" t="s">
        <v>24</v>
      </c>
      <c r="D27" s="9">
        <v>1</v>
      </c>
      <c r="E27" s="4">
        <v>2</v>
      </c>
      <c r="F27" s="5"/>
      <c r="G27" s="25">
        <f t="shared" si="0"/>
        <v>0</v>
      </c>
    </row>
    <row r="28" spans="1:7" ht="22.5">
      <c r="A28" s="3" t="s">
        <v>110</v>
      </c>
      <c r="B28" s="3" t="s">
        <v>109</v>
      </c>
      <c r="C28" s="23" t="s">
        <v>25</v>
      </c>
      <c r="D28" s="9">
        <v>1</v>
      </c>
      <c r="E28" s="4">
        <v>1</v>
      </c>
      <c r="F28" s="5"/>
      <c r="G28" s="25">
        <f t="shared" si="0"/>
        <v>0</v>
      </c>
    </row>
    <row r="29" spans="1:7" ht="12.75">
      <c r="A29" s="10" t="s">
        <v>111</v>
      </c>
      <c r="B29" s="8" t="s">
        <v>106</v>
      </c>
      <c r="C29" s="7" t="s">
        <v>26</v>
      </c>
      <c r="D29" s="9">
        <v>1</v>
      </c>
      <c r="E29" s="4">
        <v>2</v>
      </c>
      <c r="F29" s="5"/>
      <c r="G29" s="25">
        <f t="shared" si="0"/>
        <v>0</v>
      </c>
    </row>
    <row r="30" spans="1:7" ht="23.25" customHeight="1">
      <c r="A30" s="3" t="s">
        <v>112</v>
      </c>
      <c r="B30" s="13" t="s">
        <v>113</v>
      </c>
      <c r="C30" s="7" t="s">
        <v>27</v>
      </c>
      <c r="D30" s="9">
        <v>1</v>
      </c>
      <c r="E30" s="4">
        <v>1</v>
      </c>
      <c r="F30" s="5"/>
      <c r="G30" s="25">
        <f t="shared" si="0"/>
        <v>0</v>
      </c>
    </row>
    <row r="31" spans="1:7" ht="12.75">
      <c r="A31" s="3" t="s">
        <v>114</v>
      </c>
      <c r="B31" s="8" t="s">
        <v>121</v>
      </c>
      <c r="C31" s="7" t="s">
        <v>28</v>
      </c>
      <c r="D31" s="9">
        <v>1</v>
      </c>
      <c r="E31" s="4">
        <v>4</v>
      </c>
      <c r="F31" s="5"/>
      <c r="G31" s="25">
        <f t="shared" si="0"/>
        <v>0</v>
      </c>
    </row>
    <row r="32" spans="1:7" ht="12.75">
      <c r="A32" s="3" t="s">
        <v>115</v>
      </c>
      <c r="B32" s="8" t="s">
        <v>122</v>
      </c>
      <c r="C32" s="7" t="s">
        <v>29</v>
      </c>
      <c r="D32" s="9">
        <v>1</v>
      </c>
      <c r="E32" s="4">
        <v>1</v>
      </c>
      <c r="F32" s="5"/>
      <c r="G32" s="25">
        <f t="shared" si="0"/>
        <v>0</v>
      </c>
    </row>
    <row r="33" spans="1:7" ht="22.5">
      <c r="A33" s="3" t="s">
        <v>116</v>
      </c>
      <c r="B33" s="13" t="s">
        <v>123</v>
      </c>
      <c r="C33" s="7" t="s">
        <v>30</v>
      </c>
      <c r="D33" s="9">
        <v>1</v>
      </c>
      <c r="E33" s="4">
        <v>3</v>
      </c>
      <c r="F33" s="5"/>
      <c r="G33" s="25">
        <f t="shared" si="0"/>
        <v>0</v>
      </c>
    </row>
    <row r="34" spans="1:7" ht="22.5" customHeight="1">
      <c r="A34" s="3" t="s">
        <v>117</v>
      </c>
      <c r="B34" s="8" t="s">
        <v>124</v>
      </c>
      <c r="C34" s="7" t="s">
        <v>31</v>
      </c>
      <c r="D34" s="9">
        <v>1</v>
      </c>
      <c r="E34" s="4">
        <v>3</v>
      </c>
      <c r="F34" s="5"/>
      <c r="G34" s="25">
        <f t="shared" si="0"/>
        <v>0</v>
      </c>
    </row>
    <row r="35" spans="1:7" ht="22.5">
      <c r="A35" s="3" t="s">
        <v>118</v>
      </c>
      <c r="B35" s="14" t="s">
        <v>125</v>
      </c>
      <c r="C35" s="7" t="s">
        <v>32</v>
      </c>
      <c r="D35" s="9">
        <v>1</v>
      </c>
      <c r="E35" s="4">
        <v>1</v>
      </c>
      <c r="F35" s="5"/>
      <c r="G35" s="25">
        <f t="shared" si="0"/>
        <v>0</v>
      </c>
    </row>
    <row r="36" spans="1:7" ht="33" customHeight="1">
      <c r="A36" s="3" t="s">
        <v>119</v>
      </c>
      <c r="B36" s="8" t="s">
        <v>126</v>
      </c>
      <c r="C36" s="11" t="s">
        <v>33</v>
      </c>
      <c r="D36" s="9">
        <v>1</v>
      </c>
      <c r="E36" s="4">
        <v>1</v>
      </c>
      <c r="F36" s="5"/>
      <c r="G36" s="25">
        <f t="shared" si="0"/>
        <v>0</v>
      </c>
    </row>
    <row r="37" spans="1:7" ht="39" customHeight="1">
      <c r="A37" s="3" t="s">
        <v>120</v>
      </c>
      <c r="B37" s="8" t="s">
        <v>127</v>
      </c>
      <c r="C37" s="11" t="s">
        <v>34</v>
      </c>
      <c r="D37" s="9">
        <v>1</v>
      </c>
      <c r="E37" s="4">
        <v>1</v>
      </c>
      <c r="F37" s="5"/>
      <c r="G37" s="25">
        <f t="shared" si="0"/>
        <v>0</v>
      </c>
    </row>
    <row r="38" spans="1:7" ht="26.25" customHeight="1">
      <c r="A38" s="3" t="s">
        <v>128</v>
      </c>
      <c r="B38" s="3" t="s">
        <v>35</v>
      </c>
      <c r="C38" s="11" t="s">
        <v>36</v>
      </c>
      <c r="D38" s="9">
        <v>1</v>
      </c>
      <c r="E38" s="4">
        <v>1</v>
      </c>
      <c r="F38" s="5"/>
      <c r="G38" s="25">
        <f t="shared" si="0"/>
        <v>0</v>
      </c>
    </row>
    <row r="39" spans="1:7" ht="30" customHeight="1">
      <c r="A39" s="3" t="s">
        <v>129</v>
      </c>
      <c r="B39" s="8" t="s">
        <v>35</v>
      </c>
      <c r="C39" s="11" t="s">
        <v>37</v>
      </c>
      <c r="D39" s="9">
        <v>1</v>
      </c>
      <c r="E39" s="4">
        <v>1</v>
      </c>
      <c r="F39" s="5"/>
      <c r="G39" s="25">
        <f t="shared" si="0"/>
        <v>0</v>
      </c>
    </row>
    <row r="40" spans="1:7" ht="22.5" customHeight="1">
      <c r="A40" s="3" t="s">
        <v>130</v>
      </c>
      <c r="B40" s="8" t="s">
        <v>35</v>
      </c>
      <c r="C40" s="11" t="s">
        <v>38</v>
      </c>
      <c r="D40" s="9">
        <v>1</v>
      </c>
      <c r="E40" s="4">
        <v>1</v>
      </c>
      <c r="F40" s="5"/>
      <c r="G40" s="25">
        <f t="shared" si="0"/>
        <v>0</v>
      </c>
    </row>
    <row r="41" spans="1:7" ht="12.75">
      <c r="A41" s="19">
        <v>2</v>
      </c>
      <c r="B41" s="19"/>
      <c r="C41" s="19" t="s">
        <v>39</v>
      </c>
      <c r="D41" s="19"/>
      <c r="E41" s="19"/>
      <c r="F41" s="20"/>
      <c r="G41" s="20"/>
    </row>
    <row r="42" spans="1:7" ht="22.5">
      <c r="A42" s="15" t="s">
        <v>131</v>
      </c>
      <c r="B42" s="7" t="s">
        <v>143</v>
      </c>
      <c r="C42" s="11" t="s">
        <v>40</v>
      </c>
      <c r="D42" s="9">
        <v>1</v>
      </c>
      <c r="E42" s="4">
        <v>14</v>
      </c>
      <c r="F42" s="5"/>
      <c r="G42" s="25">
        <f aca="true" t="shared" si="1" ref="G42:G53">ROUND(E42*F42*D42,2)</f>
        <v>0</v>
      </c>
    </row>
    <row r="43" spans="1:7" ht="22.5">
      <c r="A43" s="15" t="s">
        <v>132</v>
      </c>
      <c r="B43" s="7" t="s">
        <v>144</v>
      </c>
      <c r="C43" s="11" t="s">
        <v>41</v>
      </c>
      <c r="D43" s="9">
        <v>1</v>
      </c>
      <c r="E43" s="4">
        <v>2</v>
      </c>
      <c r="F43" s="5"/>
      <c r="G43" s="25">
        <f t="shared" si="1"/>
        <v>0</v>
      </c>
    </row>
    <row r="44" spans="1:7" ht="33.75">
      <c r="A44" s="15" t="s">
        <v>133</v>
      </c>
      <c r="B44" s="7" t="s">
        <v>145</v>
      </c>
      <c r="C44" s="11" t="s">
        <v>42</v>
      </c>
      <c r="D44" s="9">
        <v>1</v>
      </c>
      <c r="E44" s="4">
        <v>1.84</v>
      </c>
      <c r="F44" s="5"/>
      <c r="G44" s="25">
        <f t="shared" si="1"/>
        <v>0</v>
      </c>
    </row>
    <row r="45" spans="1:7" ht="22.5">
      <c r="A45" s="15" t="s">
        <v>134</v>
      </c>
      <c r="B45" s="11" t="s">
        <v>146</v>
      </c>
      <c r="C45" s="11" t="s">
        <v>43</v>
      </c>
      <c r="D45" s="9">
        <v>1</v>
      </c>
      <c r="E45" s="4">
        <v>1.84</v>
      </c>
      <c r="F45" s="5"/>
      <c r="G45" s="25">
        <f t="shared" si="1"/>
        <v>0</v>
      </c>
    </row>
    <row r="46" spans="1:7" ht="22.5">
      <c r="A46" s="15" t="s">
        <v>135</v>
      </c>
      <c r="B46" s="11" t="s">
        <v>147</v>
      </c>
      <c r="C46" s="11" t="s">
        <v>44</v>
      </c>
      <c r="D46" s="9">
        <v>1</v>
      </c>
      <c r="E46" s="4">
        <v>1.84</v>
      </c>
      <c r="F46" s="5"/>
      <c r="G46" s="25">
        <f t="shared" si="1"/>
        <v>0</v>
      </c>
    </row>
    <row r="47" spans="1:7" ht="22.5">
      <c r="A47" s="15" t="s">
        <v>136</v>
      </c>
      <c r="B47" s="16" t="s">
        <v>148</v>
      </c>
      <c r="C47" s="11" t="s">
        <v>45</v>
      </c>
      <c r="D47" s="9">
        <v>1</v>
      </c>
      <c r="E47" s="4">
        <v>1.84</v>
      </c>
      <c r="F47" s="5"/>
      <c r="G47" s="25">
        <f t="shared" si="1"/>
        <v>0</v>
      </c>
    </row>
    <row r="48" spans="1:7" ht="22.5">
      <c r="A48" s="15" t="s">
        <v>137</v>
      </c>
      <c r="B48" s="16" t="s">
        <v>149</v>
      </c>
      <c r="C48" s="11" t="s">
        <v>46</v>
      </c>
      <c r="D48" s="9">
        <v>1</v>
      </c>
      <c r="E48" s="4">
        <v>0.9</v>
      </c>
      <c r="F48" s="5"/>
      <c r="G48" s="25">
        <f t="shared" si="1"/>
        <v>0</v>
      </c>
    </row>
    <row r="49" spans="1:7" ht="12.75">
      <c r="A49" s="15" t="s">
        <v>138</v>
      </c>
      <c r="B49" s="16" t="s">
        <v>150</v>
      </c>
      <c r="C49" s="11" t="s">
        <v>47</v>
      </c>
      <c r="D49" s="9">
        <v>1</v>
      </c>
      <c r="E49" s="4">
        <v>2</v>
      </c>
      <c r="F49" s="6"/>
      <c r="G49" s="25">
        <f t="shared" si="1"/>
        <v>0</v>
      </c>
    </row>
    <row r="50" spans="1:7" ht="22.5">
      <c r="A50" s="15" t="s">
        <v>139</v>
      </c>
      <c r="B50" s="16" t="s">
        <v>151</v>
      </c>
      <c r="C50" s="11" t="s">
        <v>48</v>
      </c>
      <c r="D50" s="9">
        <v>1</v>
      </c>
      <c r="E50" s="4">
        <v>1</v>
      </c>
      <c r="F50" s="5"/>
      <c r="G50" s="25">
        <f t="shared" si="1"/>
        <v>0</v>
      </c>
    </row>
    <row r="51" spans="1:7" ht="12.75">
      <c r="A51" s="15" t="s">
        <v>140</v>
      </c>
      <c r="B51" s="16" t="s">
        <v>152</v>
      </c>
      <c r="C51" s="11" t="s">
        <v>49</v>
      </c>
      <c r="D51" s="9">
        <v>1</v>
      </c>
      <c r="E51" s="4">
        <v>1</v>
      </c>
      <c r="F51" s="5"/>
      <c r="G51" s="25">
        <f t="shared" si="1"/>
        <v>0</v>
      </c>
    </row>
    <row r="52" spans="1:7" ht="12.75">
      <c r="A52" s="15" t="s">
        <v>141</v>
      </c>
      <c r="B52" s="16" t="s">
        <v>35</v>
      </c>
      <c r="C52" s="11" t="s">
        <v>50</v>
      </c>
      <c r="D52" s="9">
        <v>1</v>
      </c>
      <c r="E52" s="4">
        <v>1</v>
      </c>
      <c r="F52" s="5"/>
      <c r="G52" s="25">
        <f t="shared" si="1"/>
        <v>0</v>
      </c>
    </row>
    <row r="53" spans="1:7" ht="22.5">
      <c r="A53" s="15" t="s">
        <v>142</v>
      </c>
      <c r="B53" s="16" t="s">
        <v>153</v>
      </c>
      <c r="C53" s="11" t="s">
        <v>51</v>
      </c>
      <c r="D53" s="9">
        <v>1</v>
      </c>
      <c r="E53" s="4">
        <v>1</v>
      </c>
      <c r="F53" s="5"/>
      <c r="G53" s="25">
        <f t="shared" si="1"/>
        <v>0</v>
      </c>
    </row>
    <row r="54" spans="1:7" ht="12.75">
      <c r="A54" s="19">
        <v>3</v>
      </c>
      <c r="B54" s="19"/>
      <c r="C54" s="19" t="s">
        <v>52</v>
      </c>
      <c r="D54" s="19"/>
      <c r="E54" s="19"/>
      <c r="F54" s="20"/>
      <c r="G54" s="20"/>
    </row>
    <row r="55" spans="1:7" ht="12.75">
      <c r="A55" s="3" t="s">
        <v>3</v>
      </c>
      <c r="B55" s="14" t="s">
        <v>164</v>
      </c>
      <c r="C55" s="11" t="s">
        <v>53</v>
      </c>
      <c r="D55" s="9">
        <v>1</v>
      </c>
      <c r="E55" s="4">
        <v>1</v>
      </c>
      <c r="F55" s="5"/>
      <c r="G55" s="25">
        <f aca="true" t="shared" si="2" ref="G55:G71">ROUND(E55*F55*D55,2)</f>
        <v>0</v>
      </c>
    </row>
    <row r="56" spans="1:7" ht="12.75">
      <c r="A56" s="3" t="s">
        <v>4</v>
      </c>
      <c r="B56" s="14" t="s">
        <v>35</v>
      </c>
      <c r="C56" s="11" t="s">
        <v>54</v>
      </c>
      <c r="D56" s="9">
        <v>1</v>
      </c>
      <c r="E56" s="4">
        <v>1</v>
      </c>
      <c r="F56" s="5"/>
      <c r="G56" s="25">
        <f t="shared" si="2"/>
        <v>0</v>
      </c>
    </row>
    <row r="57" spans="1:7" ht="12.75">
      <c r="A57" s="3" t="s">
        <v>154</v>
      </c>
      <c r="B57" s="14" t="s">
        <v>165</v>
      </c>
      <c r="C57" s="11" t="s">
        <v>55</v>
      </c>
      <c r="D57" s="9">
        <v>1</v>
      </c>
      <c r="E57" s="4">
        <v>1</v>
      </c>
      <c r="F57" s="5"/>
      <c r="G57" s="25">
        <f t="shared" si="2"/>
        <v>0</v>
      </c>
    </row>
    <row r="58" spans="1:7" ht="12.75">
      <c r="A58" s="3" t="s">
        <v>155</v>
      </c>
      <c r="B58" s="14" t="s">
        <v>35</v>
      </c>
      <c r="C58" s="11" t="s">
        <v>56</v>
      </c>
      <c r="D58" s="9">
        <v>1</v>
      </c>
      <c r="E58" s="4">
        <v>1</v>
      </c>
      <c r="F58" s="5"/>
      <c r="G58" s="25">
        <f t="shared" si="2"/>
        <v>0</v>
      </c>
    </row>
    <row r="59" spans="1:7" ht="22.5">
      <c r="A59" s="3" t="s">
        <v>156</v>
      </c>
      <c r="B59" s="14" t="s">
        <v>35</v>
      </c>
      <c r="C59" s="11" t="s">
        <v>57</v>
      </c>
      <c r="D59" s="9">
        <v>1</v>
      </c>
      <c r="E59" s="4">
        <v>1</v>
      </c>
      <c r="F59" s="5"/>
      <c r="G59" s="25">
        <f t="shared" si="2"/>
        <v>0</v>
      </c>
    </row>
    <row r="60" spans="1:7" ht="12.75">
      <c r="A60" s="3" t="s">
        <v>157</v>
      </c>
      <c r="B60" s="14" t="s">
        <v>166</v>
      </c>
      <c r="C60" s="11" t="s">
        <v>58</v>
      </c>
      <c r="D60" s="9">
        <v>1</v>
      </c>
      <c r="E60" s="4">
        <v>9.76</v>
      </c>
      <c r="F60" s="5"/>
      <c r="G60" s="25">
        <f t="shared" si="2"/>
        <v>0</v>
      </c>
    </row>
    <row r="61" spans="1:7" ht="12.75">
      <c r="A61" s="3" t="s">
        <v>158</v>
      </c>
      <c r="B61" s="14" t="s">
        <v>167</v>
      </c>
      <c r="C61" s="11" t="s">
        <v>59</v>
      </c>
      <c r="D61" s="9">
        <v>1</v>
      </c>
      <c r="E61" s="4">
        <v>18</v>
      </c>
      <c r="F61" s="5"/>
      <c r="G61" s="25">
        <f t="shared" si="2"/>
        <v>0</v>
      </c>
    </row>
    <row r="62" spans="1:7" ht="22.5">
      <c r="A62" s="3" t="s">
        <v>159</v>
      </c>
      <c r="B62" s="14" t="s">
        <v>168</v>
      </c>
      <c r="C62" s="11" t="s">
        <v>60</v>
      </c>
      <c r="D62" s="9">
        <v>1</v>
      </c>
      <c r="E62" s="4">
        <v>9.76</v>
      </c>
      <c r="F62" s="6"/>
      <c r="G62" s="25">
        <f t="shared" si="2"/>
        <v>0</v>
      </c>
    </row>
    <row r="63" spans="1:7" ht="12.75">
      <c r="A63" s="15" t="s">
        <v>160</v>
      </c>
      <c r="B63" s="14" t="s">
        <v>169</v>
      </c>
      <c r="C63" s="11" t="s">
        <v>61</v>
      </c>
      <c r="D63" s="9">
        <v>1</v>
      </c>
      <c r="E63" s="4">
        <v>18</v>
      </c>
      <c r="F63" s="5"/>
      <c r="G63" s="25">
        <f t="shared" si="2"/>
        <v>0</v>
      </c>
    </row>
    <row r="64" spans="1:7" ht="22.5">
      <c r="A64" s="3" t="s">
        <v>161</v>
      </c>
      <c r="B64" s="14" t="s">
        <v>170</v>
      </c>
      <c r="C64" s="11" t="s">
        <v>62</v>
      </c>
      <c r="D64" s="9">
        <v>1</v>
      </c>
      <c r="E64" s="4">
        <v>37</v>
      </c>
      <c r="F64" s="5"/>
      <c r="G64" s="25">
        <f t="shared" si="2"/>
        <v>0</v>
      </c>
    </row>
    <row r="65" spans="1:7" ht="12.75">
      <c r="A65" s="3" t="s">
        <v>162</v>
      </c>
      <c r="B65" s="14" t="s">
        <v>171</v>
      </c>
      <c r="C65" s="11" t="s">
        <v>63</v>
      </c>
      <c r="D65" s="9">
        <v>1</v>
      </c>
      <c r="E65" s="4">
        <v>37</v>
      </c>
      <c r="F65" s="5"/>
      <c r="G65" s="25">
        <f t="shared" si="2"/>
        <v>0</v>
      </c>
    </row>
    <row r="66" spans="1:7" ht="22.5">
      <c r="A66" s="3" t="s">
        <v>163</v>
      </c>
      <c r="B66" s="14" t="s">
        <v>172</v>
      </c>
      <c r="C66" s="11" t="s">
        <v>64</v>
      </c>
      <c r="D66" s="9">
        <v>1</v>
      </c>
      <c r="E66" s="4">
        <v>9.76</v>
      </c>
      <c r="F66" s="5"/>
      <c r="G66" s="25">
        <f t="shared" si="2"/>
        <v>0</v>
      </c>
    </row>
    <row r="67" spans="1:7" ht="22.5">
      <c r="A67" s="3" t="s">
        <v>177</v>
      </c>
      <c r="B67" s="14" t="s">
        <v>173</v>
      </c>
      <c r="C67" s="11" t="s">
        <v>65</v>
      </c>
      <c r="D67" s="9">
        <v>1</v>
      </c>
      <c r="E67" s="4">
        <v>37</v>
      </c>
      <c r="F67" s="5"/>
      <c r="G67" s="25">
        <f t="shared" si="2"/>
        <v>0</v>
      </c>
    </row>
    <row r="68" spans="1:7" ht="12.75">
      <c r="A68" s="3" t="s">
        <v>178</v>
      </c>
      <c r="B68" s="14" t="s">
        <v>174</v>
      </c>
      <c r="C68" s="11" t="s">
        <v>66</v>
      </c>
      <c r="D68" s="9">
        <v>1</v>
      </c>
      <c r="E68" s="4">
        <v>5</v>
      </c>
      <c r="F68" s="5"/>
      <c r="G68" s="25">
        <f t="shared" si="2"/>
        <v>0</v>
      </c>
    </row>
    <row r="69" spans="1:7" ht="12.75">
      <c r="A69" s="3" t="s">
        <v>179</v>
      </c>
      <c r="B69" s="14" t="s">
        <v>35</v>
      </c>
      <c r="C69" s="11" t="s">
        <v>67</v>
      </c>
      <c r="D69" s="9">
        <v>1</v>
      </c>
      <c r="E69" s="4">
        <v>2</v>
      </c>
      <c r="F69" s="5"/>
      <c r="G69" s="25">
        <f t="shared" si="2"/>
        <v>0</v>
      </c>
    </row>
    <row r="70" spans="1:7" ht="12.75">
      <c r="A70" s="3" t="s">
        <v>180</v>
      </c>
      <c r="B70" s="14" t="s">
        <v>176</v>
      </c>
      <c r="C70" s="11" t="s">
        <v>68</v>
      </c>
      <c r="D70" s="9">
        <v>1</v>
      </c>
      <c r="E70" s="4">
        <v>2</v>
      </c>
      <c r="F70" s="5"/>
      <c r="G70" s="25">
        <f t="shared" si="2"/>
        <v>0</v>
      </c>
    </row>
    <row r="71" spans="1:7" ht="12.75">
      <c r="A71" s="3" t="s">
        <v>189</v>
      </c>
      <c r="B71" s="14" t="s">
        <v>175</v>
      </c>
      <c r="C71" s="11" t="s">
        <v>69</v>
      </c>
      <c r="D71" s="9">
        <v>1</v>
      </c>
      <c r="E71" s="4">
        <v>2</v>
      </c>
      <c r="F71" s="5"/>
      <c r="G71" s="25">
        <f t="shared" si="2"/>
        <v>0</v>
      </c>
    </row>
    <row r="72" spans="1:7" ht="12.75">
      <c r="A72" s="27" t="s">
        <v>7</v>
      </c>
      <c r="B72" s="27"/>
      <c r="C72" s="27"/>
      <c r="D72" s="27"/>
      <c r="E72" s="27"/>
      <c r="F72" s="28">
        <f>SUM(G9:G71)</f>
        <v>0</v>
      </c>
      <c r="G72" s="28"/>
    </row>
    <row r="73" spans="1:7" ht="12.75">
      <c r="A73" s="29" t="s">
        <v>203</v>
      </c>
      <c r="B73" s="29"/>
      <c r="C73" s="29"/>
      <c r="D73" s="29"/>
      <c r="E73" s="29"/>
      <c r="F73" s="30">
        <f>ROUND(F72*0.08,2)</f>
        <v>0</v>
      </c>
      <c r="G73" s="30"/>
    </row>
    <row r="74" spans="1:7" ht="12.75">
      <c r="A74" s="29" t="s">
        <v>9</v>
      </c>
      <c r="B74" s="29"/>
      <c r="C74" s="29"/>
      <c r="D74" s="29"/>
      <c r="E74" s="29"/>
      <c r="F74" s="30">
        <f>F72+F73</f>
        <v>0</v>
      </c>
      <c r="G74" s="30"/>
    </row>
  </sheetData>
  <sheetProtection/>
  <mergeCells count="7">
    <mergeCell ref="A3:G3"/>
    <mergeCell ref="A72:E72"/>
    <mergeCell ref="F72:G72"/>
    <mergeCell ref="A73:E73"/>
    <mergeCell ref="F73:G73"/>
    <mergeCell ref="A74:E74"/>
    <mergeCell ref="F74:G74"/>
  </mergeCells>
  <printOptions/>
  <pageMargins left="0.5511811023622047" right="0.35433070866141736" top="0.5905511811023623" bottom="0.7874015748031497" header="0.5118110236220472" footer="0.5118110236220472"/>
  <pageSetup fitToHeight="0" fitToWidth="1" horizontalDpi="600" verticalDpi="600" orientation="portrait" paperSize="9" scale="70" r:id="rId1"/>
  <headerFooter alignWithMargins="0">
    <oddFooter>&amp;R&amp;P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6.00390625" style="0" customWidth="1"/>
    <col min="2" max="2" width="23.140625" style="0" customWidth="1"/>
    <col min="3" max="3" width="53.140625" style="0" customWidth="1"/>
    <col min="4" max="5" width="9.28125" style="0" customWidth="1"/>
    <col min="6" max="6" width="10.421875" style="0" customWidth="1"/>
    <col min="7" max="7" width="13.140625" style="0" customWidth="1"/>
  </cols>
  <sheetData>
    <row r="1" s="1" customFormat="1" ht="12.75" customHeight="1">
      <c r="G1" s="32" t="s">
        <v>207</v>
      </c>
    </row>
    <row r="2" s="1" customFormat="1" ht="12.75" customHeight="1"/>
    <row r="3" spans="1:7" s="1" customFormat="1" ht="39" customHeight="1">
      <c r="A3" s="26" t="s">
        <v>198</v>
      </c>
      <c r="B3" s="26"/>
      <c r="C3" s="26"/>
      <c r="D3" s="26"/>
      <c r="E3" s="26"/>
      <c r="F3" s="26"/>
      <c r="G3" s="26"/>
    </row>
    <row r="4" spans="1:7" s="1" customFormat="1" ht="12.75" customHeight="1">
      <c r="A4" s="31"/>
      <c r="B4" s="31"/>
      <c r="C4" s="31"/>
      <c r="D4" s="31"/>
      <c r="E4" s="31"/>
      <c r="F4" s="31"/>
      <c r="G4" s="31"/>
    </row>
    <row r="7" spans="1:7" ht="17.25" customHeight="1">
      <c r="A7" s="17" t="s">
        <v>0</v>
      </c>
      <c r="B7" s="17" t="s">
        <v>1</v>
      </c>
      <c r="C7" s="17" t="s">
        <v>70</v>
      </c>
      <c r="D7" s="17" t="s">
        <v>86</v>
      </c>
      <c r="E7" s="17" t="s">
        <v>2</v>
      </c>
      <c r="F7" s="17" t="s">
        <v>10</v>
      </c>
      <c r="G7" s="17" t="s">
        <v>6</v>
      </c>
    </row>
    <row r="8" spans="1:7" ht="12.75" customHeight="1">
      <c r="A8" s="18" t="s">
        <v>181</v>
      </c>
      <c r="B8" s="18" t="s">
        <v>182</v>
      </c>
      <c r="C8" s="18" t="s">
        <v>183</v>
      </c>
      <c r="D8" s="18" t="s">
        <v>184</v>
      </c>
      <c r="E8" s="18" t="s">
        <v>185</v>
      </c>
      <c r="F8" s="18" t="s">
        <v>186</v>
      </c>
      <c r="G8" s="18" t="s">
        <v>187</v>
      </c>
    </row>
    <row r="9" spans="1:7" ht="12.75">
      <c r="A9" s="19">
        <v>1</v>
      </c>
      <c r="B9" s="19"/>
      <c r="C9" s="19" t="s">
        <v>11</v>
      </c>
      <c r="D9" s="19"/>
      <c r="E9" s="19" t="s">
        <v>5</v>
      </c>
      <c r="F9" s="19"/>
      <c r="G9" s="19" t="s">
        <v>5</v>
      </c>
    </row>
    <row r="10" spans="1:7" ht="24.75" customHeight="1">
      <c r="A10" s="3" t="s">
        <v>72</v>
      </c>
      <c r="B10" s="3" t="s">
        <v>71</v>
      </c>
      <c r="C10" s="21" t="s">
        <v>190</v>
      </c>
      <c r="D10" s="9">
        <v>1</v>
      </c>
      <c r="E10" s="4">
        <v>8</v>
      </c>
      <c r="F10" s="5"/>
      <c r="G10" s="5">
        <f>ROUND(E10*F10*D10,2)</f>
        <v>0</v>
      </c>
    </row>
    <row r="11" spans="1:7" ht="21" customHeight="1">
      <c r="A11" s="3" t="s">
        <v>73</v>
      </c>
      <c r="B11" s="12" t="s">
        <v>78</v>
      </c>
      <c r="C11" s="21" t="s">
        <v>87</v>
      </c>
      <c r="D11" s="9">
        <v>1</v>
      </c>
      <c r="E11" s="4">
        <v>4</v>
      </c>
      <c r="F11" s="5"/>
      <c r="G11" s="5">
        <f aca="true" t="shared" si="0" ref="G11:G41">ROUND(E11*F11*D11,2)</f>
        <v>0</v>
      </c>
    </row>
    <row r="12" spans="1:7" ht="22.5">
      <c r="A12" s="3" t="s">
        <v>74</v>
      </c>
      <c r="B12" s="8" t="s">
        <v>79</v>
      </c>
      <c r="C12" s="21" t="s">
        <v>88</v>
      </c>
      <c r="D12" s="9">
        <v>1</v>
      </c>
      <c r="E12" s="4">
        <v>8</v>
      </c>
      <c r="F12" s="5"/>
      <c r="G12" s="5">
        <f t="shared" si="0"/>
        <v>0</v>
      </c>
    </row>
    <row r="13" spans="1:7" ht="22.5">
      <c r="A13" s="3" t="s">
        <v>75</v>
      </c>
      <c r="B13" s="8" t="s">
        <v>79</v>
      </c>
      <c r="C13" s="21" t="s">
        <v>89</v>
      </c>
      <c r="D13" s="9">
        <v>1</v>
      </c>
      <c r="E13" s="4">
        <v>8</v>
      </c>
      <c r="F13" s="5"/>
      <c r="G13" s="5">
        <f t="shared" si="0"/>
        <v>0</v>
      </c>
    </row>
    <row r="14" spans="1:7" ht="12.75">
      <c r="A14" s="3" t="s">
        <v>76</v>
      </c>
      <c r="B14" s="8" t="s">
        <v>80</v>
      </c>
      <c r="C14" s="21" t="s">
        <v>12</v>
      </c>
      <c r="D14" s="9">
        <v>1</v>
      </c>
      <c r="E14" s="4">
        <v>28</v>
      </c>
      <c r="F14" s="5"/>
      <c r="G14" s="5">
        <f t="shared" si="0"/>
        <v>0</v>
      </c>
    </row>
    <row r="15" spans="1:7" ht="12.75">
      <c r="A15" s="3" t="s">
        <v>77</v>
      </c>
      <c r="B15" s="3" t="s">
        <v>81</v>
      </c>
      <c r="C15" s="21" t="s">
        <v>90</v>
      </c>
      <c r="D15" s="9">
        <v>1</v>
      </c>
      <c r="E15" s="4">
        <v>28</v>
      </c>
      <c r="F15" s="5"/>
      <c r="G15" s="5">
        <f t="shared" si="0"/>
        <v>0</v>
      </c>
    </row>
    <row r="16" spans="1:7" ht="22.5">
      <c r="A16" s="3" t="s">
        <v>82</v>
      </c>
      <c r="B16" s="3" t="s">
        <v>91</v>
      </c>
      <c r="C16" s="21" t="s">
        <v>85</v>
      </c>
      <c r="D16" s="9">
        <v>1</v>
      </c>
      <c r="E16" s="4">
        <v>4</v>
      </c>
      <c r="F16" s="5"/>
      <c r="G16" s="5">
        <f t="shared" si="0"/>
        <v>0</v>
      </c>
    </row>
    <row r="17" spans="1:7" ht="22.5">
      <c r="A17" s="3" t="s">
        <v>83</v>
      </c>
      <c r="B17" s="3" t="s">
        <v>91</v>
      </c>
      <c r="C17" s="21" t="s">
        <v>13</v>
      </c>
      <c r="D17" s="9">
        <v>1</v>
      </c>
      <c r="E17" s="4">
        <v>8</v>
      </c>
      <c r="F17" s="6"/>
      <c r="G17" s="5">
        <f t="shared" si="0"/>
        <v>0</v>
      </c>
    </row>
    <row r="18" spans="1:7" ht="22.5">
      <c r="A18" s="3" t="s">
        <v>84</v>
      </c>
      <c r="B18" s="3" t="s">
        <v>91</v>
      </c>
      <c r="C18" s="22" t="s">
        <v>14</v>
      </c>
      <c r="D18" s="9">
        <v>1</v>
      </c>
      <c r="E18" s="4">
        <v>8</v>
      </c>
      <c r="F18" s="5"/>
      <c r="G18" s="5">
        <f t="shared" si="0"/>
        <v>0</v>
      </c>
    </row>
    <row r="19" spans="1:7" ht="12.75">
      <c r="A19" s="3" t="s">
        <v>92</v>
      </c>
      <c r="B19" s="3" t="s">
        <v>95</v>
      </c>
      <c r="C19" s="22" t="s">
        <v>15</v>
      </c>
      <c r="D19" s="9">
        <v>1</v>
      </c>
      <c r="E19" s="4">
        <v>1</v>
      </c>
      <c r="F19" s="5"/>
      <c r="G19" s="5">
        <f t="shared" si="0"/>
        <v>0</v>
      </c>
    </row>
    <row r="20" spans="1:7" ht="12.75">
      <c r="A20" s="3" t="s">
        <v>93</v>
      </c>
      <c r="B20" s="3" t="s">
        <v>96</v>
      </c>
      <c r="C20" s="22" t="s">
        <v>16</v>
      </c>
      <c r="D20" s="9">
        <v>1</v>
      </c>
      <c r="E20" s="4">
        <v>1</v>
      </c>
      <c r="F20" s="5"/>
      <c r="G20" s="5">
        <f t="shared" si="0"/>
        <v>0</v>
      </c>
    </row>
    <row r="21" spans="1:7" ht="22.5">
      <c r="A21" s="3" t="s">
        <v>94</v>
      </c>
      <c r="B21" s="3" t="s">
        <v>95</v>
      </c>
      <c r="C21" s="22" t="s">
        <v>17</v>
      </c>
      <c r="D21" s="9">
        <v>1</v>
      </c>
      <c r="E21" s="4">
        <v>1</v>
      </c>
      <c r="F21" s="5"/>
      <c r="G21" s="5">
        <f t="shared" si="0"/>
        <v>0</v>
      </c>
    </row>
    <row r="22" spans="1:7" ht="22.5">
      <c r="A22" s="10" t="s">
        <v>97</v>
      </c>
      <c r="B22" s="3" t="s">
        <v>104</v>
      </c>
      <c r="C22" s="22" t="s">
        <v>18</v>
      </c>
      <c r="D22" s="9">
        <v>1</v>
      </c>
      <c r="E22" s="4">
        <v>1</v>
      </c>
      <c r="F22" s="5"/>
      <c r="G22" s="5">
        <f t="shared" si="0"/>
        <v>0</v>
      </c>
    </row>
    <row r="23" spans="1:7" ht="12.75">
      <c r="A23" s="3" t="s">
        <v>98</v>
      </c>
      <c r="B23" s="8" t="s">
        <v>105</v>
      </c>
      <c r="C23" s="22" t="s">
        <v>19</v>
      </c>
      <c r="D23" s="9">
        <v>1</v>
      </c>
      <c r="E23" s="4">
        <v>1</v>
      </c>
      <c r="F23" s="5"/>
      <c r="G23" s="5">
        <f t="shared" si="0"/>
        <v>0</v>
      </c>
    </row>
    <row r="24" spans="1:7" ht="12.75">
      <c r="A24" s="3" t="s">
        <v>99</v>
      </c>
      <c r="B24" s="8" t="s">
        <v>105</v>
      </c>
      <c r="C24" s="22" t="s">
        <v>20</v>
      </c>
      <c r="D24" s="9">
        <v>1</v>
      </c>
      <c r="E24" s="4">
        <v>1</v>
      </c>
      <c r="F24" s="5"/>
      <c r="G24" s="5">
        <f t="shared" si="0"/>
        <v>0</v>
      </c>
    </row>
    <row r="25" spans="1:7" ht="22.5">
      <c r="A25" s="3" t="s">
        <v>100</v>
      </c>
      <c r="B25" s="8" t="s">
        <v>106</v>
      </c>
      <c r="C25" s="22" t="s">
        <v>21</v>
      </c>
      <c r="D25" s="9">
        <v>1</v>
      </c>
      <c r="E25" s="4">
        <v>9</v>
      </c>
      <c r="F25" s="5"/>
      <c r="G25" s="5">
        <f t="shared" si="0"/>
        <v>0</v>
      </c>
    </row>
    <row r="26" spans="1:7" ht="22.5">
      <c r="A26" s="3" t="s">
        <v>101</v>
      </c>
      <c r="B26" s="3" t="s">
        <v>107</v>
      </c>
      <c r="C26" s="22" t="s">
        <v>22</v>
      </c>
      <c r="D26" s="9">
        <v>1</v>
      </c>
      <c r="E26" s="4">
        <v>2</v>
      </c>
      <c r="F26" s="5"/>
      <c r="G26" s="5">
        <f t="shared" si="0"/>
        <v>0</v>
      </c>
    </row>
    <row r="27" spans="1:7" ht="22.5">
      <c r="A27" s="3" t="s">
        <v>102</v>
      </c>
      <c r="B27" s="3" t="s">
        <v>107</v>
      </c>
      <c r="C27" s="22" t="s">
        <v>23</v>
      </c>
      <c r="D27" s="9">
        <v>1</v>
      </c>
      <c r="E27" s="4">
        <v>2</v>
      </c>
      <c r="F27" s="5"/>
      <c r="G27" s="5">
        <f t="shared" si="0"/>
        <v>0</v>
      </c>
    </row>
    <row r="28" spans="1:7" ht="23.25" customHeight="1">
      <c r="A28" s="3" t="s">
        <v>103</v>
      </c>
      <c r="B28" s="3" t="s">
        <v>108</v>
      </c>
      <c r="C28" s="22" t="s">
        <v>24</v>
      </c>
      <c r="D28" s="9">
        <v>1</v>
      </c>
      <c r="E28" s="4">
        <v>2</v>
      </c>
      <c r="F28" s="5"/>
      <c r="G28" s="5">
        <f t="shared" si="0"/>
        <v>0</v>
      </c>
    </row>
    <row r="29" spans="1:7" ht="22.5">
      <c r="A29" s="3" t="s">
        <v>110</v>
      </c>
      <c r="B29" s="3" t="s">
        <v>109</v>
      </c>
      <c r="C29" s="11" t="s">
        <v>25</v>
      </c>
      <c r="D29" s="9">
        <v>1</v>
      </c>
      <c r="E29" s="4">
        <v>1</v>
      </c>
      <c r="F29" s="5"/>
      <c r="G29" s="5">
        <f t="shared" si="0"/>
        <v>0</v>
      </c>
    </row>
    <row r="30" spans="1:7" ht="12.75">
      <c r="A30" s="10" t="s">
        <v>111</v>
      </c>
      <c r="B30" s="8" t="s">
        <v>106</v>
      </c>
      <c r="C30" s="7" t="s">
        <v>26</v>
      </c>
      <c r="D30" s="9">
        <v>1</v>
      </c>
      <c r="E30" s="4">
        <v>2</v>
      </c>
      <c r="F30" s="5"/>
      <c r="G30" s="5">
        <f t="shared" si="0"/>
        <v>0</v>
      </c>
    </row>
    <row r="31" spans="1:7" ht="23.25" customHeight="1">
      <c r="A31" s="3" t="s">
        <v>112</v>
      </c>
      <c r="B31" s="13" t="s">
        <v>113</v>
      </c>
      <c r="C31" s="7" t="s">
        <v>27</v>
      </c>
      <c r="D31" s="9">
        <v>1</v>
      </c>
      <c r="E31" s="4">
        <v>1</v>
      </c>
      <c r="F31" s="5"/>
      <c r="G31" s="5">
        <f t="shared" si="0"/>
        <v>0</v>
      </c>
    </row>
    <row r="32" spans="1:7" ht="12.75">
      <c r="A32" s="3" t="s">
        <v>114</v>
      </c>
      <c r="B32" s="8" t="s">
        <v>121</v>
      </c>
      <c r="C32" s="7" t="s">
        <v>194</v>
      </c>
      <c r="D32" s="9">
        <v>1</v>
      </c>
      <c r="E32" s="4">
        <v>4</v>
      </c>
      <c r="F32" s="5"/>
      <c r="G32" s="5">
        <f t="shared" si="0"/>
        <v>0</v>
      </c>
    </row>
    <row r="33" spans="1:7" ht="12.75">
      <c r="A33" s="3" t="s">
        <v>115</v>
      </c>
      <c r="B33" s="8" t="s">
        <v>122</v>
      </c>
      <c r="C33" s="7" t="s">
        <v>29</v>
      </c>
      <c r="D33" s="9">
        <v>1</v>
      </c>
      <c r="E33" s="4">
        <v>1</v>
      </c>
      <c r="F33" s="5"/>
      <c r="G33" s="5">
        <f t="shared" si="0"/>
        <v>0</v>
      </c>
    </row>
    <row r="34" spans="1:7" ht="22.5">
      <c r="A34" s="3" t="s">
        <v>116</v>
      </c>
      <c r="B34" s="13" t="s">
        <v>123</v>
      </c>
      <c r="C34" s="7" t="s">
        <v>30</v>
      </c>
      <c r="D34" s="9">
        <v>1</v>
      </c>
      <c r="E34" s="4">
        <v>3</v>
      </c>
      <c r="F34" s="5"/>
      <c r="G34" s="5">
        <f t="shared" si="0"/>
        <v>0</v>
      </c>
    </row>
    <row r="35" spans="1:7" ht="22.5" customHeight="1">
      <c r="A35" s="3" t="s">
        <v>117</v>
      </c>
      <c r="B35" s="8" t="s">
        <v>124</v>
      </c>
      <c r="C35" s="7" t="s">
        <v>31</v>
      </c>
      <c r="D35" s="9">
        <v>1</v>
      </c>
      <c r="E35" s="4">
        <v>1</v>
      </c>
      <c r="F35" s="5"/>
      <c r="G35" s="5">
        <f t="shared" si="0"/>
        <v>0</v>
      </c>
    </row>
    <row r="36" spans="1:7" ht="22.5">
      <c r="A36" s="3" t="s">
        <v>118</v>
      </c>
      <c r="B36" s="14" t="s">
        <v>125</v>
      </c>
      <c r="C36" s="7" t="s">
        <v>32</v>
      </c>
      <c r="D36" s="9">
        <v>1</v>
      </c>
      <c r="E36" s="4">
        <v>2</v>
      </c>
      <c r="F36" s="5"/>
      <c r="G36" s="5">
        <f t="shared" si="0"/>
        <v>0</v>
      </c>
    </row>
    <row r="37" spans="1:7" ht="33" customHeight="1">
      <c r="A37" s="3" t="s">
        <v>119</v>
      </c>
      <c r="B37" s="8" t="s">
        <v>126</v>
      </c>
      <c r="C37" s="11" t="s">
        <v>33</v>
      </c>
      <c r="D37" s="9">
        <v>1</v>
      </c>
      <c r="E37" s="4">
        <v>1</v>
      </c>
      <c r="F37" s="5"/>
      <c r="G37" s="5">
        <f t="shared" si="0"/>
        <v>0</v>
      </c>
    </row>
    <row r="38" spans="1:7" ht="39" customHeight="1">
      <c r="A38" s="3" t="s">
        <v>120</v>
      </c>
      <c r="B38" s="8" t="s">
        <v>127</v>
      </c>
      <c r="C38" s="11" t="s">
        <v>34</v>
      </c>
      <c r="D38" s="9">
        <v>1</v>
      </c>
      <c r="E38" s="4">
        <v>1</v>
      </c>
      <c r="F38" s="5"/>
      <c r="G38" s="5">
        <f t="shared" si="0"/>
        <v>0</v>
      </c>
    </row>
    <row r="39" spans="1:7" ht="26.25" customHeight="1">
      <c r="A39" s="3" t="s">
        <v>128</v>
      </c>
      <c r="B39" s="3" t="s">
        <v>35</v>
      </c>
      <c r="C39" s="11" t="s">
        <v>36</v>
      </c>
      <c r="D39" s="9">
        <v>1</v>
      </c>
      <c r="E39" s="4">
        <v>1</v>
      </c>
      <c r="F39" s="5"/>
      <c r="G39" s="5">
        <f t="shared" si="0"/>
        <v>0</v>
      </c>
    </row>
    <row r="40" spans="1:7" ht="30" customHeight="1">
      <c r="A40" s="3" t="s">
        <v>129</v>
      </c>
      <c r="B40" s="8" t="s">
        <v>35</v>
      </c>
      <c r="C40" s="11" t="s">
        <v>37</v>
      </c>
      <c r="D40" s="9">
        <v>1</v>
      </c>
      <c r="E40" s="4">
        <v>1</v>
      </c>
      <c r="F40" s="5"/>
      <c r="G40" s="5">
        <f t="shared" si="0"/>
        <v>0</v>
      </c>
    </row>
    <row r="41" spans="1:7" ht="22.5" customHeight="1">
      <c r="A41" s="3" t="s">
        <v>130</v>
      </c>
      <c r="B41" s="8" t="s">
        <v>35</v>
      </c>
      <c r="C41" s="11" t="s">
        <v>38</v>
      </c>
      <c r="D41" s="9">
        <v>1</v>
      </c>
      <c r="E41" s="4">
        <v>1</v>
      </c>
      <c r="F41" s="5"/>
      <c r="G41" s="5">
        <f t="shared" si="0"/>
        <v>0</v>
      </c>
    </row>
    <row r="42" spans="1:7" ht="12.75">
      <c r="A42" s="19">
        <v>2</v>
      </c>
      <c r="B42" s="19"/>
      <c r="C42" s="19" t="s">
        <v>52</v>
      </c>
      <c r="D42" s="19"/>
      <c r="E42" s="19"/>
      <c r="F42" s="20"/>
      <c r="G42" s="20"/>
    </row>
    <row r="43" spans="1:7" ht="12.75">
      <c r="A43" s="3" t="s">
        <v>131</v>
      </c>
      <c r="B43" s="14" t="s">
        <v>165</v>
      </c>
      <c r="C43" s="11" t="s">
        <v>55</v>
      </c>
      <c r="D43" s="9">
        <v>1</v>
      </c>
      <c r="E43" s="4">
        <v>1</v>
      </c>
      <c r="F43" s="5"/>
      <c r="G43" s="5">
        <f aca="true" t="shared" si="1" ref="G43:G51">ROUND(E43*F43*D43,2)</f>
        <v>0</v>
      </c>
    </row>
    <row r="44" spans="1:7" ht="12.75">
      <c r="A44" s="3" t="s">
        <v>132</v>
      </c>
      <c r="B44" s="14" t="s">
        <v>35</v>
      </c>
      <c r="C44" s="11" t="s">
        <v>56</v>
      </c>
      <c r="D44" s="9">
        <v>1</v>
      </c>
      <c r="E44" s="4">
        <v>1</v>
      </c>
      <c r="F44" s="5"/>
      <c r="G44" s="5">
        <f t="shared" si="1"/>
        <v>0</v>
      </c>
    </row>
    <row r="45" spans="1:7" ht="22.5">
      <c r="A45" s="3" t="s">
        <v>133</v>
      </c>
      <c r="B45" s="14" t="s">
        <v>35</v>
      </c>
      <c r="C45" s="11" t="s">
        <v>57</v>
      </c>
      <c r="D45" s="9">
        <v>1</v>
      </c>
      <c r="E45" s="4">
        <v>1</v>
      </c>
      <c r="F45" s="5"/>
      <c r="G45" s="5">
        <f t="shared" si="1"/>
        <v>0</v>
      </c>
    </row>
    <row r="46" spans="1:7" ht="22.5">
      <c r="A46" s="3" t="s">
        <v>134</v>
      </c>
      <c r="B46" s="14" t="s">
        <v>170</v>
      </c>
      <c r="C46" s="11" t="s">
        <v>62</v>
      </c>
      <c r="D46" s="9">
        <v>1</v>
      </c>
      <c r="E46" s="4">
        <v>31</v>
      </c>
      <c r="F46" s="5"/>
      <c r="G46" s="5">
        <f t="shared" si="1"/>
        <v>0</v>
      </c>
    </row>
    <row r="47" spans="1:7" ht="12.75">
      <c r="A47" s="3" t="s">
        <v>135</v>
      </c>
      <c r="B47" s="14" t="s">
        <v>171</v>
      </c>
      <c r="C47" s="11" t="s">
        <v>63</v>
      </c>
      <c r="D47" s="9">
        <v>1</v>
      </c>
      <c r="E47" s="4">
        <v>31</v>
      </c>
      <c r="F47" s="5"/>
      <c r="G47" s="5">
        <f t="shared" si="1"/>
        <v>0</v>
      </c>
    </row>
    <row r="48" spans="1:7" ht="22.5">
      <c r="A48" s="3" t="s">
        <v>136</v>
      </c>
      <c r="B48" s="14" t="s">
        <v>172</v>
      </c>
      <c r="C48" s="11" t="s">
        <v>64</v>
      </c>
      <c r="D48" s="9">
        <v>1</v>
      </c>
      <c r="E48" s="4">
        <v>11.58</v>
      </c>
      <c r="F48" s="5"/>
      <c r="G48" s="5">
        <f t="shared" si="1"/>
        <v>0</v>
      </c>
    </row>
    <row r="49" spans="1:7" ht="22.5">
      <c r="A49" s="3" t="s">
        <v>137</v>
      </c>
      <c r="B49" s="14" t="s">
        <v>173</v>
      </c>
      <c r="C49" s="11" t="s">
        <v>65</v>
      </c>
      <c r="D49" s="9">
        <v>1</v>
      </c>
      <c r="E49" s="4">
        <v>31</v>
      </c>
      <c r="F49" s="5"/>
      <c r="G49" s="5">
        <f t="shared" si="1"/>
        <v>0</v>
      </c>
    </row>
    <row r="50" spans="1:7" ht="12.75">
      <c r="A50" s="3" t="s">
        <v>138</v>
      </c>
      <c r="B50" s="14" t="s">
        <v>175</v>
      </c>
      <c r="C50" s="11" t="s">
        <v>204</v>
      </c>
      <c r="D50" s="9">
        <v>1</v>
      </c>
      <c r="E50" s="4">
        <v>1</v>
      </c>
      <c r="F50" s="5"/>
      <c r="G50" s="5">
        <f t="shared" si="1"/>
        <v>0</v>
      </c>
    </row>
    <row r="51" spans="1:7" ht="12.75">
      <c r="A51" s="3" t="s">
        <v>139</v>
      </c>
      <c r="B51" s="24" t="s">
        <v>35</v>
      </c>
      <c r="C51" s="11" t="s">
        <v>188</v>
      </c>
      <c r="D51" s="9">
        <v>1</v>
      </c>
      <c r="E51" s="4">
        <v>1</v>
      </c>
      <c r="F51" s="5"/>
      <c r="G51" s="5">
        <f t="shared" si="1"/>
        <v>0</v>
      </c>
    </row>
    <row r="52" spans="1:7" ht="12.75">
      <c r="A52" s="27" t="s">
        <v>7</v>
      </c>
      <c r="B52" s="27"/>
      <c r="C52" s="27"/>
      <c r="D52" s="27"/>
      <c r="E52" s="27"/>
      <c r="F52" s="28">
        <f>SUM(G10:G51)</f>
        <v>0</v>
      </c>
      <c r="G52" s="28"/>
    </row>
    <row r="53" spans="1:7" ht="12.75">
      <c r="A53" s="29" t="s">
        <v>8</v>
      </c>
      <c r="B53" s="29"/>
      <c r="C53" s="29"/>
      <c r="D53" s="29"/>
      <c r="E53" s="29"/>
      <c r="F53" s="30">
        <f>ROUND(F52*0.23,2)</f>
        <v>0</v>
      </c>
      <c r="G53" s="30"/>
    </row>
    <row r="54" spans="1:7" ht="12.75">
      <c r="A54" s="29" t="s">
        <v>9</v>
      </c>
      <c r="B54" s="29"/>
      <c r="C54" s="29"/>
      <c r="D54" s="29"/>
      <c r="E54" s="29"/>
      <c r="F54" s="30">
        <f>F52+F53</f>
        <v>0</v>
      </c>
      <c r="G54" s="30"/>
    </row>
  </sheetData>
  <sheetProtection/>
  <mergeCells count="8">
    <mergeCell ref="A3:G3"/>
    <mergeCell ref="A4:G4"/>
    <mergeCell ref="A54:E54"/>
    <mergeCell ref="F54:G54"/>
    <mergeCell ref="A52:E52"/>
    <mergeCell ref="F52:G52"/>
    <mergeCell ref="A53:E53"/>
    <mergeCell ref="F53:G53"/>
  </mergeCells>
  <printOptions/>
  <pageMargins left="0.5511811023622047" right="0.35433070866141736" top="0.5905511811023623" bottom="0.7874015748031497" header="0.5118110236220472" footer="0.5118110236220472"/>
  <pageSetup fitToHeight="0" fitToWidth="1" horizontalDpi="600" verticalDpi="600" orientation="portrait" paperSize="9" scale="70" r:id="rId1"/>
  <headerFooter alignWithMargins="0">
    <oddFooter>&amp;R&amp;P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="110" zoomScaleNormal="110" zoomScalePageLayoutView="0" workbookViewId="0" topLeftCell="A1">
      <selection activeCell="H7" sqref="H7"/>
    </sheetView>
  </sheetViews>
  <sheetFormatPr defaultColWidth="9.140625" defaultRowHeight="12.75"/>
  <cols>
    <col min="1" max="1" width="6.00390625" style="0" customWidth="1"/>
    <col min="2" max="2" width="23.140625" style="0" customWidth="1"/>
    <col min="3" max="3" width="53.140625" style="0" customWidth="1"/>
    <col min="4" max="4" width="8.7109375" style="0" customWidth="1"/>
    <col min="5" max="5" width="9.28125" style="0" customWidth="1"/>
    <col min="6" max="6" width="11.140625" style="0" customWidth="1"/>
    <col min="7" max="7" width="13.140625" style="0" customWidth="1"/>
  </cols>
  <sheetData>
    <row r="1" s="1" customFormat="1" ht="12.75" customHeight="1">
      <c r="G1" s="2" t="s">
        <v>208</v>
      </c>
    </row>
    <row r="2" s="1" customFormat="1" ht="12.75" customHeight="1"/>
    <row r="3" spans="1:7" s="1" customFormat="1" ht="35.25" customHeight="1">
      <c r="A3" s="26" t="s">
        <v>200</v>
      </c>
      <c r="B3" s="26"/>
      <c r="C3" s="26"/>
      <c r="D3" s="26"/>
      <c r="E3" s="26"/>
      <c r="F3" s="26"/>
      <c r="G3" s="26"/>
    </row>
    <row r="4" spans="1:7" s="1" customFormat="1" ht="12.75" customHeight="1">
      <c r="A4" s="31"/>
      <c r="B4" s="31"/>
      <c r="C4" s="31"/>
      <c r="D4" s="31"/>
      <c r="E4" s="31"/>
      <c r="F4" s="31"/>
      <c r="G4" s="31"/>
    </row>
    <row r="7" spans="1:7" ht="17.25" customHeight="1">
      <c r="A7" s="17" t="s">
        <v>0</v>
      </c>
      <c r="B7" s="17" t="s">
        <v>1</v>
      </c>
      <c r="C7" s="17" t="s">
        <v>70</v>
      </c>
      <c r="D7" s="17" t="s">
        <v>86</v>
      </c>
      <c r="E7" s="17" t="s">
        <v>2</v>
      </c>
      <c r="F7" s="17" t="s">
        <v>10</v>
      </c>
      <c r="G7" s="17" t="s">
        <v>6</v>
      </c>
    </row>
    <row r="8" spans="1:7" ht="12.75" customHeight="1">
      <c r="A8" s="18" t="s">
        <v>181</v>
      </c>
      <c r="B8" s="18" t="s">
        <v>182</v>
      </c>
      <c r="C8" s="18" t="s">
        <v>183</v>
      </c>
      <c r="D8" s="18" t="s">
        <v>184</v>
      </c>
      <c r="E8" s="18" t="s">
        <v>185</v>
      </c>
      <c r="F8" s="18" t="s">
        <v>186</v>
      </c>
      <c r="G8" s="18" t="s">
        <v>187</v>
      </c>
    </row>
    <row r="9" spans="1:7" ht="12.75">
      <c r="A9" s="19">
        <v>1</v>
      </c>
      <c r="B9" s="19"/>
      <c r="C9" s="19" t="s">
        <v>11</v>
      </c>
      <c r="D9" s="19"/>
      <c r="E9" s="19" t="s">
        <v>5</v>
      </c>
      <c r="F9" s="19"/>
      <c r="G9" s="19" t="s">
        <v>5</v>
      </c>
    </row>
    <row r="10" spans="1:7" ht="24" customHeight="1">
      <c r="A10" s="3" t="s">
        <v>72</v>
      </c>
      <c r="B10" s="3" t="s">
        <v>71</v>
      </c>
      <c r="C10" s="21" t="s">
        <v>202</v>
      </c>
      <c r="D10" s="9">
        <v>1</v>
      </c>
      <c r="E10" s="4">
        <v>8</v>
      </c>
      <c r="F10" s="5"/>
      <c r="G10" s="25">
        <f>ROUND(E10*F10*D10,2)</f>
        <v>0</v>
      </c>
    </row>
    <row r="11" spans="1:7" ht="24" customHeight="1">
      <c r="A11" s="3" t="s">
        <v>73</v>
      </c>
      <c r="B11" s="12" t="s">
        <v>78</v>
      </c>
      <c r="C11" s="21" t="s">
        <v>87</v>
      </c>
      <c r="D11" s="9">
        <v>1</v>
      </c>
      <c r="E11" s="4">
        <v>4</v>
      </c>
      <c r="F11" s="5"/>
      <c r="G11" s="25">
        <f aca="true" t="shared" si="0" ref="G11:G40">ROUND(E11*F11*D11,2)</f>
        <v>0</v>
      </c>
    </row>
    <row r="12" spans="1:7" ht="22.5">
      <c r="A12" s="3" t="s">
        <v>74</v>
      </c>
      <c r="B12" s="8" t="s">
        <v>79</v>
      </c>
      <c r="C12" s="21" t="s">
        <v>88</v>
      </c>
      <c r="D12" s="9">
        <v>1</v>
      </c>
      <c r="E12" s="4">
        <v>8</v>
      </c>
      <c r="F12" s="5"/>
      <c r="G12" s="25">
        <f t="shared" si="0"/>
        <v>0</v>
      </c>
    </row>
    <row r="13" spans="1:7" ht="22.5">
      <c r="A13" s="3" t="s">
        <v>75</v>
      </c>
      <c r="B13" s="8" t="s">
        <v>79</v>
      </c>
      <c r="C13" s="21" t="s">
        <v>89</v>
      </c>
      <c r="D13" s="9">
        <v>1</v>
      </c>
      <c r="E13" s="4">
        <v>8</v>
      </c>
      <c r="F13" s="5"/>
      <c r="G13" s="25">
        <f t="shared" si="0"/>
        <v>0</v>
      </c>
    </row>
    <row r="14" spans="1:7" ht="12.75">
      <c r="A14" s="3" t="s">
        <v>76</v>
      </c>
      <c r="B14" s="8" t="s">
        <v>80</v>
      </c>
      <c r="C14" s="21" t="s">
        <v>191</v>
      </c>
      <c r="D14" s="9">
        <v>1</v>
      </c>
      <c r="E14" s="4">
        <v>28</v>
      </c>
      <c r="F14" s="5"/>
      <c r="G14" s="25">
        <f t="shared" si="0"/>
        <v>0</v>
      </c>
    </row>
    <row r="15" spans="1:7" ht="12.75">
      <c r="A15" s="3" t="s">
        <v>77</v>
      </c>
      <c r="B15" s="3" t="s">
        <v>81</v>
      </c>
      <c r="C15" s="21" t="s">
        <v>192</v>
      </c>
      <c r="D15" s="9">
        <v>1</v>
      </c>
      <c r="E15" s="4">
        <v>28</v>
      </c>
      <c r="F15" s="5"/>
      <c r="G15" s="25">
        <f t="shared" si="0"/>
        <v>0</v>
      </c>
    </row>
    <row r="16" spans="1:7" ht="22.5">
      <c r="A16" s="3" t="s">
        <v>82</v>
      </c>
      <c r="B16" s="3" t="s">
        <v>91</v>
      </c>
      <c r="C16" s="21" t="s">
        <v>85</v>
      </c>
      <c r="D16" s="9">
        <v>1</v>
      </c>
      <c r="E16" s="4">
        <v>4</v>
      </c>
      <c r="F16" s="5"/>
      <c r="G16" s="25">
        <f t="shared" si="0"/>
        <v>0</v>
      </c>
    </row>
    <row r="17" spans="1:7" ht="22.5">
      <c r="A17" s="3" t="s">
        <v>83</v>
      </c>
      <c r="B17" s="3" t="s">
        <v>91</v>
      </c>
      <c r="C17" s="21" t="s">
        <v>13</v>
      </c>
      <c r="D17" s="9">
        <v>1</v>
      </c>
      <c r="E17" s="4">
        <v>8</v>
      </c>
      <c r="F17" s="6"/>
      <c r="G17" s="25">
        <f t="shared" si="0"/>
        <v>0</v>
      </c>
    </row>
    <row r="18" spans="1:7" ht="22.5">
      <c r="A18" s="3" t="s">
        <v>84</v>
      </c>
      <c r="B18" s="3" t="s">
        <v>91</v>
      </c>
      <c r="C18" s="22" t="s">
        <v>14</v>
      </c>
      <c r="D18" s="9">
        <v>1</v>
      </c>
      <c r="E18" s="4">
        <v>8</v>
      </c>
      <c r="F18" s="5"/>
      <c r="G18" s="25">
        <f t="shared" si="0"/>
        <v>0</v>
      </c>
    </row>
    <row r="19" spans="1:7" ht="12.75">
      <c r="A19" s="3" t="s">
        <v>92</v>
      </c>
      <c r="B19" s="3" t="s">
        <v>95</v>
      </c>
      <c r="C19" s="22" t="s">
        <v>205</v>
      </c>
      <c r="D19" s="9">
        <v>1</v>
      </c>
      <c r="E19" s="4">
        <v>1</v>
      </c>
      <c r="F19" s="5"/>
      <c r="G19" s="25">
        <f t="shared" si="0"/>
        <v>0</v>
      </c>
    </row>
    <row r="20" spans="1:7" ht="22.5">
      <c r="A20" s="3" t="s">
        <v>93</v>
      </c>
      <c r="B20" s="3" t="s">
        <v>96</v>
      </c>
      <c r="C20" s="22" t="s">
        <v>193</v>
      </c>
      <c r="D20" s="9">
        <v>1</v>
      </c>
      <c r="E20" s="4">
        <v>1</v>
      </c>
      <c r="F20" s="5"/>
      <c r="G20" s="25">
        <f t="shared" si="0"/>
        <v>0</v>
      </c>
    </row>
    <row r="21" spans="1:7" ht="22.5">
      <c r="A21" s="3" t="s">
        <v>94</v>
      </c>
      <c r="B21" s="3" t="s">
        <v>95</v>
      </c>
      <c r="C21" s="22" t="s">
        <v>17</v>
      </c>
      <c r="D21" s="9">
        <v>1</v>
      </c>
      <c r="E21" s="4">
        <v>1</v>
      </c>
      <c r="F21" s="5"/>
      <c r="G21" s="25">
        <f t="shared" si="0"/>
        <v>0</v>
      </c>
    </row>
    <row r="22" spans="1:7" ht="22.5">
      <c r="A22" s="10" t="s">
        <v>97</v>
      </c>
      <c r="B22" s="3" t="s">
        <v>104</v>
      </c>
      <c r="C22" s="22" t="s">
        <v>18</v>
      </c>
      <c r="D22" s="9">
        <v>1</v>
      </c>
      <c r="E22" s="4">
        <v>1</v>
      </c>
      <c r="F22" s="5"/>
      <c r="G22" s="25">
        <f t="shared" si="0"/>
        <v>0</v>
      </c>
    </row>
    <row r="23" spans="1:7" ht="12.75">
      <c r="A23" s="3" t="s">
        <v>98</v>
      </c>
      <c r="B23" s="8" t="s">
        <v>105</v>
      </c>
      <c r="C23" s="22" t="s">
        <v>19</v>
      </c>
      <c r="D23" s="9">
        <v>1</v>
      </c>
      <c r="E23" s="4">
        <v>1</v>
      </c>
      <c r="F23" s="5"/>
      <c r="G23" s="25">
        <f t="shared" si="0"/>
        <v>0</v>
      </c>
    </row>
    <row r="24" spans="1:7" ht="12.75">
      <c r="A24" s="3" t="s">
        <v>99</v>
      </c>
      <c r="B24" s="8" t="s">
        <v>105</v>
      </c>
      <c r="C24" s="22" t="s">
        <v>20</v>
      </c>
      <c r="D24" s="9">
        <v>1</v>
      </c>
      <c r="E24" s="4">
        <v>1</v>
      </c>
      <c r="F24" s="5"/>
      <c r="G24" s="25">
        <f t="shared" si="0"/>
        <v>0</v>
      </c>
    </row>
    <row r="25" spans="1:7" ht="22.5">
      <c r="A25" s="3" t="s">
        <v>100</v>
      </c>
      <c r="B25" s="8" t="s">
        <v>106</v>
      </c>
      <c r="C25" s="22" t="s">
        <v>21</v>
      </c>
      <c r="D25" s="9">
        <v>1</v>
      </c>
      <c r="E25" s="4">
        <v>9</v>
      </c>
      <c r="F25" s="5"/>
      <c r="G25" s="25">
        <f t="shared" si="0"/>
        <v>0</v>
      </c>
    </row>
    <row r="26" spans="1:7" ht="22.5">
      <c r="A26" s="3" t="s">
        <v>101</v>
      </c>
      <c r="B26" s="3" t="s">
        <v>107</v>
      </c>
      <c r="C26" s="22" t="s">
        <v>22</v>
      </c>
      <c r="D26" s="9">
        <v>1</v>
      </c>
      <c r="E26" s="4">
        <v>2</v>
      </c>
      <c r="F26" s="5"/>
      <c r="G26" s="25">
        <f t="shared" si="0"/>
        <v>0</v>
      </c>
    </row>
    <row r="27" spans="1:7" ht="22.5">
      <c r="A27" s="3" t="s">
        <v>102</v>
      </c>
      <c r="B27" s="3" t="s">
        <v>107</v>
      </c>
      <c r="C27" s="22" t="s">
        <v>23</v>
      </c>
      <c r="D27" s="9">
        <v>1</v>
      </c>
      <c r="E27" s="4">
        <v>2</v>
      </c>
      <c r="F27" s="5"/>
      <c r="G27" s="25">
        <f t="shared" si="0"/>
        <v>0</v>
      </c>
    </row>
    <row r="28" spans="1:7" ht="23.25" customHeight="1">
      <c r="A28" s="3" t="s">
        <v>103</v>
      </c>
      <c r="B28" s="3" t="s">
        <v>108</v>
      </c>
      <c r="C28" s="22" t="s">
        <v>24</v>
      </c>
      <c r="D28" s="9">
        <v>1</v>
      </c>
      <c r="E28" s="4">
        <v>2</v>
      </c>
      <c r="F28" s="5"/>
      <c r="G28" s="25">
        <f t="shared" si="0"/>
        <v>0</v>
      </c>
    </row>
    <row r="29" spans="1:7" ht="22.5">
      <c r="A29" s="3" t="s">
        <v>110</v>
      </c>
      <c r="B29" s="3" t="s">
        <v>109</v>
      </c>
      <c r="C29" s="23" t="s">
        <v>25</v>
      </c>
      <c r="D29" s="9">
        <v>1</v>
      </c>
      <c r="E29" s="4">
        <v>1</v>
      </c>
      <c r="F29" s="5"/>
      <c r="G29" s="25">
        <f t="shared" si="0"/>
        <v>0</v>
      </c>
    </row>
    <row r="30" spans="1:7" ht="12.75">
      <c r="A30" s="10" t="s">
        <v>111</v>
      </c>
      <c r="B30" s="8" t="s">
        <v>106</v>
      </c>
      <c r="C30" s="7" t="s">
        <v>26</v>
      </c>
      <c r="D30" s="9">
        <v>1</v>
      </c>
      <c r="E30" s="4">
        <v>2</v>
      </c>
      <c r="F30" s="5"/>
      <c r="G30" s="25">
        <f t="shared" si="0"/>
        <v>0</v>
      </c>
    </row>
    <row r="31" spans="1:7" ht="23.25" customHeight="1">
      <c r="A31" s="3" t="s">
        <v>112</v>
      </c>
      <c r="B31" s="13" t="s">
        <v>113</v>
      </c>
      <c r="C31" s="7" t="s">
        <v>27</v>
      </c>
      <c r="D31" s="9">
        <v>1</v>
      </c>
      <c r="E31" s="4">
        <v>1</v>
      </c>
      <c r="F31" s="5"/>
      <c r="G31" s="25">
        <f t="shared" si="0"/>
        <v>0</v>
      </c>
    </row>
    <row r="32" spans="1:7" ht="12.75">
      <c r="A32" s="3" t="s">
        <v>114</v>
      </c>
      <c r="B32" s="8" t="s">
        <v>121</v>
      </c>
      <c r="C32" s="7" t="s">
        <v>194</v>
      </c>
      <c r="D32" s="9">
        <v>1</v>
      </c>
      <c r="E32" s="4">
        <v>4</v>
      </c>
      <c r="F32" s="5"/>
      <c r="G32" s="25">
        <f t="shared" si="0"/>
        <v>0</v>
      </c>
    </row>
    <row r="33" spans="1:7" ht="12.75">
      <c r="A33" s="3" t="s">
        <v>115</v>
      </c>
      <c r="B33" s="8" t="s">
        <v>122</v>
      </c>
      <c r="C33" s="7" t="s">
        <v>29</v>
      </c>
      <c r="D33" s="9">
        <v>1</v>
      </c>
      <c r="E33" s="4">
        <v>1</v>
      </c>
      <c r="F33" s="5"/>
      <c r="G33" s="25">
        <f t="shared" si="0"/>
        <v>0</v>
      </c>
    </row>
    <row r="34" spans="1:7" ht="22.5">
      <c r="A34" s="3" t="s">
        <v>116</v>
      </c>
      <c r="B34" s="13" t="s">
        <v>123</v>
      </c>
      <c r="C34" s="7" t="s">
        <v>30</v>
      </c>
      <c r="D34" s="9">
        <v>1</v>
      </c>
      <c r="E34" s="4">
        <v>3</v>
      </c>
      <c r="F34" s="5"/>
      <c r="G34" s="25">
        <f t="shared" si="0"/>
        <v>0</v>
      </c>
    </row>
    <row r="35" spans="1:7" ht="22.5" customHeight="1">
      <c r="A35" s="3" t="s">
        <v>117</v>
      </c>
      <c r="B35" s="8" t="s">
        <v>124</v>
      </c>
      <c r="C35" s="7" t="s">
        <v>31</v>
      </c>
      <c r="D35" s="9">
        <v>1</v>
      </c>
      <c r="E35" s="4">
        <v>1</v>
      </c>
      <c r="F35" s="5"/>
      <c r="G35" s="25">
        <f t="shared" si="0"/>
        <v>0</v>
      </c>
    </row>
    <row r="36" spans="1:7" ht="22.5">
      <c r="A36" s="3" t="s">
        <v>118</v>
      </c>
      <c r="B36" s="14" t="s">
        <v>125</v>
      </c>
      <c r="C36" s="7" t="s">
        <v>32</v>
      </c>
      <c r="D36" s="9">
        <v>1</v>
      </c>
      <c r="E36" s="4">
        <v>2</v>
      </c>
      <c r="F36" s="5"/>
      <c r="G36" s="25">
        <f t="shared" si="0"/>
        <v>0</v>
      </c>
    </row>
    <row r="37" spans="1:7" ht="33" customHeight="1">
      <c r="A37" s="3" t="s">
        <v>119</v>
      </c>
      <c r="B37" s="8" t="s">
        <v>126</v>
      </c>
      <c r="C37" s="11" t="s">
        <v>33</v>
      </c>
      <c r="D37" s="9">
        <v>1</v>
      </c>
      <c r="E37" s="4">
        <v>1</v>
      </c>
      <c r="F37" s="5"/>
      <c r="G37" s="25">
        <f t="shared" si="0"/>
        <v>0</v>
      </c>
    </row>
    <row r="38" spans="1:7" ht="39" customHeight="1">
      <c r="A38" s="3" t="s">
        <v>120</v>
      </c>
      <c r="B38" s="8" t="s">
        <v>127</v>
      </c>
      <c r="C38" s="11" t="s">
        <v>34</v>
      </c>
      <c r="D38" s="9">
        <v>1</v>
      </c>
      <c r="E38" s="4">
        <v>1</v>
      </c>
      <c r="F38" s="5"/>
      <c r="G38" s="25">
        <f t="shared" si="0"/>
        <v>0</v>
      </c>
    </row>
    <row r="39" spans="1:7" ht="26.25" customHeight="1">
      <c r="A39" s="3" t="s">
        <v>128</v>
      </c>
      <c r="B39" s="3" t="s">
        <v>35</v>
      </c>
      <c r="C39" s="11" t="s">
        <v>36</v>
      </c>
      <c r="D39" s="9">
        <v>1</v>
      </c>
      <c r="E39" s="4">
        <v>1</v>
      </c>
      <c r="F39" s="5"/>
      <c r="G39" s="25">
        <f t="shared" si="0"/>
        <v>0</v>
      </c>
    </row>
    <row r="40" spans="1:7" ht="30" customHeight="1">
      <c r="A40" s="3" t="s">
        <v>129</v>
      </c>
      <c r="B40" s="8" t="s">
        <v>35</v>
      </c>
      <c r="C40" s="11" t="s">
        <v>37</v>
      </c>
      <c r="D40" s="9">
        <v>1</v>
      </c>
      <c r="E40" s="4">
        <v>1</v>
      </c>
      <c r="F40" s="5"/>
      <c r="G40" s="25">
        <f t="shared" si="0"/>
        <v>0</v>
      </c>
    </row>
    <row r="41" spans="1:7" ht="22.5" customHeight="1">
      <c r="A41" s="3" t="s">
        <v>130</v>
      </c>
      <c r="B41" s="8" t="s">
        <v>35</v>
      </c>
      <c r="C41" s="11" t="s">
        <v>38</v>
      </c>
      <c r="D41" s="9">
        <v>1</v>
      </c>
      <c r="E41" s="4">
        <v>1</v>
      </c>
      <c r="F41" s="5"/>
      <c r="G41" s="25">
        <f>ROUND(E41*F41*D41,2)</f>
        <v>0</v>
      </c>
    </row>
    <row r="42" spans="1:7" ht="12.75">
      <c r="A42" s="19">
        <v>2</v>
      </c>
      <c r="B42" s="19"/>
      <c r="C42" s="19" t="s">
        <v>52</v>
      </c>
      <c r="D42" s="19"/>
      <c r="E42" s="19"/>
      <c r="F42" s="20"/>
      <c r="G42" s="20"/>
    </row>
    <row r="43" spans="1:7" ht="12.75">
      <c r="A43" s="3" t="s">
        <v>131</v>
      </c>
      <c r="B43" s="14" t="s">
        <v>164</v>
      </c>
      <c r="C43" s="11" t="s">
        <v>55</v>
      </c>
      <c r="D43" s="9">
        <v>1</v>
      </c>
      <c r="E43" s="4">
        <v>1</v>
      </c>
      <c r="F43" s="5"/>
      <c r="G43" s="25">
        <f aca="true" t="shared" si="1" ref="G43:G52">ROUND(E43*F43*D43,2)</f>
        <v>0</v>
      </c>
    </row>
    <row r="44" spans="1:7" ht="12.75">
      <c r="A44" s="3" t="s">
        <v>132</v>
      </c>
      <c r="B44" s="14" t="s">
        <v>35</v>
      </c>
      <c r="C44" s="11" t="s">
        <v>56</v>
      </c>
      <c r="D44" s="9">
        <v>1</v>
      </c>
      <c r="E44" s="4">
        <v>1</v>
      </c>
      <c r="F44" s="5"/>
      <c r="G44" s="25">
        <f t="shared" si="1"/>
        <v>0</v>
      </c>
    </row>
    <row r="45" spans="1:7" ht="22.5">
      <c r="A45" s="3" t="s">
        <v>133</v>
      </c>
      <c r="B45" s="14" t="s">
        <v>35</v>
      </c>
      <c r="C45" s="11" t="s">
        <v>57</v>
      </c>
      <c r="D45" s="9">
        <v>1</v>
      </c>
      <c r="E45" s="4">
        <v>1</v>
      </c>
      <c r="F45" s="5"/>
      <c r="G45" s="25">
        <f t="shared" si="1"/>
        <v>0</v>
      </c>
    </row>
    <row r="46" spans="1:7" ht="22.5">
      <c r="A46" s="3" t="s">
        <v>134</v>
      </c>
      <c r="B46" s="14" t="s">
        <v>170</v>
      </c>
      <c r="C46" s="11" t="s">
        <v>62</v>
      </c>
      <c r="D46" s="9">
        <v>1</v>
      </c>
      <c r="E46" s="4">
        <v>33.5</v>
      </c>
      <c r="F46" s="5"/>
      <c r="G46" s="25">
        <f t="shared" si="1"/>
        <v>0</v>
      </c>
    </row>
    <row r="47" spans="1:7" ht="12.75">
      <c r="A47" s="3" t="s">
        <v>135</v>
      </c>
      <c r="B47" s="14" t="s">
        <v>171</v>
      </c>
      <c r="C47" s="11" t="s">
        <v>63</v>
      </c>
      <c r="D47" s="9">
        <v>1</v>
      </c>
      <c r="E47" s="4">
        <v>33.5</v>
      </c>
      <c r="F47" s="5"/>
      <c r="G47" s="25">
        <f t="shared" si="1"/>
        <v>0</v>
      </c>
    </row>
    <row r="48" spans="1:7" ht="22.5">
      <c r="A48" s="3" t="s">
        <v>136</v>
      </c>
      <c r="B48" s="14" t="s">
        <v>172</v>
      </c>
      <c r="C48" s="11" t="s">
        <v>64</v>
      </c>
      <c r="D48" s="9">
        <v>1</v>
      </c>
      <c r="E48" s="4">
        <v>13.37</v>
      </c>
      <c r="F48" s="5"/>
      <c r="G48" s="25">
        <f t="shared" si="1"/>
        <v>0</v>
      </c>
    </row>
    <row r="49" spans="1:7" ht="22.5">
      <c r="A49" s="3" t="s">
        <v>137</v>
      </c>
      <c r="B49" s="14" t="s">
        <v>173</v>
      </c>
      <c r="C49" s="11" t="s">
        <v>65</v>
      </c>
      <c r="D49" s="9">
        <v>1</v>
      </c>
      <c r="E49" s="4">
        <v>33.5</v>
      </c>
      <c r="F49" s="5"/>
      <c r="G49" s="25">
        <f t="shared" si="1"/>
        <v>0</v>
      </c>
    </row>
    <row r="50" spans="1:7" ht="12.75">
      <c r="A50" s="3" t="s">
        <v>138</v>
      </c>
      <c r="B50" s="14" t="s">
        <v>175</v>
      </c>
      <c r="C50" s="11" t="s">
        <v>204</v>
      </c>
      <c r="D50" s="9">
        <v>1</v>
      </c>
      <c r="E50" s="4">
        <v>1</v>
      </c>
      <c r="F50" s="5"/>
      <c r="G50" s="25">
        <f t="shared" si="1"/>
        <v>0</v>
      </c>
    </row>
    <row r="51" spans="1:7" ht="12.75">
      <c r="A51" s="3" t="s">
        <v>139</v>
      </c>
      <c r="B51" s="14" t="s">
        <v>35</v>
      </c>
      <c r="C51" s="11" t="s">
        <v>188</v>
      </c>
      <c r="D51" s="9">
        <v>1</v>
      </c>
      <c r="E51" s="4">
        <v>1</v>
      </c>
      <c r="F51" s="5"/>
      <c r="G51" s="25">
        <f t="shared" si="1"/>
        <v>0</v>
      </c>
    </row>
    <row r="52" spans="1:7" ht="12.75">
      <c r="A52" s="3" t="s">
        <v>140</v>
      </c>
      <c r="B52" s="14" t="s">
        <v>35</v>
      </c>
      <c r="C52" s="11" t="s">
        <v>195</v>
      </c>
      <c r="D52" s="9">
        <v>1</v>
      </c>
      <c r="E52" s="4">
        <v>1</v>
      </c>
      <c r="F52" s="5"/>
      <c r="G52" s="25">
        <f t="shared" si="1"/>
        <v>0</v>
      </c>
    </row>
    <row r="53" spans="1:7" ht="12.75">
      <c r="A53" s="27" t="s">
        <v>7</v>
      </c>
      <c r="B53" s="27"/>
      <c r="C53" s="27"/>
      <c r="D53" s="27"/>
      <c r="E53" s="27"/>
      <c r="F53" s="28">
        <f>SUM(G10:G52)</f>
        <v>0</v>
      </c>
      <c r="G53" s="28"/>
    </row>
    <row r="54" spans="1:7" ht="12.75">
      <c r="A54" s="29" t="s">
        <v>8</v>
      </c>
      <c r="B54" s="29"/>
      <c r="C54" s="29"/>
      <c r="D54" s="29"/>
      <c r="E54" s="29"/>
      <c r="F54" s="30">
        <f>ROUND(F53*0.23,2)</f>
        <v>0</v>
      </c>
      <c r="G54" s="30"/>
    </row>
    <row r="55" spans="1:7" ht="12.75">
      <c r="A55" s="29" t="s">
        <v>9</v>
      </c>
      <c r="B55" s="29"/>
      <c r="C55" s="29"/>
      <c r="D55" s="29"/>
      <c r="E55" s="29"/>
      <c r="F55" s="30">
        <f>F53+F54</f>
        <v>0</v>
      </c>
      <c r="G55" s="30"/>
    </row>
  </sheetData>
  <sheetProtection/>
  <mergeCells count="8">
    <mergeCell ref="A3:G3"/>
    <mergeCell ref="A4:G4"/>
    <mergeCell ref="A55:E55"/>
    <mergeCell ref="F55:G55"/>
    <mergeCell ref="A53:E53"/>
    <mergeCell ref="F53:G53"/>
    <mergeCell ref="A54:E54"/>
    <mergeCell ref="F54:G54"/>
  </mergeCells>
  <printOptions/>
  <pageMargins left="0.5511811023622047" right="0.35433070866141736" top="0.5905511811023623" bottom="0.7874015748031497" header="0.5118110236220472" footer="0.5118110236220472"/>
  <pageSetup fitToHeight="0" fitToWidth="1" horizontalDpi="600" verticalDpi="600" orientation="portrait" paperSize="9" scale="76" r:id="rId1"/>
  <headerFooter alignWithMargins="0">
    <oddFooter>&amp;R&amp;P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="110" zoomScaleNormal="110" zoomScalePageLayoutView="0" workbookViewId="0" topLeftCell="A1">
      <selection activeCell="H4" sqref="H4"/>
    </sheetView>
  </sheetViews>
  <sheetFormatPr defaultColWidth="9.140625" defaultRowHeight="12.75"/>
  <cols>
    <col min="1" max="1" width="6.00390625" style="0" customWidth="1"/>
    <col min="2" max="2" width="23.140625" style="0" customWidth="1"/>
    <col min="3" max="3" width="53.140625" style="0" customWidth="1"/>
    <col min="4" max="5" width="9.28125" style="0" customWidth="1"/>
    <col min="6" max="6" width="9.421875" style="0" customWidth="1"/>
    <col min="7" max="7" width="13.140625" style="0" customWidth="1"/>
  </cols>
  <sheetData>
    <row r="1" s="1" customFormat="1" ht="12.75" customHeight="1">
      <c r="G1" s="2" t="s">
        <v>209</v>
      </c>
    </row>
    <row r="2" s="1" customFormat="1" ht="12.75" customHeight="1"/>
    <row r="3" spans="1:7" s="1" customFormat="1" ht="39.75" customHeight="1">
      <c r="A3" s="26" t="s">
        <v>201</v>
      </c>
      <c r="B3" s="26"/>
      <c r="C3" s="26"/>
      <c r="D3" s="26"/>
      <c r="E3" s="26"/>
      <c r="F3" s="26"/>
      <c r="G3" s="26"/>
    </row>
    <row r="4" spans="1:7" s="1" customFormat="1" ht="12.75" customHeight="1">
      <c r="A4" s="31"/>
      <c r="B4" s="31"/>
      <c r="C4" s="31"/>
      <c r="D4" s="31"/>
      <c r="E4" s="31"/>
      <c r="F4" s="31"/>
      <c r="G4" s="31"/>
    </row>
    <row r="7" spans="1:7" ht="17.25" customHeight="1">
      <c r="A7" s="17" t="s">
        <v>0</v>
      </c>
      <c r="B7" s="17" t="s">
        <v>1</v>
      </c>
      <c r="C7" s="17" t="s">
        <v>70</v>
      </c>
      <c r="D7" s="17" t="s">
        <v>86</v>
      </c>
      <c r="E7" s="17" t="s">
        <v>2</v>
      </c>
      <c r="F7" s="17" t="s">
        <v>10</v>
      </c>
      <c r="G7" s="17" t="s">
        <v>6</v>
      </c>
    </row>
    <row r="8" spans="1:7" ht="12.75" customHeight="1">
      <c r="A8" s="18" t="s">
        <v>181</v>
      </c>
      <c r="B8" s="18" t="s">
        <v>182</v>
      </c>
      <c r="C8" s="18" t="s">
        <v>183</v>
      </c>
      <c r="D8" s="18" t="s">
        <v>184</v>
      </c>
      <c r="E8" s="18" t="s">
        <v>185</v>
      </c>
      <c r="F8" s="18" t="s">
        <v>186</v>
      </c>
      <c r="G8" s="18" t="s">
        <v>187</v>
      </c>
    </row>
    <row r="9" spans="1:7" ht="12.75">
      <c r="A9" s="19">
        <v>1</v>
      </c>
      <c r="B9" s="19"/>
      <c r="C9" s="19" t="s">
        <v>11</v>
      </c>
      <c r="D9" s="19"/>
      <c r="E9" s="19" t="s">
        <v>5</v>
      </c>
      <c r="F9" s="19"/>
      <c r="G9" s="19" t="s">
        <v>5</v>
      </c>
    </row>
    <row r="10" spans="1:7" ht="24" customHeight="1">
      <c r="A10" s="3" t="s">
        <v>72</v>
      </c>
      <c r="B10" s="12" t="s">
        <v>78</v>
      </c>
      <c r="C10" s="21" t="s">
        <v>87</v>
      </c>
      <c r="D10" s="9">
        <v>1</v>
      </c>
      <c r="E10" s="4">
        <v>4</v>
      </c>
      <c r="F10" s="5"/>
      <c r="G10" s="25">
        <f>ROUND(E10*F10*D10,2)</f>
        <v>0</v>
      </c>
    </row>
    <row r="11" spans="1:7" ht="22.5">
      <c r="A11" s="3" t="s">
        <v>73</v>
      </c>
      <c r="B11" s="8" t="s">
        <v>79</v>
      </c>
      <c r="C11" s="21" t="s">
        <v>88</v>
      </c>
      <c r="D11" s="9">
        <v>1</v>
      </c>
      <c r="E11" s="4">
        <v>8</v>
      </c>
      <c r="F11" s="5"/>
      <c r="G11" s="25">
        <f aca="true" t="shared" si="0" ref="G11:G43">ROUND(E11*F11*D11,2)</f>
        <v>0</v>
      </c>
    </row>
    <row r="12" spans="1:7" ht="22.5">
      <c r="A12" s="3" t="s">
        <v>74</v>
      </c>
      <c r="B12" s="8" t="s">
        <v>79</v>
      </c>
      <c r="C12" s="21" t="s">
        <v>89</v>
      </c>
      <c r="D12" s="9">
        <v>1</v>
      </c>
      <c r="E12" s="4">
        <v>8</v>
      </c>
      <c r="F12" s="5"/>
      <c r="G12" s="25">
        <f t="shared" si="0"/>
        <v>0</v>
      </c>
    </row>
    <row r="13" spans="1:7" ht="12.75">
      <c r="A13" s="3" t="s">
        <v>75</v>
      </c>
      <c r="B13" s="8" t="s">
        <v>80</v>
      </c>
      <c r="C13" s="21" t="s">
        <v>191</v>
      </c>
      <c r="D13" s="9">
        <v>1</v>
      </c>
      <c r="E13" s="4">
        <v>20</v>
      </c>
      <c r="F13" s="5"/>
      <c r="G13" s="25">
        <f t="shared" si="0"/>
        <v>0</v>
      </c>
    </row>
    <row r="14" spans="1:7" ht="12.75">
      <c r="A14" s="3" t="s">
        <v>76</v>
      </c>
      <c r="B14" s="3" t="s">
        <v>81</v>
      </c>
      <c r="C14" s="21" t="s">
        <v>192</v>
      </c>
      <c r="D14" s="9">
        <v>1</v>
      </c>
      <c r="E14" s="4">
        <v>20</v>
      </c>
      <c r="F14" s="5"/>
      <c r="G14" s="25">
        <f t="shared" si="0"/>
        <v>0</v>
      </c>
    </row>
    <row r="15" spans="1:7" ht="22.5">
      <c r="A15" s="3" t="s">
        <v>77</v>
      </c>
      <c r="B15" s="3" t="s">
        <v>91</v>
      </c>
      <c r="C15" s="21" t="s">
        <v>85</v>
      </c>
      <c r="D15" s="9">
        <v>1</v>
      </c>
      <c r="E15" s="4">
        <v>4</v>
      </c>
      <c r="F15" s="5"/>
      <c r="G15" s="25">
        <f t="shared" si="0"/>
        <v>0</v>
      </c>
    </row>
    <row r="16" spans="1:7" ht="22.5">
      <c r="A16" s="3" t="s">
        <v>82</v>
      </c>
      <c r="B16" s="3" t="s">
        <v>91</v>
      </c>
      <c r="C16" s="21" t="s">
        <v>13</v>
      </c>
      <c r="D16" s="9">
        <v>1</v>
      </c>
      <c r="E16" s="4">
        <v>8</v>
      </c>
      <c r="F16" s="6"/>
      <c r="G16" s="25">
        <f t="shared" si="0"/>
        <v>0</v>
      </c>
    </row>
    <row r="17" spans="1:7" ht="22.5">
      <c r="A17" s="3" t="s">
        <v>83</v>
      </c>
      <c r="B17" s="3" t="s">
        <v>91</v>
      </c>
      <c r="C17" s="22" t="s">
        <v>14</v>
      </c>
      <c r="D17" s="9">
        <v>1</v>
      </c>
      <c r="E17" s="4">
        <v>8</v>
      </c>
      <c r="F17" s="5"/>
      <c r="G17" s="25">
        <f t="shared" si="0"/>
        <v>0</v>
      </c>
    </row>
    <row r="18" spans="1:7" ht="12.75">
      <c r="A18" s="3" t="s">
        <v>84</v>
      </c>
      <c r="B18" s="3" t="s">
        <v>95</v>
      </c>
      <c r="C18" s="22" t="s">
        <v>15</v>
      </c>
      <c r="D18" s="9">
        <v>1</v>
      </c>
      <c r="E18" s="4">
        <v>1</v>
      </c>
      <c r="F18" s="5"/>
      <c r="G18" s="25">
        <f t="shared" si="0"/>
        <v>0</v>
      </c>
    </row>
    <row r="19" spans="1:7" ht="12.75">
      <c r="A19" s="3" t="s">
        <v>92</v>
      </c>
      <c r="B19" s="3" t="s">
        <v>96</v>
      </c>
      <c r="C19" s="22" t="s">
        <v>196</v>
      </c>
      <c r="D19" s="9">
        <v>1</v>
      </c>
      <c r="E19" s="4">
        <v>1</v>
      </c>
      <c r="F19" s="5"/>
      <c r="G19" s="25">
        <f t="shared" si="0"/>
        <v>0</v>
      </c>
    </row>
    <row r="20" spans="1:7" ht="22.5">
      <c r="A20" s="3" t="s">
        <v>93</v>
      </c>
      <c r="B20" s="3" t="s">
        <v>95</v>
      </c>
      <c r="C20" s="22" t="s">
        <v>17</v>
      </c>
      <c r="D20" s="9">
        <v>1</v>
      </c>
      <c r="E20" s="4">
        <v>1</v>
      </c>
      <c r="F20" s="5"/>
      <c r="G20" s="25">
        <f t="shared" si="0"/>
        <v>0</v>
      </c>
    </row>
    <row r="21" spans="1:7" ht="12.75">
      <c r="A21" s="3" t="s">
        <v>94</v>
      </c>
      <c r="B21" s="8" t="s">
        <v>105</v>
      </c>
      <c r="C21" s="22" t="s">
        <v>19</v>
      </c>
      <c r="D21" s="9">
        <v>1</v>
      </c>
      <c r="E21" s="4">
        <v>1</v>
      </c>
      <c r="F21" s="5"/>
      <c r="G21" s="25">
        <f t="shared" si="0"/>
        <v>0</v>
      </c>
    </row>
    <row r="22" spans="1:7" ht="22.5">
      <c r="A22" s="3" t="s">
        <v>97</v>
      </c>
      <c r="B22" s="8" t="s">
        <v>106</v>
      </c>
      <c r="C22" s="22" t="s">
        <v>21</v>
      </c>
      <c r="D22" s="9">
        <v>1</v>
      </c>
      <c r="E22" s="4">
        <v>6</v>
      </c>
      <c r="F22" s="5"/>
      <c r="G22" s="25">
        <f t="shared" si="0"/>
        <v>0</v>
      </c>
    </row>
    <row r="23" spans="1:7" ht="22.5">
      <c r="A23" s="3" t="s">
        <v>98</v>
      </c>
      <c r="B23" s="3" t="s">
        <v>107</v>
      </c>
      <c r="C23" s="22" t="s">
        <v>22</v>
      </c>
      <c r="D23" s="9">
        <v>1</v>
      </c>
      <c r="E23" s="4">
        <v>2</v>
      </c>
      <c r="F23" s="5"/>
      <c r="G23" s="25">
        <f t="shared" si="0"/>
        <v>0</v>
      </c>
    </row>
    <row r="24" spans="1:7" ht="22.5">
      <c r="A24" s="3" t="s">
        <v>99</v>
      </c>
      <c r="B24" s="3" t="s">
        <v>107</v>
      </c>
      <c r="C24" s="22" t="s">
        <v>23</v>
      </c>
      <c r="D24" s="9">
        <v>1</v>
      </c>
      <c r="E24" s="4">
        <v>2</v>
      </c>
      <c r="F24" s="5"/>
      <c r="G24" s="25">
        <f t="shared" si="0"/>
        <v>0</v>
      </c>
    </row>
    <row r="25" spans="1:7" ht="23.25" customHeight="1">
      <c r="A25" s="3" t="s">
        <v>100</v>
      </c>
      <c r="B25" s="3" t="s">
        <v>108</v>
      </c>
      <c r="C25" s="22" t="s">
        <v>24</v>
      </c>
      <c r="D25" s="9">
        <v>1</v>
      </c>
      <c r="E25" s="4">
        <v>1</v>
      </c>
      <c r="F25" s="5"/>
      <c r="G25" s="25">
        <f t="shared" si="0"/>
        <v>0</v>
      </c>
    </row>
    <row r="26" spans="1:7" ht="22.5">
      <c r="A26" s="3" t="s">
        <v>101</v>
      </c>
      <c r="B26" s="3" t="s">
        <v>109</v>
      </c>
      <c r="C26" s="11" t="s">
        <v>25</v>
      </c>
      <c r="D26" s="9">
        <v>1</v>
      </c>
      <c r="E26" s="4">
        <v>1</v>
      </c>
      <c r="F26" s="5"/>
      <c r="G26" s="25">
        <f t="shared" si="0"/>
        <v>0</v>
      </c>
    </row>
    <row r="27" spans="1:7" ht="12.75">
      <c r="A27" s="10" t="s">
        <v>102</v>
      </c>
      <c r="B27" s="8" t="s">
        <v>106</v>
      </c>
      <c r="C27" s="7" t="s">
        <v>26</v>
      </c>
      <c r="D27" s="9">
        <v>1</v>
      </c>
      <c r="E27" s="4">
        <v>1</v>
      </c>
      <c r="F27" s="5"/>
      <c r="G27" s="25">
        <f t="shared" si="0"/>
        <v>0</v>
      </c>
    </row>
    <row r="28" spans="1:7" ht="23.25" customHeight="1">
      <c r="A28" s="3" t="s">
        <v>103</v>
      </c>
      <c r="B28" s="14" t="s">
        <v>113</v>
      </c>
      <c r="C28" s="7" t="s">
        <v>27</v>
      </c>
      <c r="D28" s="9">
        <v>1</v>
      </c>
      <c r="E28" s="4">
        <v>1</v>
      </c>
      <c r="F28" s="5"/>
      <c r="G28" s="25">
        <f t="shared" si="0"/>
        <v>0</v>
      </c>
    </row>
    <row r="29" spans="1:7" ht="12.75">
      <c r="A29" s="3" t="s">
        <v>110</v>
      </c>
      <c r="B29" s="8" t="s">
        <v>121</v>
      </c>
      <c r="C29" s="7" t="s">
        <v>194</v>
      </c>
      <c r="D29" s="9">
        <v>1</v>
      </c>
      <c r="E29" s="4">
        <v>4</v>
      </c>
      <c r="F29" s="5"/>
      <c r="G29" s="25">
        <f t="shared" si="0"/>
        <v>0</v>
      </c>
    </row>
    <row r="30" spans="1:7" ht="12.75">
      <c r="A30" s="3" t="s">
        <v>111</v>
      </c>
      <c r="B30" s="8" t="s">
        <v>122</v>
      </c>
      <c r="C30" s="7" t="s">
        <v>29</v>
      </c>
      <c r="D30" s="9">
        <v>1</v>
      </c>
      <c r="E30" s="4">
        <v>1</v>
      </c>
      <c r="F30" s="5"/>
      <c r="G30" s="25">
        <f t="shared" si="0"/>
        <v>0</v>
      </c>
    </row>
    <row r="31" spans="1:7" ht="22.5">
      <c r="A31" s="3" t="s">
        <v>112</v>
      </c>
      <c r="B31" s="14" t="s">
        <v>123</v>
      </c>
      <c r="C31" s="7" t="s">
        <v>30</v>
      </c>
      <c r="D31" s="9">
        <v>1</v>
      </c>
      <c r="E31" s="4">
        <v>3</v>
      </c>
      <c r="F31" s="5"/>
      <c r="G31" s="25">
        <f t="shared" si="0"/>
        <v>0</v>
      </c>
    </row>
    <row r="32" spans="1:7" ht="22.5" customHeight="1">
      <c r="A32" s="3" t="s">
        <v>114</v>
      </c>
      <c r="B32" s="8" t="s">
        <v>124</v>
      </c>
      <c r="C32" s="7" t="s">
        <v>31</v>
      </c>
      <c r="D32" s="9">
        <v>1</v>
      </c>
      <c r="E32" s="4">
        <v>1</v>
      </c>
      <c r="F32" s="5"/>
      <c r="G32" s="25">
        <f t="shared" si="0"/>
        <v>0</v>
      </c>
    </row>
    <row r="33" spans="1:7" ht="22.5">
      <c r="A33" s="3" t="s">
        <v>115</v>
      </c>
      <c r="B33" s="14" t="s">
        <v>125</v>
      </c>
      <c r="C33" s="7" t="s">
        <v>32</v>
      </c>
      <c r="D33" s="9">
        <v>1</v>
      </c>
      <c r="E33" s="4">
        <v>2</v>
      </c>
      <c r="F33" s="5"/>
      <c r="G33" s="25">
        <f t="shared" si="0"/>
        <v>0</v>
      </c>
    </row>
    <row r="34" spans="1:7" ht="33" customHeight="1">
      <c r="A34" s="3" t="s">
        <v>116</v>
      </c>
      <c r="B34" s="8" t="s">
        <v>126</v>
      </c>
      <c r="C34" s="11" t="s">
        <v>33</v>
      </c>
      <c r="D34" s="9">
        <v>1</v>
      </c>
      <c r="E34" s="4">
        <v>1</v>
      </c>
      <c r="F34" s="5"/>
      <c r="G34" s="25">
        <f t="shared" si="0"/>
        <v>0</v>
      </c>
    </row>
    <row r="35" spans="1:7" ht="26.25" customHeight="1">
      <c r="A35" s="3" t="s">
        <v>117</v>
      </c>
      <c r="B35" s="3" t="s">
        <v>35</v>
      </c>
      <c r="C35" s="11" t="s">
        <v>36</v>
      </c>
      <c r="D35" s="9">
        <v>1</v>
      </c>
      <c r="E35" s="4">
        <v>1</v>
      </c>
      <c r="F35" s="5"/>
      <c r="G35" s="25">
        <f t="shared" si="0"/>
        <v>0</v>
      </c>
    </row>
    <row r="36" spans="1:7" ht="30" customHeight="1">
      <c r="A36" s="3" t="s">
        <v>118</v>
      </c>
      <c r="B36" s="8" t="s">
        <v>35</v>
      </c>
      <c r="C36" s="11" t="s">
        <v>37</v>
      </c>
      <c r="D36" s="9">
        <v>1</v>
      </c>
      <c r="E36" s="4">
        <v>1</v>
      </c>
      <c r="F36" s="5"/>
      <c r="G36" s="25">
        <f t="shared" si="0"/>
        <v>0</v>
      </c>
    </row>
    <row r="37" spans="1:7" ht="22.5" customHeight="1">
      <c r="A37" s="3" t="s">
        <v>119</v>
      </c>
      <c r="B37" s="8" t="s">
        <v>35</v>
      </c>
      <c r="C37" s="11" t="s">
        <v>38</v>
      </c>
      <c r="D37" s="9">
        <v>1</v>
      </c>
      <c r="E37" s="4">
        <v>1</v>
      </c>
      <c r="F37" s="5"/>
      <c r="G37" s="25">
        <f t="shared" si="0"/>
        <v>0</v>
      </c>
    </row>
    <row r="38" spans="1:7" ht="12.75">
      <c r="A38" s="19">
        <v>2</v>
      </c>
      <c r="B38" s="19"/>
      <c r="C38" s="19" t="s">
        <v>52</v>
      </c>
      <c r="D38" s="19"/>
      <c r="E38" s="19"/>
      <c r="F38" s="20"/>
      <c r="G38" s="20"/>
    </row>
    <row r="39" spans="1:7" ht="12.75">
      <c r="A39" s="3" t="s">
        <v>131</v>
      </c>
      <c r="B39" s="14" t="s">
        <v>164</v>
      </c>
      <c r="C39" s="11" t="s">
        <v>55</v>
      </c>
      <c r="D39" s="9">
        <v>1</v>
      </c>
      <c r="E39" s="4">
        <v>1</v>
      </c>
      <c r="F39" s="5"/>
      <c r="G39" s="25">
        <f t="shared" si="0"/>
        <v>0</v>
      </c>
    </row>
    <row r="40" spans="1:7" ht="12.75">
      <c r="A40" s="3" t="s">
        <v>132</v>
      </c>
      <c r="B40" s="14" t="s">
        <v>35</v>
      </c>
      <c r="C40" s="11" t="s">
        <v>56</v>
      </c>
      <c r="D40" s="9">
        <v>1</v>
      </c>
      <c r="E40" s="4">
        <v>1</v>
      </c>
      <c r="F40" s="5"/>
      <c r="G40" s="25">
        <f t="shared" si="0"/>
        <v>0</v>
      </c>
    </row>
    <row r="41" spans="1:7" ht="22.5">
      <c r="A41" s="3" t="s">
        <v>133</v>
      </c>
      <c r="B41" s="14" t="s">
        <v>35</v>
      </c>
      <c r="C41" s="11" t="s">
        <v>57</v>
      </c>
      <c r="D41" s="9">
        <v>1</v>
      </c>
      <c r="E41" s="4">
        <v>1</v>
      </c>
      <c r="F41" s="5"/>
      <c r="G41" s="25">
        <f t="shared" si="0"/>
        <v>0</v>
      </c>
    </row>
    <row r="42" spans="1:7" ht="22.5">
      <c r="A42" s="3" t="s">
        <v>134</v>
      </c>
      <c r="B42" s="14" t="s">
        <v>35</v>
      </c>
      <c r="C42" s="11" t="s">
        <v>197</v>
      </c>
      <c r="D42" s="9">
        <v>1</v>
      </c>
      <c r="E42" s="4">
        <v>1</v>
      </c>
      <c r="F42" s="5"/>
      <c r="G42" s="25">
        <f t="shared" si="0"/>
        <v>0</v>
      </c>
    </row>
    <row r="43" spans="1:7" ht="12.75">
      <c r="A43" s="3" t="s">
        <v>135</v>
      </c>
      <c r="B43" s="14" t="s">
        <v>35</v>
      </c>
      <c r="C43" s="11" t="s">
        <v>54</v>
      </c>
      <c r="D43" s="9">
        <v>1</v>
      </c>
      <c r="E43" s="4">
        <v>1</v>
      </c>
      <c r="F43" s="5"/>
      <c r="G43" s="25">
        <f t="shared" si="0"/>
        <v>0</v>
      </c>
    </row>
    <row r="44" spans="1:7" ht="12.75">
      <c r="A44" s="27" t="s">
        <v>7</v>
      </c>
      <c r="B44" s="27"/>
      <c r="C44" s="27"/>
      <c r="D44" s="27"/>
      <c r="E44" s="27"/>
      <c r="F44" s="28">
        <f>SUM(G10:G43)</f>
        <v>0</v>
      </c>
      <c r="G44" s="28"/>
    </row>
    <row r="45" spans="1:7" ht="12.75">
      <c r="A45" s="29" t="s">
        <v>8</v>
      </c>
      <c r="B45" s="29"/>
      <c r="C45" s="29"/>
      <c r="D45" s="29"/>
      <c r="E45" s="29"/>
      <c r="F45" s="30">
        <f>ROUND(F44*0.23,2)</f>
        <v>0</v>
      </c>
      <c r="G45" s="30"/>
    </row>
    <row r="46" spans="1:7" ht="12.75">
      <c r="A46" s="29" t="s">
        <v>9</v>
      </c>
      <c r="B46" s="29"/>
      <c r="C46" s="29"/>
      <c r="D46" s="29"/>
      <c r="E46" s="29"/>
      <c r="F46" s="30">
        <f>F44+F45</f>
        <v>0</v>
      </c>
      <c r="G46" s="30"/>
    </row>
  </sheetData>
  <sheetProtection/>
  <mergeCells count="8">
    <mergeCell ref="A3:G3"/>
    <mergeCell ref="A4:G4"/>
    <mergeCell ref="A46:E46"/>
    <mergeCell ref="F46:G46"/>
    <mergeCell ref="A44:E44"/>
    <mergeCell ref="F44:G44"/>
    <mergeCell ref="A45:E45"/>
    <mergeCell ref="F45:G45"/>
  </mergeCells>
  <printOptions/>
  <pageMargins left="0.5511811023622047" right="0.35433070866141736" top="0.5905511811023623" bottom="0.7874015748031497" header="0.5118110236220472" footer="0.5118110236220472"/>
  <pageSetup fitToHeight="0" fitToWidth="1" horizontalDpi="600" verticalDpi="600" orientation="portrait" paperSize="9" scale="77" r:id="rId1"/>
  <headerFooter alignWithMargins="0">
    <oddFooter>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Bodziony</dc:creator>
  <cp:keywords/>
  <dc:description/>
  <cp:lastModifiedBy>Tomasz Wydrzyński (Nadl. St. Sącz)</cp:lastModifiedBy>
  <cp:lastPrinted>2023-08-16T11:13:36Z</cp:lastPrinted>
  <dcterms:created xsi:type="dcterms:W3CDTF">2018-11-22T06:34:06Z</dcterms:created>
  <dcterms:modified xsi:type="dcterms:W3CDTF">2023-08-17T06:26:48Z</dcterms:modified>
  <cp:category/>
  <cp:version/>
  <cp:contentType/>
  <cp:contentStatus/>
</cp:coreProperties>
</file>