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515" firstSheet="2" activeTab="2"/>
  </bookViews>
  <sheets>
    <sheet name="Zadanie nr 6" sheetId="1" state="hidden" r:id="rId1"/>
    <sheet name="Arkusz1" sheetId="2" state="hidden" r:id="rId2"/>
    <sheet name="Zadanie 13" sheetId="3" r:id="rId3"/>
    <sheet name="Arkusz2" sheetId="4" state="hidden" r:id="rId4"/>
    <sheet name="Arkusz15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6" sheetId="16" state="hidden" r:id="rId16"/>
    <sheet name="Arkusz17" sheetId="17" state="hidden" r:id="rId17"/>
    <sheet name="Arkusz3" sheetId="18" state="hidden" r:id="rId18"/>
    <sheet name="Arkusz4" sheetId="19" state="hidden" r:id="rId19"/>
    <sheet name="Arkusz18" sheetId="20" state="hidden" r:id="rId20"/>
  </sheets>
  <definedNames/>
  <calcPr fullCalcOnLoad="1"/>
</workbook>
</file>

<file path=xl/sharedStrings.xml><?xml version="1.0" encoding="utf-8"?>
<sst xmlns="http://schemas.openxmlformats.org/spreadsheetml/2006/main" count="99" uniqueCount="60">
  <si>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</si>
  <si>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</si>
  <si>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</si>
  <si>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</si>
  <si>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</si>
  <si>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</si>
  <si>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</si>
  <si>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</si>
  <si>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</si>
  <si>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</si>
  <si>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</si>
  <si>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</si>
  <si>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</si>
  <si>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</si>
  <si>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Producent,
kod, nazwa handlowa,                   ilość saszetek                  w opakowaniu</t>
  </si>
  <si>
    <t>Sasz.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</si>
  <si>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</si>
  <si>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</si>
  <si>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</si>
  <si>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</si>
  <si>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</si>
  <si>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</si>
  <si>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</si>
  <si>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</si>
  <si>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</si>
  <si>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</si>
  <si>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</si>
  <si>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</si>
  <si>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</si>
  <si>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</si>
  <si>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</si>
  <si>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</si>
  <si>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</si>
  <si>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</si>
  <si>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</si>
  <si>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</si>
  <si>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</si>
  <si>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</si>
  <si>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</si>
  <si>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</si>
  <si>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Dopuszcza się tolerancję długości igły chirurgicznej +/- 2 mm</t>
  </si>
  <si>
    <t>Łącznie wartość netto</t>
  </si>
  <si>
    <t>Łącznie wartość brutto</t>
  </si>
  <si>
    <t>Klasa wyrobu medycznego</t>
  </si>
  <si>
    <t>Nici wchłanialne, syntetyczne, plecione, o okresie podtrzymywania  tkanek około  25%  po 28  dniach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</si>
  <si>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 25%  po 28 dniach 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</si>
  <si>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 25%  po 28 dniach 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</si>
  <si>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25%  po 28 dniach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</si>
  <si>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 25%  po 28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</si>
  <si>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25%  po 28 dni po zaimplantowaniu i czasie wchłaniania od 56-70 dni. Wytrzymałe na zrywanie w trakcie dociągania. Nr 0, długość nici 70 cm, długość igły 37 mm ½ koła okrągła, wzmocniona, grubość igły adekwatna do grubości nici.</t>
  </si>
  <si>
    <t>Nici wchłanialne, syntetyczne, plecione, o okresie podtrzymywania tkanek około 25% 28  dniach 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</si>
  <si>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25%  po 28 dniach 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</si>
  <si>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25%  po 28 dnach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</si>
  <si>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 25%  po 28  dniach 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</si>
  <si>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25%  po 28 dniach 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</si>
  <si>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25% po 28 dniach 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</si>
  <si>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25%  po 28  dniach  po zaimplantowaniu i czasie wchłaniania od 56-70 dni. Wytrzymałe na zrywanie w trakcie dociągania. Nr 2  długość nici 4x45 cm. Długość igły 43 mm ½, okrągła, odczepiana, grubość igły adekwatna do grubości nici.</t>
  </si>
  <si>
    <t>ZADANIE NR 13</t>
  </si>
  <si>
    <t>ZAKUP WRAZ Z DOSTAWĄ NICI CHIRURGICZNYCH WCHŁANIALNYCH - PAKIET O NA OKRES DO 30.09.2024</t>
  </si>
  <si>
    <t>Producent,
kod,                                                      nazwa handlowa,                   ilość saszetek w opakowaniu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</si>
</sst>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9" fontId="11" fillId="33" borderId="13" xfId="0" applyNumberFormat="1" applyFont="1" applyFill="1" applyBorder="1" applyAlignment="1">
      <alignment horizontal="center" vertical="center" wrapText="1"/>
    </xf>
    <xf numFmtId="179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79" fontId="12" fillId="33" borderId="0" xfId="0" applyNumberFormat="1" applyFont="1" applyFill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179" fontId="12" fillId="0" borderId="15" xfId="0" applyNumberFormat="1" applyFont="1" applyBorder="1" applyAlignment="1">
      <alignment horizontal="center" vertical="center" wrapText="1"/>
    </xf>
    <xf numFmtId="9" fontId="12" fillId="0" borderId="15" xfId="53" applyFont="1" applyBorder="1" applyAlignment="1">
      <alignment horizontal="center" vertical="center" wrapText="1"/>
    </xf>
    <xf numFmtId="179" fontId="12" fillId="0" borderId="15" xfId="53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3" fontId="38" fillId="0" borderId="15" xfId="0" applyNumberFormat="1" applyFont="1" applyBorder="1" applyAlignment="1">
      <alignment horizontal="center" vertical="center" wrapText="1"/>
    </xf>
    <xf numFmtId="179" fontId="38" fillId="0" borderId="15" xfId="0" applyNumberFormat="1" applyFont="1" applyBorder="1" applyAlignment="1">
      <alignment horizontal="center" vertical="center" wrapText="1"/>
    </xf>
    <xf numFmtId="9" fontId="38" fillId="0" borderId="15" xfId="53" applyFont="1" applyBorder="1" applyAlignment="1">
      <alignment horizontal="center" vertical="center" wrapText="1"/>
    </xf>
    <xf numFmtId="179" fontId="38" fillId="0" borderId="15" xfId="53" applyNumberFormat="1" applyFont="1" applyBorder="1" applyAlignment="1">
      <alignment horizontal="center" vertical="center" wrapText="1"/>
    </xf>
    <xf numFmtId="0" fontId="38" fillId="0" borderId="16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9" fontId="39" fillId="33" borderId="13" xfId="0" applyNumberFormat="1" applyFont="1" applyFill="1" applyBorder="1" applyAlignment="1">
      <alignment horizontal="center" vertical="center" wrapText="1"/>
    </xf>
    <xf numFmtId="179" fontId="39" fillId="0" borderId="14" xfId="0" applyNumberFormat="1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179" fontId="38" fillId="33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179" fontId="38" fillId="0" borderId="21" xfId="53" applyNumberFormat="1" applyFont="1" applyBorder="1" applyAlignment="1">
      <alignment horizontal="center" vertical="center" wrapText="1"/>
    </xf>
    <xf numFmtId="179" fontId="38" fillId="0" borderId="22" xfId="53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right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49" fontId="39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22">
      <selection activeCell="E25" sqref="E2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6" t="s">
        <v>24</v>
      </c>
      <c r="G1" s="106"/>
      <c r="H1" s="106"/>
      <c r="I1" s="106"/>
    </row>
    <row r="2" spans="1:9" ht="24.75" customHeight="1">
      <c r="A2" s="21"/>
      <c r="B2" s="21"/>
      <c r="C2" s="21"/>
      <c r="D2" s="21"/>
      <c r="E2" s="21"/>
      <c r="F2" s="106" t="s">
        <v>22</v>
      </c>
      <c r="G2" s="106"/>
      <c r="H2" s="106"/>
      <c r="I2" s="106"/>
    </row>
    <row r="3" spans="1:10" s="11" customFormat="1" ht="27" customHeight="1">
      <c r="A3" s="21"/>
      <c r="B3" s="22"/>
      <c r="C3" s="14"/>
      <c r="D3" s="14"/>
      <c r="E3" s="14" t="s">
        <v>0</v>
      </c>
      <c r="F3" s="106" t="s">
        <v>23</v>
      </c>
      <c r="G3" s="106"/>
      <c r="H3" s="106"/>
      <c r="I3" s="106"/>
      <c r="J3" s="10"/>
    </row>
    <row r="4" spans="1:10" s="11" customFormat="1" ht="25.5" customHeight="1">
      <c r="A4" s="34"/>
      <c r="B4" s="35"/>
      <c r="C4" s="14"/>
      <c r="D4" s="14"/>
      <c r="E4" s="14"/>
      <c r="F4" s="106" t="s">
        <v>21</v>
      </c>
      <c r="G4" s="106"/>
      <c r="H4" s="106"/>
      <c r="I4" s="106"/>
      <c r="J4" s="10"/>
    </row>
    <row r="5" spans="1:10" s="11" customFormat="1" ht="25.5" customHeight="1">
      <c r="A5" s="34"/>
      <c r="B5" s="35"/>
      <c r="C5" s="14"/>
      <c r="D5" s="14"/>
      <c r="E5" s="14"/>
      <c r="F5" s="106" t="s">
        <v>9</v>
      </c>
      <c r="G5" s="106"/>
      <c r="H5" s="106"/>
      <c r="I5" s="106"/>
      <c r="J5" s="10"/>
    </row>
    <row r="6" spans="1:10" s="11" customFormat="1" ht="27" customHeight="1">
      <c r="A6" s="34"/>
      <c r="B6" s="35"/>
      <c r="C6" s="14"/>
      <c r="D6" s="14"/>
      <c r="E6" s="14"/>
      <c r="F6" s="106" t="s">
        <v>10</v>
      </c>
      <c r="G6" s="106"/>
      <c r="H6" s="106"/>
      <c r="I6" s="106"/>
      <c r="J6" s="10"/>
    </row>
    <row r="7" spans="1:10" s="11" customFormat="1" ht="29.25" customHeight="1">
      <c r="A7" s="34"/>
      <c r="B7" s="35"/>
      <c r="C7" s="14"/>
      <c r="D7" s="14"/>
      <c r="E7" s="14"/>
      <c r="F7" s="102" t="s">
        <v>25</v>
      </c>
      <c r="G7" s="102"/>
      <c r="H7" s="102"/>
      <c r="I7" s="102"/>
      <c r="J7" s="10"/>
    </row>
    <row r="8" spans="1:9" s="12" customFormat="1" ht="21" customHeight="1">
      <c r="A8" s="103" t="s">
        <v>26</v>
      </c>
      <c r="B8" s="104"/>
      <c r="C8" s="104"/>
      <c r="D8" s="104"/>
      <c r="E8" s="104"/>
      <c r="F8" s="104"/>
      <c r="G8" s="104"/>
      <c r="H8" s="104"/>
      <c r="I8" s="104"/>
    </row>
    <row r="9" spans="1:10" s="13" customFormat="1" ht="28.5" customHeight="1" thickBot="1">
      <c r="A9" s="105"/>
      <c r="B9" s="105"/>
      <c r="C9" s="105"/>
      <c r="D9" s="105"/>
      <c r="E9" s="105"/>
      <c r="F9" s="105"/>
      <c r="G9" s="105"/>
      <c r="H9" s="105"/>
      <c r="I9" s="105"/>
      <c r="J9" s="12"/>
    </row>
    <row r="10" spans="1:10" s="13" customFormat="1" ht="28.5" customHeight="1">
      <c r="A10" s="92" t="s">
        <v>19</v>
      </c>
      <c r="B10" s="92" t="s">
        <v>6</v>
      </c>
      <c r="C10" s="92" t="s">
        <v>2</v>
      </c>
      <c r="D10" s="92" t="s">
        <v>11</v>
      </c>
      <c r="E10" s="92" t="s">
        <v>13</v>
      </c>
      <c r="F10" s="92" t="s">
        <v>20</v>
      </c>
      <c r="G10" s="92" t="s">
        <v>1</v>
      </c>
      <c r="H10" s="92" t="s">
        <v>12</v>
      </c>
      <c r="I10" s="92" t="s">
        <v>14</v>
      </c>
      <c r="J10" s="12"/>
    </row>
    <row r="11" spans="1:10" s="13" customFormat="1" ht="28.5" customHeight="1">
      <c r="A11" s="93"/>
      <c r="B11" s="93"/>
      <c r="C11" s="93"/>
      <c r="D11" s="93"/>
      <c r="E11" s="93"/>
      <c r="F11" s="93"/>
      <c r="G11" s="93"/>
      <c r="H11" s="93"/>
      <c r="I11" s="93"/>
      <c r="J11" s="12"/>
    </row>
    <row r="12" spans="1:10" s="13" customFormat="1" ht="49.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4.25" customHeight="1" thickBot="1">
      <c r="A14" s="53">
        <v>1</v>
      </c>
      <c r="B14" s="54" t="s">
        <v>27</v>
      </c>
      <c r="C14" s="55" t="s">
        <v>15</v>
      </c>
      <c r="D14" s="56">
        <v>108</v>
      </c>
      <c r="E14" s="47">
        <v>8.83</v>
      </c>
      <c r="F14" s="47">
        <f>ROUND(D14*E14,2)</f>
        <v>953.64</v>
      </c>
      <c r="G14" s="48">
        <v>0.08</v>
      </c>
      <c r="H14" s="49">
        <f>ROUND(F14*G14+F14,2)</f>
        <v>1029.93</v>
      </c>
      <c r="I14" s="50"/>
    </row>
    <row r="15" spans="1:9" ht="103.5" customHeight="1" thickBot="1">
      <c r="A15" s="51">
        <f>1+A14</f>
        <v>2</v>
      </c>
      <c r="B15" s="25" t="s">
        <v>37</v>
      </c>
      <c r="C15" s="24" t="s">
        <v>15</v>
      </c>
      <c r="D15" s="26">
        <v>252</v>
      </c>
      <c r="E15" s="47">
        <v>7.38</v>
      </c>
      <c r="F15" s="47">
        <f>ROUND(D15*E15,2)</f>
        <v>1859.76</v>
      </c>
      <c r="G15" s="48">
        <v>0.08</v>
      </c>
      <c r="H15" s="49">
        <f>ROUND(F15*G15+F15,2)</f>
        <v>2008.54</v>
      </c>
      <c r="I15" s="52"/>
    </row>
    <row r="16" spans="1:9" s="3" customFormat="1" ht="103.5" customHeight="1" thickBot="1">
      <c r="A16" s="51">
        <f>1+A15</f>
        <v>3</v>
      </c>
      <c r="B16" s="25" t="s">
        <v>28</v>
      </c>
      <c r="C16" s="24" t="s">
        <v>15</v>
      </c>
      <c r="D16" s="26">
        <v>360</v>
      </c>
      <c r="E16" s="47">
        <v>9.76</v>
      </c>
      <c r="F16" s="47">
        <f>ROUND(D16*E16,2)</f>
        <v>3513.6</v>
      </c>
      <c r="G16" s="48">
        <v>0.08</v>
      </c>
      <c r="H16" s="49">
        <f>ROUND(F16*G16+F16,2)</f>
        <v>3794.69</v>
      </c>
      <c r="I16" s="52"/>
    </row>
    <row r="17" spans="1:9" s="3" customFormat="1" ht="106.5" customHeight="1" thickBot="1">
      <c r="A17" s="51">
        <f aca="true" t="shared" si="0" ref="A17:A26">1+A16</f>
        <v>4</v>
      </c>
      <c r="B17" s="25" t="s">
        <v>29</v>
      </c>
      <c r="C17" s="24" t="s">
        <v>15</v>
      </c>
      <c r="D17" s="26">
        <v>180</v>
      </c>
      <c r="E17" s="47">
        <v>8.29</v>
      </c>
      <c r="F17" s="47">
        <f>ROUND(D17*E17,2)</f>
        <v>1492.2</v>
      </c>
      <c r="G17" s="48">
        <v>0.08</v>
      </c>
      <c r="H17" s="49">
        <f>ROUND(F17*G17+F17,2)</f>
        <v>1611.58</v>
      </c>
      <c r="I17" s="52"/>
    </row>
    <row r="18" spans="1:9" ht="108" customHeight="1" thickBot="1">
      <c r="A18" s="51">
        <f t="shared" si="0"/>
        <v>5</v>
      </c>
      <c r="B18" s="25" t="s">
        <v>38</v>
      </c>
      <c r="C18" s="24" t="s">
        <v>15</v>
      </c>
      <c r="D18" s="26">
        <v>360</v>
      </c>
      <c r="E18" s="47">
        <v>8.29</v>
      </c>
      <c r="F18" s="47">
        <f aca="true" t="shared" si="1" ref="F18:F26">ROUND(D18*E18,2)</f>
        <v>2984.4</v>
      </c>
      <c r="G18" s="48">
        <v>0.08</v>
      </c>
      <c r="H18" s="49">
        <f aca="true" t="shared" si="2" ref="H18:H26">ROUND(F18*G18+F18,2)</f>
        <v>3223.15</v>
      </c>
      <c r="I18" s="52"/>
    </row>
    <row r="19" spans="1:9" ht="104.25" customHeight="1" thickBot="1">
      <c r="A19" s="51">
        <f t="shared" si="0"/>
        <v>6</v>
      </c>
      <c r="B19" s="25" t="s">
        <v>39</v>
      </c>
      <c r="C19" s="24" t="s">
        <v>15</v>
      </c>
      <c r="D19" s="26">
        <v>288</v>
      </c>
      <c r="E19" s="47">
        <v>8.29</v>
      </c>
      <c r="F19" s="47">
        <f t="shared" si="1"/>
        <v>2387.52</v>
      </c>
      <c r="G19" s="48">
        <v>0.08</v>
      </c>
      <c r="H19" s="49">
        <f t="shared" si="2"/>
        <v>2578.52</v>
      </c>
      <c r="I19" s="52"/>
    </row>
    <row r="20" spans="1:9" ht="104.25" customHeight="1" thickBot="1">
      <c r="A20" s="51">
        <f t="shared" si="0"/>
        <v>7</v>
      </c>
      <c r="B20" s="25" t="s">
        <v>30</v>
      </c>
      <c r="C20" s="24" t="s">
        <v>15</v>
      </c>
      <c r="D20" s="26">
        <v>288</v>
      </c>
      <c r="E20" s="47">
        <v>8.32</v>
      </c>
      <c r="F20" s="47">
        <f t="shared" si="1"/>
        <v>2396.16</v>
      </c>
      <c r="G20" s="48">
        <v>0.08</v>
      </c>
      <c r="H20" s="49">
        <f t="shared" si="2"/>
        <v>2587.85</v>
      </c>
      <c r="I20" s="52"/>
    </row>
    <row r="21" spans="1:9" s="3" customFormat="1" ht="106.5" customHeight="1" thickBot="1">
      <c r="A21" s="51">
        <f t="shared" si="0"/>
        <v>8</v>
      </c>
      <c r="B21" s="25" t="s">
        <v>31</v>
      </c>
      <c r="C21" s="24" t="s">
        <v>15</v>
      </c>
      <c r="D21" s="26">
        <v>360</v>
      </c>
      <c r="E21" s="47">
        <v>8.29</v>
      </c>
      <c r="F21" s="47">
        <f t="shared" si="1"/>
        <v>2984.4</v>
      </c>
      <c r="G21" s="48">
        <v>0.08</v>
      </c>
      <c r="H21" s="49">
        <f t="shared" si="2"/>
        <v>3223.15</v>
      </c>
      <c r="I21" s="52"/>
    </row>
    <row r="22" spans="1:9" s="3" customFormat="1" ht="108" customHeight="1" thickBot="1">
      <c r="A22" s="51">
        <f t="shared" si="0"/>
        <v>9</v>
      </c>
      <c r="B22" s="19" t="s">
        <v>32</v>
      </c>
      <c r="C22" s="24" t="s">
        <v>15</v>
      </c>
      <c r="D22" s="20">
        <v>360</v>
      </c>
      <c r="E22" s="47">
        <v>10.59</v>
      </c>
      <c r="F22" s="47">
        <f t="shared" si="1"/>
        <v>3812.4</v>
      </c>
      <c r="G22" s="48">
        <v>0.08</v>
      </c>
      <c r="H22" s="49">
        <f t="shared" si="2"/>
        <v>4117.39</v>
      </c>
      <c r="I22" s="52"/>
    </row>
    <row r="23" spans="1:9" s="18" customFormat="1" ht="104.25" customHeight="1" thickBot="1">
      <c r="A23" s="51">
        <f t="shared" si="0"/>
        <v>10</v>
      </c>
      <c r="B23" s="25" t="s">
        <v>33</v>
      </c>
      <c r="C23" s="24" t="s">
        <v>15</v>
      </c>
      <c r="D23" s="26">
        <v>600</v>
      </c>
      <c r="E23" s="47">
        <v>12.42</v>
      </c>
      <c r="F23" s="47">
        <f t="shared" si="1"/>
        <v>7452</v>
      </c>
      <c r="G23" s="48">
        <v>0.08</v>
      </c>
      <c r="H23" s="49">
        <f t="shared" si="2"/>
        <v>8048.16</v>
      </c>
      <c r="I23" s="52"/>
    </row>
    <row r="24" spans="1:9" s="17" customFormat="1" ht="105.75" customHeight="1" thickBot="1">
      <c r="A24" s="51">
        <f t="shared" si="0"/>
        <v>11</v>
      </c>
      <c r="B24" s="25" t="s">
        <v>34</v>
      </c>
      <c r="C24" s="24" t="s">
        <v>15</v>
      </c>
      <c r="D24" s="26">
        <v>48</v>
      </c>
      <c r="E24" s="47">
        <v>12.42</v>
      </c>
      <c r="F24" s="47">
        <f t="shared" si="1"/>
        <v>596.16</v>
      </c>
      <c r="G24" s="48">
        <v>0.08</v>
      </c>
      <c r="H24" s="49">
        <f t="shared" si="2"/>
        <v>643.85</v>
      </c>
      <c r="I24" s="52"/>
    </row>
    <row r="25" spans="1:9" s="18" customFormat="1" ht="102.75" customHeight="1" thickBot="1">
      <c r="A25" s="51">
        <f t="shared" si="0"/>
        <v>12</v>
      </c>
      <c r="B25" s="25" t="s">
        <v>35</v>
      </c>
      <c r="C25" s="24" t="s">
        <v>15</v>
      </c>
      <c r="D25" s="26">
        <v>36</v>
      </c>
      <c r="E25" s="47">
        <v>8.29</v>
      </c>
      <c r="F25" s="47">
        <f t="shared" si="1"/>
        <v>298.44</v>
      </c>
      <c r="G25" s="48">
        <v>0.08</v>
      </c>
      <c r="H25" s="49">
        <f t="shared" si="2"/>
        <v>322.32</v>
      </c>
      <c r="I25" s="52"/>
    </row>
    <row r="26" spans="1:9" s="18" customFormat="1" ht="102.75" customHeight="1" thickBot="1">
      <c r="A26" s="51">
        <f t="shared" si="0"/>
        <v>13</v>
      </c>
      <c r="B26" s="25" t="s">
        <v>36</v>
      </c>
      <c r="C26" s="24" t="s">
        <v>15</v>
      </c>
      <c r="D26" s="26">
        <v>24</v>
      </c>
      <c r="E26" s="47">
        <v>40.42</v>
      </c>
      <c r="F26" s="47">
        <f t="shared" si="1"/>
        <v>970.08</v>
      </c>
      <c r="G26" s="48">
        <v>0.08</v>
      </c>
      <c r="H26" s="49">
        <f t="shared" si="2"/>
        <v>1047.69</v>
      </c>
      <c r="I26" s="52"/>
    </row>
    <row r="27" spans="1:11" s="6" customFormat="1" ht="35.25" customHeight="1" thickBot="1">
      <c r="A27" s="32"/>
      <c r="B27" s="95" t="s">
        <v>3</v>
      </c>
      <c r="C27" s="96"/>
      <c r="D27" s="97"/>
      <c r="E27" s="33" t="s">
        <v>4</v>
      </c>
      <c r="F27" s="36">
        <f>SUM(F14:F26)</f>
        <v>31700.760000000002</v>
      </c>
      <c r="G27" s="33" t="s">
        <v>5</v>
      </c>
      <c r="H27" s="37">
        <f>SUM(H14:H26)</f>
        <v>34236.82</v>
      </c>
      <c r="I27" s="38"/>
      <c r="J27" s="15"/>
      <c r="K27" s="16"/>
    </row>
    <row r="28" spans="1:11" s="6" customFormat="1" ht="23.25" customHeight="1">
      <c r="A28" s="39"/>
      <c r="B28" s="45" t="s">
        <v>17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18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16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8" t="s">
        <v>8</v>
      </c>
      <c r="G31" s="99"/>
      <c r="H31" s="99"/>
      <c r="I31" s="99"/>
    </row>
    <row r="32" spans="1:9" s="8" customFormat="1" ht="19.5" customHeight="1">
      <c r="A32" s="9"/>
      <c r="B32" s="9"/>
      <c r="C32" s="9"/>
      <c r="D32" s="9"/>
      <c r="E32" s="9"/>
      <c r="F32" s="100" t="s">
        <v>7</v>
      </c>
      <c r="G32" s="100"/>
      <c r="H32" s="100"/>
      <c r="I32" s="101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view="pageBreakPreview" zoomScale="75" zoomScaleNormal="75" zoomScaleSheetLayoutView="75" workbookViewId="0" topLeftCell="A19">
      <selection activeCell="H24" sqref="H24"/>
    </sheetView>
  </sheetViews>
  <sheetFormatPr defaultColWidth="9.00390625" defaultRowHeight="12.75"/>
  <cols>
    <col min="1" max="1" width="8.125" style="1" customWidth="1"/>
    <col min="2" max="2" width="81.62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0"/>
      <c r="B1" s="60"/>
      <c r="C1" s="59"/>
      <c r="D1" s="59"/>
      <c r="E1" s="59"/>
      <c r="F1" s="117" t="s">
        <v>21</v>
      </c>
      <c r="G1" s="117"/>
      <c r="H1" s="117"/>
      <c r="I1" s="117"/>
      <c r="J1" s="117"/>
      <c r="K1" s="10"/>
    </row>
    <row r="2" spans="1:11" s="11" customFormat="1" ht="25.5" customHeight="1">
      <c r="A2" s="60"/>
      <c r="B2" s="60"/>
      <c r="C2" s="59"/>
      <c r="D2" s="59"/>
      <c r="E2" s="59"/>
      <c r="F2" s="117" t="s">
        <v>9</v>
      </c>
      <c r="G2" s="117"/>
      <c r="H2" s="117"/>
      <c r="I2" s="117"/>
      <c r="J2" s="117"/>
      <c r="K2" s="10"/>
    </row>
    <row r="3" spans="1:11" s="11" customFormat="1" ht="27" customHeight="1">
      <c r="A3" s="60"/>
      <c r="B3" s="60"/>
      <c r="C3" s="59"/>
      <c r="D3" s="59"/>
      <c r="E3" s="59"/>
      <c r="F3" s="117" t="s">
        <v>10</v>
      </c>
      <c r="G3" s="117"/>
      <c r="H3" s="117"/>
      <c r="I3" s="117"/>
      <c r="J3" s="117"/>
      <c r="K3" s="10"/>
    </row>
    <row r="4" spans="1:11" s="11" customFormat="1" ht="29.25" customHeight="1">
      <c r="A4" s="60"/>
      <c r="B4" s="60"/>
      <c r="C4" s="59"/>
      <c r="D4" s="59"/>
      <c r="E4" s="59"/>
      <c r="F4" s="117" t="s">
        <v>57</v>
      </c>
      <c r="G4" s="117"/>
      <c r="H4" s="117"/>
      <c r="I4" s="117"/>
      <c r="J4" s="117"/>
      <c r="K4" s="10"/>
    </row>
    <row r="5" spans="1:10" s="12" customFormat="1" ht="21" customHeight="1">
      <c r="A5" s="118" t="s">
        <v>58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1" s="13" customFormat="1" ht="28.5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"/>
    </row>
    <row r="7" spans="1:11" s="13" customFormat="1" ht="28.5" customHeight="1">
      <c r="A7" s="107" t="s">
        <v>19</v>
      </c>
      <c r="B7" s="107" t="s">
        <v>6</v>
      </c>
      <c r="C7" s="107" t="s">
        <v>2</v>
      </c>
      <c r="D7" s="107" t="s">
        <v>11</v>
      </c>
      <c r="E7" s="107" t="s">
        <v>13</v>
      </c>
      <c r="F7" s="107" t="s">
        <v>41</v>
      </c>
      <c r="G7" s="107" t="s">
        <v>1</v>
      </c>
      <c r="H7" s="107" t="s">
        <v>42</v>
      </c>
      <c r="I7" s="107" t="s">
        <v>43</v>
      </c>
      <c r="J7" s="107" t="s">
        <v>59</v>
      </c>
      <c r="K7" s="12"/>
    </row>
    <row r="8" spans="1:11" s="13" customFormat="1" ht="28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2"/>
    </row>
    <row r="9" spans="1:11" s="13" customFormat="1" ht="49.5" customHeight="1" thickBo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2"/>
    </row>
    <row r="10" spans="1:10" s="9" customFormat="1" ht="15.75" customHeight="1" thickBo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7">
        <v>9</v>
      </c>
      <c r="J10" s="86">
        <v>10</v>
      </c>
    </row>
    <row r="11" spans="1:10" s="2" customFormat="1" ht="69" customHeight="1" thickBot="1">
      <c r="A11" s="61">
        <v>1</v>
      </c>
      <c r="B11" s="62" t="s">
        <v>44</v>
      </c>
      <c r="C11" s="63" t="s">
        <v>15</v>
      </c>
      <c r="D11" s="64">
        <v>36</v>
      </c>
      <c r="E11" s="65"/>
      <c r="F11" s="65">
        <f>ROUND(D11*E11,2)</f>
        <v>0</v>
      </c>
      <c r="G11" s="66"/>
      <c r="H11" s="67">
        <f>ROUND(F11*G11+F11,2)</f>
        <v>0</v>
      </c>
      <c r="I11" s="88"/>
      <c r="J11" s="68"/>
    </row>
    <row r="12" spans="1:10" ht="69.75" customHeight="1" thickBot="1">
      <c r="A12" s="69">
        <f>1+A11</f>
        <v>2</v>
      </c>
      <c r="B12" s="70" t="s">
        <v>45</v>
      </c>
      <c r="C12" s="63" t="s">
        <v>15</v>
      </c>
      <c r="D12" s="71">
        <v>36</v>
      </c>
      <c r="E12" s="65"/>
      <c r="F12" s="65">
        <f aca="true" t="shared" si="0" ref="F12:F23">ROUND(D12*E12,2)</f>
        <v>0</v>
      </c>
      <c r="G12" s="66"/>
      <c r="H12" s="67">
        <f aca="true" t="shared" si="1" ref="H12:H23">ROUND(F12*G12+F12,2)</f>
        <v>0</v>
      </c>
      <c r="I12" s="89"/>
      <c r="J12" s="72"/>
    </row>
    <row r="13" spans="1:10" ht="84.75" customHeight="1" thickBot="1">
      <c r="A13" s="69">
        <v>3</v>
      </c>
      <c r="B13" s="70" t="s">
        <v>46</v>
      </c>
      <c r="C13" s="63" t="s">
        <v>15</v>
      </c>
      <c r="D13" s="71">
        <v>108</v>
      </c>
      <c r="E13" s="65"/>
      <c r="F13" s="65">
        <f t="shared" si="0"/>
        <v>0</v>
      </c>
      <c r="G13" s="66"/>
      <c r="H13" s="67">
        <f t="shared" si="1"/>
        <v>0</v>
      </c>
      <c r="I13" s="89"/>
      <c r="J13" s="72"/>
    </row>
    <row r="14" spans="1:10" ht="72" customHeight="1" thickBot="1">
      <c r="A14" s="69">
        <v>4</v>
      </c>
      <c r="B14" s="70" t="s">
        <v>47</v>
      </c>
      <c r="C14" s="63" t="s">
        <v>15</v>
      </c>
      <c r="D14" s="71">
        <v>72</v>
      </c>
      <c r="E14" s="65"/>
      <c r="F14" s="65">
        <f t="shared" si="0"/>
        <v>0</v>
      </c>
      <c r="G14" s="66"/>
      <c r="H14" s="67">
        <f t="shared" si="1"/>
        <v>0</v>
      </c>
      <c r="I14" s="89"/>
      <c r="J14" s="72"/>
    </row>
    <row r="15" spans="1:10" ht="66.75" customHeight="1" thickBot="1">
      <c r="A15" s="69">
        <v>5</v>
      </c>
      <c r="B15" s="70" t="s">
        <v>48</v>
      </c>
      <c r="C15" s="63" t="s">
        <v>15</v>
      </c>
      <c r="D15" s="71">
        <v>360</v>
      </c>
      <c r="E15" s="65"/>
      <c r="F15" s="65">
        <f t="shared" si="0"/>
        <v>0</v>
      </c>
      <c r="G15" s="66"/>
      <c r="H15" s="67">
        <f t="shared" si="1"/>
        <v>0</v>
      </c>
      <c r="I15" s="89"/>
      <c r="J15" s="72"/>
    </row>
    <row r="16" spans="1:10" ht="66.75" customHeight="1" thickBot="1">
      <c r="A16" s="69">
        <v>6</v>
      </c>
      <c r="B16" s="70" t="s">
        <v>49</v>
      </c>
      <c r="C16" s="63" t="s">
        <v>15</v>
      </c>
      <c r="D16" s="71">
        <v>360</v>
      </c>
      <c r="E16" s="65"/>
      <c r="F16" s="65">
        <f t="shared" si="0"/>
        <v>0</v>
      </c>
      <c r="G16" s="66"/>
      <c r="H16" s="67">
        <f t="shared" si="1"/>
        <v>0</v>
      </c>
      <c r="I16" s="89"/>
      <c r="J16" s="72"/>
    </row>
    <row r="17" spans="1:10" ht="71.25" customHeight="1" thickBot="1">
      <c r="A17" s="69">
        <v>7</v>
      </c>
      <c r="B17" s="70" t="s">
        <v>50</v>
      </c>
      <c r="C17" s="63" t="s">
        <v>15</v>
      </c>
      <c r="D17" s="71">
        <v>180</v>
      </c>
      <c r="E17" s="65"/>
      <c r="F17" s="65">
        <f t="shared" si="0"/>
        <v>0</v>
      </c>
      <c r="G17" s="66"/>
      <c r="H17" s="67">
        <f t="shared" si="1"/>
        <v>0</v>
      </c>
      <c r="I17" s="89"/>
      <c r="J17" s="72"/>
    </row>
    <row r="18" spans="1:10" ht="67.5" customHeight="1" thickBot="1">
      <c r="A18" s="69">
        <v>8</v>
      </c>
      <c r="B18" s="70" t="s">
        <v>51</v>
      </c>
      <c r="C18" s="63" t="s">
        <v>15</v>
      </c>
      <c r="D18" s="71">
        <v>144</v>
      </c>
      <c r="E18" s="65"/>
      <c r="F18" s="65">
        <f t="shared" si="0"/>
        <v>0</v>
      </c>
      <c r="G18" s="66"/>
      <c r="H18" s="67">
        <f t="shared" si="1"/>
        <v>0</v>
      </c>
      <c r="I18" s="89"/>
      <c r="J18" s="72"/>
    </row>
    <row r="19" spans="1:10" ht="68.25" customHeight="1" thickBot="1">
      <c r="A19" s="69">
        <v>9</v>
      </c>
      <c r="B19" s="73" t="s">
        <v>52</v>
      </c>
      <c r="C19" s="63" t="s">
        <v>15</v>
      </c>
      <c r="D19" s="71">
        <v>108</v>
      </c>
      <c r="E19" s="65"/>
      <c r="F19" s="65">
        <f t="shared" si="0"/>
        <v>0</v>
      </c>
      <c r="G19" s="66"/>
      <c r="H19" s="67">
        <f t="shared" si="1"/>
        <v>0</v>
      </c>
      <c r="I19" s="89"/>
      <c r="J19" s="72"/>
    </row>
    <row r="20" spans="1:10" ht="71.25" customHeight="1" thickBot="1">
      <c r="A20" s="69">
        <v>10</v>
      </c>
      <c r="B20" s="70" t="s">
        <v>53</v>
      </c>
      <c r="C20" s="63" t="s">
        <v>15</v>
      </c>
      <c r="D20" s="71">
        <v>240</v>
      </c>
      <c r="E20" s="65"/>
      <c r="F20" s="65">
        <f t="shared" si="0"/>
        <v>0</v>
      </c>
      <c r="G20" s="66"/>
      <c r="H20" s="67">
        <f t="shared" si="1"/>
        <v>0</v>
      </c>
      <c r="I20" s="89"/>
      <c r="J20" s="72"/>
    </row>
    <row r="21" spans="1:10" ht="69" customHeight="1" thickBot="1">
      <c r="A21" s="69">
        <v>11</v>
      </c>
      <c r="B21" s="70" t="s">
        <v>54</v>
      </c>
      <c r="C21" s="63" t="s">
        <v>15</v>
      </c>
      <c r="D21" s="71">
        <v>48</v>
      </c>
      <c r="E21" s="65"/>
      <c r="F21" s="65">
        <f t="shared" si="0"/>
        <v>0</v>
      </c>
      <c r="G21" s="66"/>
      <c r="H21" s="67">
        <f t="shared" si="1"/>
        <v>0</v>
      </c>
      <c r="I21" s="89"/>
      <c r="J21" s="72"/>
    </row>
    <row r="22" spans="1:10" ht="69" customHeight="1" thickBot="1">
      <c r="A22" s="69">
        <v>12</v>
      </c>
      <c r="B22" s="70" t="s">
        <v>55</v>
      </c>
      <c r="C22" s="63" t="s">
        <v>15</v>
      </c>
      <c r="D22" s="71">
        <v>36</v>
      </c>
      <c r="E22" s="65"/>
      <c r="F22" s="65">
        <f t="shared" si="0"/>
        <v>0</v>
      </c>
      <c r="G22" s="66"/>
      <c r="H22" s="67">
        <f t="shared" si="1"/>
        <v>0</v>
      </c>
      <c r="I22" s="89"/>
      <c r="J22" s="72"/>
    </row>
    <row r="23" spans="1:10" s="3" customFormat="1" ht="72" customHeight="1" thickBot="1">
      <c r="A23" s="69">
        <v>13</v>
      </c>
      <c r="B23" s="70" t="s">
        <v>56</v>
      </c>
      <c r="C23" s="63" t="s">
        <v>15</v>
      </c>
      <c r="D23" s="71">
        <v>24</v>
      </c>
      <c r="E23" s="65"/>
      <c r="F23" s="65">
        <f t="shared" si="0"/>
        <v>0</v>
      </c>
      <c r="G23" s="66"/>
      <c r="H23" s="67">
        <f t="shared" si="1"/>
        <v>0</v>
      </c>
      <c r="I23" s="89"/>
      <c r="J23" s="72"/>
    </row>
    <row r="24" spans="1:12" s="6" customFormat="1" ht="35.25" customHeight="1" thickBot="1">
      <c r="A24" s="74"/>
      <c r="B24" s="110" t="s">
        <v>3</v>
      </c>
      <c r="C24" s="111"/>
      <c r="D24" s="112"/>
      <c r="E24" s="75" t="s">
        <v>4</v>
      </c>
      <c r="F24" s="76">
        <f>SUM(F11:F23)</f>
        <v>0</v>
      </c>
      <c r="G24" s="75" t="s">
        <v>5</v>
      </c>
      <c r="H24" s="77">
        <f>SUM(H11:H23)</f>
        <v>0</v>
      </c>
      <c r="I24" s="77"/>
      <c r="J24" s="78"/>
      <c r="K24" s="15"/>
      <c r="L24" s="16"/>
    </row>
    <row r="25" spans="1:12" s="6" customFormat="1" ht="23.25" customHeight="1">
      <c r="A25" s="79"/>
      <c r="B25" s="90" t="s">
        <v>17</v>
      </c>
      <c r="C25" s="80"/>
      <c r="D25" s="80"/>
      <c r="E25" s="81"/>
      <c r="F25" s="82"/>
      <c r="G25" s="81"/>
      <c r="H25" s="83"/>
      <c r="I25" s="83"/>
      <c r="J25" s="84"/>
      <c r="K25" s="15"/>
      <c r="L25" s="16"/>
    </row>
    <row r="26" spans="1:12" s="6" customFormat="1" ht="20.25" customHeight="1">
      <c r="A26" s="79"/>
      <c r="B26" s="91" t="s">
        <v>40</v>
      </c>
      <c r="C26" s="80"/>
      <c r="D26" s="80"/>
      <c r="E26" s="81"/>
      <c r="F26" s="82"/>
      <c r="G26" s="81"/>
      <c r="H26" s="83"/>
      <c r="I26" s="83"/>
      <c r="J26" s="84"/>
      <c r="K26" s="15"/>
      <c r="L26" s="16"/>
    </row>
    <row r="27" spans="1:13" s="4" customFormat="1" ht="24" customHeight="1">
      <c r="A27" s="58"/>
      <c r="B27" s="90" t="s">
        <v>16</v>
      </c>
      <c r="C27" s="81"/>
      <c r="D27" s="85"/>
      <c r="E27" s="81"/>
      <c r="F27" s="81"/>
      <c r="G27" s="81"/>
      <c r="H27" s="81"/>
      <c r="I27" s="81"/>
      <c r="J27" s="81"/>
      <c r="M27" s="5"/>
    </row>
    <row r="28" spans="1:10" s="8" customFormat="1" ht="19.5" customHeight="1">
      <c r="A28" s="58"/>
      <c r="B28" s="58"/>
      <c r="C28" s="58"/>
      <c r="D28" s="58"/>
      <c r="E28" s="58"/>
      <c r="F28" s="113"/>
      <c r="G28" s="114"/>
      <c r="H28" s="114"/>
      <c r="I28" s="114"/>
      <c r="J28" s="114"/>
    </row>
    <row r="29" spans="1:10" s="8" customFormat="1" ht="19.5" customHeight="1">
      <c r="A29" s="58"/>
      <c r="B29" s="58"/>
      <c r="C29" s="58"/>
      <c r="D29" s="58"/>
      <c r="E29" s="58"/>
      <c r="F29" s="115"/>
      <c r="G29" s="115"/>
      <c r="H29" s="115"/>
      <c r="I29" s="115"/>
      <c r="J29" s="116"/>
    </row>
    <row r="30" spans="1:10" ht="20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s="7" customFormat="1" ht="16.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</row>
    <row r="32" spans="1:10" s="7" customFormat="1" ht="16.5" customHeight="1">
      <c r="A32" s="28"/>
      <c r="B32" s="29"/>
      <c r="C32" s="30"/>
      <c r="D32" s="30"/>
      <c r="E32" s="30"/>
      <c r="F32" s="30"/>
      <c r="G32" s="30"/>
      <c r="H32" s="30"/>
      <c r="I32" s="30"/>
      <c r="J32" s="30"/>
    </row>
    <row r="68" ht="15.75">
      <c r="D68" s="31"/>
    </row>
  </sheetData>
  <sheetProtection/>
  <mergeCells count="18">
    <mergeCell ref="D7:D9"/>
    <mergeCell ref="E7:E9"/>
    <mergeCell ref="F7:F9"/>
    <mergeCell ref="G7:G9"/>
    <mergeCell ref="H7:H9"/>
    <mergeCell ref="F1:J1"/>
    <mergeCell ref="F2:J2"/>
    <mergeCell ref="F3:J3"/>
    <mergeCell ref="I7:I9"/>
    <mergeCell ref="J7:J9"/>
    <mergeCell ref="B24:D24"/>
    <mergeCell ref="F28:J28"/>
    <mergeCell ref="F29:J29"/>
    <mergeCell ref="F4:J4"/>
    <mergeCell ref="A5:J6"/>
    <mergeCell ref="A7:A9"/>
    <mergeCell ref="B7:B9"/>
    <mergeCell ref="C7:C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2023-06-05T11:44:50Z</cp:lastPrinted>
  <dcterms:created xsi:type="dcterms:W3CDTF">2003-01-19T12:08:21Z</dcterms:created>
  <dcterms:modified xsi:type="dcterms:W3CDTF">2023-07-24T08:16:21Z</dcterms:modified>
  <cp:category/>
  <cp:version/>
  <cp:contentType/>
  <cp:contentStatus/>
</cp:coreProperties>
</file>