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_KJF\ZGM\Przetarg_2022-2023\Wykazy\"/>
    </mc:Choice>
  </mc:AlternateContent>
  <xr:revisionPtr revIDLastSave="0" documentId="13_ncr:1_{99409CED-60F6-4AC8-B9B4-842A8A480F9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przęt komputer_pow 5 lat" sheetId="1" r:id="rId1"/>
    <sheet name="Sprzet komputer_do 5 lat" sheetId="2" r:id="rId2"/>
    <sheet name="Budowle-altanki" sheetId="3" r:id="rId3"/>
    <sheet name="Place zabaw gr.II" sheetId="4" r:id="rId4"/>
    <sheet name="Majątek trwały, urządzenia i wy" sheetId="5" r:id="rId5"/>
  </sheets>
  <definedNames>
    <definedName name="_xlnm.Print_Area" localSheetId="1">'Sprzet komputer_do 5 lat'!$A$1:$F$148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5" l="1"/>
  <c r="B9" i="5"/>
  <c r="F84" i="4"/>
  <c r="F61" i="4"/>
  <c r="F72" i="4"/>
  <c r="F82" i="4"/>
  <c r="F52" i="4"/>
  <c r="F28" i="4"/>
  <c r="F13" i="4"/>
  <c r="F9" i="4"/>
  <c r="F115" i="2"/>
  <c r="F43" i="2"/>
  <c r="F65" i="2"/>
  <c r="F115" i="1"/>
  <c r="F100" i="2"/>
  <c r="F79" i="2"/>
  <c r="F21" i="2"/>
  <c r="F265" i="1"/>
  <c r="F270" i="1"/>
  <c r="F190" i="1"/>
  <c r="F271" i="1"/>
  <c r="F153" i="1"/>
  <c r="F76" i="1"/>
  <c r="F287" i="1"/>
  <c r="F39" i="1"/>
  <c r="F285" i="1"/>
  <c r="D64" i="3"/>
  <c r="D20" i="3"/>
  <c r="D29" i="3"/>
  <c r="D66" i="3"/>
  <c r="D33" i="3"/>
  <c r="D53" i="3"/>
  <c r="F125" i="2"/>
  <c r="F130" i="2"/>
  <c r="F128" i="2"/>
  <c r="F132" i="2"/>
</calcChain>
</file>

<file path=xl/sharedStrings.xml><?xml version="1.0" encoding="utf-8"?>
<sst xmlns="http://schemas.openxmlformats.org/spreadsheetml/2006/main" count="1778" uniqueCount="766">
  <si>
    <t>Rok zakupu</t>
  </si>
  <si>
    <t>Numer inwent.</t>
  </si>
  <si>
    <t xml:space="preserve"> L.p.</t>
  </si>
  <si>
    <t>Miejsce użytk.</t>
  </si>
  <si>
    <t>Nazwa środka trwałego</t>
  </si>
  <si>
    <t xml:space="preserve"> Drukarka OKI 3321</t>
  </si>
  <si>
    <t xml:space="preserve"> Zestaw "ADAX-ALFA"</t>
  </si>
  <si>
    <t xml:space="preserve"> 491/1036</t>
  </si>
  <si>
    <t xml:space="preserve"> 491/1037</t>
  </si>
  <si>
    <t xml:space="preserve"> 491/1079</t>
  </si>
  <si>
    <t xml:space="preserve"> Zestaw 486 SLC</t>
  </si>
  <si>
    <t xml:space="preserve"> 491/1056</t>
  </si>
  <si>
    <t xml:space="preserve"> Drukarka</t>
  </si>
  <si>
    <t xml:space="preserve"> 491/1030</t>
  </si>
  <si>
    <t xml:space="preserve"> 491/1031</t>
  </si>
  <si>
    <t xml:space="preserve"> 491/1078</t>
  </si>
  <si>
    <t xml:space="preserve"> Serwer</t>
  </si>
  <si>
    <t xml:space="preserve"> 491/1019</t>
  </si>
  <si>
    <t xml:space="preserve"> Zestaw "ADAX-ALFA" 466CL</t>
  </si>
  <si>
    <t xml:space="preserve"> 491/1074</t>
  </si>
  <si>
    <t xml:space="preserve"> 491/1181</t>
  </si>
  <si>
    <t xml:space="preserve"> 491/750</t>
  </si>
  <si>
    <t xml:space="preserve"> 491/1041</t>
  </si>
  <si>
    <t xml:space="preserve"> 491/1174</t>
  </si>
  <si>
    <t xml:space="preserve">  ZGM</t>
  </si>
  <si>
    <t xml:space="preserve"> 491/1049</t>
  </si>
  <si>
    <t xml:space="preserve"> 491/1052</t>
  </si>
  <si>
    <t xml:space="preserve"> 808/1070</t>
  </si>
  <si>
    <t xml:space="preserve"> Zestaw TV( telewizor+ magnmetowid)</t>
  </si>
  <si>
    <t xml:space="preserve"> Drukarka kol.HP DESK </t>
  </si>
  <si>
    <t xml:space="preserve"> Drukarka OKI 3321 </t>
  </si>
  <si>
    <t xml:space="preserve"> Drukarka </t>
  </si>
  <si>
    <t xml:space="preserve"> Drukarka OKI 3319</t>
  </si>
  <si>
    <t xml:space="preserve"> Zestaw komp. "ADAX-ALFA"</t>
  </si>
  <si>
    <t xml:space="preserve"> 491/1167</t>
  </si>
  <si>
    <t xml:space="preserve"> Zestaw komputerowy</t>
  </si>
  <si>
    <t xml:space="preserve"> 491/1173</t>
  </si>
  <si>
    <t xml:space="preserve"> Drukarka HPLJ</t>
  </si>
  <si>
    <t xml:space="preserve"> 491/1156</t>
  </si>
  <si>
    <t xml:space="preserve"> Zestaw komp.IBM+ Serwer</t>
  </si>
  <si>
    <t xml:space="preserve"> 491/1160</t>
  </si>
  <si>
    <t xml:space="preserve"> Zestaw "OPTIMUS"</t>
  </si>
  <si>
    <t xml:space="preserve"> 491/1210</t>
  </si>
  <si>
    <t xml:space="preserve"> 808/1172</t>
  </si>
  <si>
    <t xml:space="preserve"> Projektor multimedialny</t>
  </si>
  <si>
    <t>ADM-3</t>
  </si>
  <si>
    <t xml:space="preserve"> ZGM</t>
  </si>
  <si>
    <t>Drukarka OKI 3321</t>
  </si>
  <si>
    <t xml:space="preserve"> 491/1229</t>
  </si>
  <si>
    <t xml:space="preserve"> Zestaw komp."OPTI'  </t>
  </si>
  <si>
    <t xml:space="preserve"> 491/1230</t>
  </si>
  <si>
    <t xml:space="preserve"> Zestaw komp."OPTI"</t>
  </si>
  <si>
    <t xml:space="preserve"> 491/1243</t>
  </si>
  <si>
    <t>491/768</t>
  </si>
  <si>
    <t>Zestaw komputerowy</t>
  </si>
  <si>
    <t xml:space="preserve"> Zestaw  "OPTI"</t>
  </si>
  <si>
    <t xml:space="preserve"> 491/1241</t>
  </si>
  <si>
    <t xml:space="preserve"> 491/1242</t>
  </si>
  <si>
    <t xml:space="preserve"> 491/1248</t>
  </si>
  <si>
    <t xml:space="preserve"> Zestaw "OPTI"</t>
  </si>
  <si>
    <t xml:space="preserve"> 491/1226</t>
  </si>
  <si>
    <t xml:space="preserve"> 491/1266</t>
  </si>
  <si>
    <t xml:space="preserve"> 491/1267</t>
  </si>
  <si>
    <t xml:space="preserve"> 491/1268</t>
  </si>
  <si>
    <t xml:space="preserve"> 009-0137</t>
  </si>
  <si>
    <t xml:space="preserve"> Drukarka laser</t>
  </si>
  <si>
    <t xml:space="preserve"> 009-0138</t>
  </si>
  <si>
    <t xml:space="preserve"> 491/1271</t>
  </si>
  <si>
    <t xml:space="preserve"> 491/1272</t>
  </si>
  <si>
    <t xml:space="preserve"> 491/1273</t>
  </si>
  <si>
    <t xml:space="preserve"> 009-0123</t>
  </si>
  <si>
    <t xml:space="preserve"> 491/1275</t>
  </si>
  <si>
    <t xml:space="preserve"> 491/1276</t>
  </si>
  <si>
    <t xml:space="preserve"> 491/1280</t>
  </si>
  <si>
    <t xml:space="preserve"> 009-0126</t>
  </si>
  <si>
    <t xml:space="preserve"> 009-0127</t>
  </si>
  <si>
    <t xml:space="preserve"> 009-0129</t>
  </si>
  <si>
    <t xml:space="preserve"> 009-0130</t>
  </si>
  <si>
    <t xml:space="preserve"> 491/1288</t>
  </si>
  <si>
    <t xml:space="preserve"> 491/1289</t>
  </si>
  <si>
    <t>009-0136/A</t>
  </si>
  <si>
    <t xml:space="preserve"> Zasilacz UPS</t>
  </si>
  <si>
    <t xml:space="preserve"> 009-0133</t>
  </si>
  <si>
    <t xml:space="preserve">  491/1233</t>
  </si>
  <si>
    <t xml:space="preserve">  491/1235</t>
  </si>
  <si>
    <t xml:space="preserve"> 491/1261</t>
  </si>
  <si>
    <t xml:space="preserve"> 491/1263</t>
  </si>
  <si>
    <t xml:space="preserve"> 491/1264</t>
  </si>
  <si>
    <t xml:space="preserve"> 009-0148</t>
  </si>
  <si>
    <t xml:space="preserve"> 009-0149</t>
  </si>
  <si>
    <t>ADM-1</t>
  </si>
  <si>
    <t xml:space="preserve"> Notebook ASUS</t>
  </si>
  <si>
    <t xml:space="preserve"> Drukarka HPLJ 132 </t>
  </si>
  <si>
    <t>491/987</t>
  </si>
  <si>
    <t>491/985</t>
  </si>
  <si>
    <t>ADM 1</t>
  </si>
  <si>
    <t>Wartość</t>
  </si>
  <si>
    <t>Zestaw komputerowy, Drukarka Nashuatec, Urządz.do druk.w sieci</t>
  </si>
  <si>
    <t>ADM 3</t>
  </si>
  <si>
    <t>ADM 4</t>
  </si>
  <si>
    <t>ADM 5</t>
  </si>
  <si>
    <t>ZGM</t>
  </si>
  <si>
    <t>Ogółem ZGM:</t>
  </si>
  <si>
    <t>Ogółem ADM - 2 :</t>
  </si>
  <si>
    <t>Ogółem ADM - 3 :</t>
  </si>
  <si>
    <t>Ogółem ADM - 4:</t>
  </si>
  <si>
    <t>Ogółem ADM - 5:</t>
  </si>
  <si>
    <t>ADM-5</t>
  </si>
  <si>
    <t>ADM-4</t>
  </si>
  <si>
    <t>ADM-2</t>
  </si>
  <si>
    <t>RAZEM:</t>
  </si>
  <si>
    <t>Sprzet elektroniczny ogółem:</t>
  </si>
  <si>
    <t xml:space="preserve">  ADM-1</t>
  </si>
  <si>
    <t xml:space="preserve"> 491/1308</t>
  </si>
  <si>
    <t xml:space="preserve"> Serwer z oprogr.</t>
  </si>
  <si>
    <t xml:space="preserve"> 009-0152</t>
  </si>
  <si>
    <t xml:space="preserve"> 009-0153</t>
  </si>
  <si>
    <t xml:space="preserve"> 491/1301</t>
  </si>
  <si>
    <t xml:space="preserve">  ADM-2</t>
  </si>
  <si>
    <t xml:space="preserve"> 491/1307</t>
  </si>
  <si>
    <t xml:space="preserve"> 009-0154</t>
  </si>
  <si>
    <t xml:space="preserve"> Zetaw komputerowy</t>
  </si>
  <si>
    <t xml:space="preserve"> 009-0160</t>
  </si>
  <si>
    <t xml:space="preserve"> 491/1300</t>
  </si>
  <si>
    <t xml:space="preserve">  ADM-3</t>
  </si>
  <si>
    <t xml:space="preserve"> 009-0155</t>
  </si>
  <si>
    <t xml:space="preserve"> ADM-3</t>
  </si>
  <si>
    <t xml:space="preserve"> 009-0161</t>
  </si>
  <si>
    <t xml:space="preserve"> 491/1304</t>
  </si>
  <si>
    <t xml:space="preserve">  ADM-4</t>
  </si>
  <si>
    <t xml:space="preserve"> Serwer FSTx200</t>
  </si>
  <si>
    <t xml:space="preserve"> 491/1305</t>
  </si>
  <si>
    <t xml:space="preserve"> 009-0158</t>
  </si>
  <si>
    <t xml:space="preserve"> 009-0162</t>
  </si>
  <si>
    <t xml:space="preserve"> 009-0163</t>
  </si>
  <si>
    <t xml:space="preserve"> 009-0164</t>
  </si>
  <si>
    <t xml:space="preserve"> Switch</t>
  </si>
  <si>
    <t xml:space="preserve"> Kserokopiarka Nashuatec</t>
  </si>
  <si>
    <t xml:space="preserve"> 491/1303</t>
  </si>
  <si>
    <t xml:space="preserve">  ADM-5</t>
  </si>
  <si>
    <t xml:space="preserve"> 491/1309</t>
  </si>
  <si>
    <t xml:space="preserve"> 009-0156</t>
  </si>
  <si>
    <t xml:space="preserve"> 009-0157</t>
  </si>
  <si>
    <t xml:space="preserve"> 009-0166</t>
  </si>
  <si>
    <t xml:space="preserve">  BZM</t>
  </si>
  <si>
    <t xml:space="preserve"> 009-0168</t>
  </si>
  <si>
    <t xml:space="preserve"> 009-0150</t>
  </si>
  <si>
    <t xml:space="preserve"> Notebook ASUS </t>
  </si>
  <si>
    <t xml:space="preserve"> 009-0151</t>
  </si>
  <si>
    <t xml:space="preserve"> Serwer z oprogr.+sieć komp.</t>
  </si>
  <si>
    <t xml:space="preserve"> 009-0179</t>
  </si>
  <si>
    <t xml:space="preserve"> Drukaraka OKI B430</t>
  </si>
  <si>
    <t xml:space="preserve"> Drukarka Brother/Skaner</t>
  </si>
  <si>
    <t>Ogółem ADM - 1 :</t>
  </si>
  <si>
    <t>Sprzęt przenośny</t>
  </si>
  <si>
    <t xml:space="preserve"> 009-0175</t>
  </si>
  <si>
    <t xml:space="preserve">  Zestaw komputerowy</t>
  </si>
  <si>
    <t xml:space="preserve"> 009-0191</t>
  </si>
  <si>
    <t xml:space="preserve">  Drukarka OKI B430</t>
  </si>
  <si>
    <t>491/1310</t>
  </si>
  <si>
    <t xml:space="preserve"> Drukarka OKI B430</t>
  </si>
  <si>
    <t xml:space="preserve"> 009-0189</t>
  </si>
  <si>
    <t xml:space="preserve"> 009-0190</t>
  </si>
  <si>
    <t xml:space="preserve"> 009-0183</t>
  </si>
  <si>
    <t xml:space="preserve"> 009-0172</t>
  </si>
  <si>
    <t xml:space="preserve"> Drukaraka HPLJP2055</t>
  </si>
  <si>
    <t xml:space="preserve"> 009-0177</t>
  </si>
  <si>
    <t xml:space="preserve"> Drukarka OKI C595</t>
  </si>
  <si>
    <t xml:space="preserve"> 009-0173</t>
  </si>
  <si>
    <t xml:space="preserve"> 009-0169</t>
  </si>
  <si>
    <t xml:space="preserve"> 009-0170</t>
  </si>
  <si>
    <t xml:space="preserve"> 009-0171</t>
  </si>
  <si>
    <t>BZM</t>
  </si>
  <si>
    <t xml:space="preserve">BIURO ZAMIANY MIESZKAŃ </t>
  </si>
  <si>
    <t>Sprzęt elektroniczny stacjonarny razem:</t>
  </si>
  <si>
    <t xml:space="preserve"> 009-0219</t>
  </si>
  <si>
    <t xml:space="preserve"> 009-0220</t>
  </si>
  <si>
    <t xml:space="preserve"> 009-0221</t>
  </si>
  <si>
    <t xml:space="preserve"> Drukarka Brother </t>
  </si>
  <si>
    <t xml:space="preserve"> 009-0222</t>
  </si>
  <si>
    <t xml:space="preserve"> 009-0211</t>
  </si>
  <si>
    <t xml:space="preserve"> 009-0212</t>
  </si>
  <si>
    <t xml:space="preserve"> 009-0213</t>
  </si>
  <si>
    <t xml:space="preserve">  Drukarka Brother</t>
  </si>
  <si>
    <t xml:space="preserve"> 009-0214</t>
  </si>
  <si>
    <t xml:space="preserve">  Switch</t>
  </si>
  <si>
    <t xml:space="preserve"> 009-0200</t>
  </si>
  <si>
    <t xml:space="preserve"> 009-0201</t>
  </si>
  <si>
    <t xml:space="preserve"> 009-0202</t>
  </si>
  <si>
    <t xml:space="preserve"> Drukarka Brother</t>
  </si>
  <si>
    <t xml:space="preserve"> 009-0197/A</t>
  </si>
  <si>
    <t xml:space="preserve"> 009-0198</t>
  </si>
  <si>
    <t xml:space="preserve"> 009-0199</t>
  </si>
  <si>
    <t xml:space="preserve"> 009-0215</t>
  </si>
  <si>
    <t xml:space="preserve"> 009-0216</t>
  </si>
  <si>
    <t xml:space="preserve"> 009-0217</t>
  </si>
  <si>
    <t xml:space="preserve"> 009-0218</t>
  </si>
  <si>
    <t xml:space="preserve"> 009-0203</t>
  </si>
  <si>
    <t xml:space="preserve"> 009-0204</t>
  </si>
  <si>
    <t xml:space="preserve"> 009-0205</t>
  </si>
  <si>
    <t xml:space="preserve"> 009-0206</t>
  </si>
  <si>
    <t xml:space="preserve"> 009-0207</t>
  </si>
  <si>
    <t xml:space="preserve"> 009-0208</t>
  </si>
  <si>
    <t xml:space="preserve"> 009-0209</t>
  </si>
  <si>
    <t xml:space="preserve"> Drukarka OKI</t>
  </si>
  <si>
    <t xml:space="preserve"> 009-0210</t>
  </si>
  <si>
    <t xml:space="preserve"> Switch D-link</t>
  </si>
  <si>
    <t>009-0223</t>
  </si>
  <si>
    <t>803/1340</t>
  </si>
  <si>
    <t xml:space="preserve"> 491/1351</t>
  </si>
  <si>
    <t xml:space="preserve"> 009-0231</t>
  </si>
  <si>
    <t xml:space="preserve"> ADM-1</t>
  </si>
  <si>
    <t xml:space="preserve"> Drukarka Lexmark</t>
  </si>
  <si>
    <t>009-0232</t>
  </si>
  <si>
    <t xml:space="preserve"> 803/1356</t>
  </si>
  <si>
    <t xml:space="preserve"> Kserokopiarka Ricoch MP 2510</t>
  </si>
  <si>
    <t xml:space="preserve"> 491/1352</t>
  </si>
  <si>
    <t xml:space="preserve"> 009-0234</t>
  </si>
  <si>
    <t xml:space="preserve"> 009-0235</t>
  </si>
  <si>
    <t xml:space="preserve"> 009-0236</t>
  </si>
  <si>
    <t xml:space="preserve"> 491/1353</t>
  </si>
  <si>
    <t xml:space="preserve"> 009-0237</t>
  </si>
  <si>
    <t xml:space="preserve"> 009-0238</t>
  </si>
  <si>
    <t xml:space="preserve"> 009-0239</t>
  </si>
  <si>
    <t xml:space="preserve"> 491/1354</t>
  </si>
  <si>
    <t xml:space="preserve"> 009-0240</t>
  </si>
  <si>
    <t xml:space="preserve"> 009-0241</t>
  </si>
  <si>
    <t xml:space="preserve"> 009-0242</t>
  </si>
  <si>
    <t xml:space="preserve"> 491/1355</t>
  </si>
  <si>
    <t xml:space="preserve"> 009-0243</t>
  </si>
  <si>
    <t xml:space="preserve"> 009-0244</t>
  </si>
  <si>
    <t xml:space="preserve"> 009-0245</t>
  </si>
  <si>
    <t xml:space="preserve"> 491/1349</t>
  </si>
  <si>
    <t xml:space="preserve"> 491/1350</t>
  </si>
  <si>
    <t xml:space="preserve"> 009-0226</t>
  </si>
  <si>
    <t xml:space="preserve"> 009-0227</t>
  </si>
  <si>
    <t xml:space="preserve"> 009-0228</t>
  </si>
  <si>
    <t xml:space="preserve"> 009-0229</t>
  </si>
  <si>
    <t xml:space="preserve"> 009-0230</t>
  </si>
  <si>
    <t>491/1252</t>
  </si>
  <si>
    <t>ADM 1 -ul.   K.S.Wyszyńskiego 38</t>
  </si>
  <si>
    <t>Miejsce użytkowania</t>
  </si>
  <si>
    <t xml:space="preserve">  Wartość </t>
  </si>
  <si>
    <t>491/1364</t>
  </si>
  <si>
    <t xml:space="preserve"> Zestaw  komp.Fujitsu</t>
  </si>
  <si>
    <t>491/1365</t>
  </si>
  <si>
    <t>009-0250</t>
  </si>
  <si>
    <t>009-0271</t>
  </si>
  <si>
    <t xml:space="preserve"> Zestaw komp.Fujitsu P420</t>
  </si>
  <si>
    <t>009-0272</t>
  </si>
  <si>
    <t>009-0310</t>
  </si>
  <si>
    <t>009-0311</t>
  </si>
  <si>
    <t xml:space="preserve"> Drukarka Brother MFC-L8650CDW</t>
  </si>
  <si>
    <t>009-0312</t>
  </si>
  <si>
    <t xml:space="preserve"> Drukarka Brother HL-6180DW</t>
  </si>
  <si>
    <t>009-0313</t>
  </si>
  <si>
    <t xml:space="preserve"> Switch D-Link DGS-1210-28</t>
  </si>
  <si>
    <t>009-0319</t>
  </si>
  <si>
    <t>Zest.komp. Fujitsu P556</t>
  </si>
  <si>
    <t>009-0320</t>
  </si>
  <si>
    <t xml:space="preserve">Drukarka Brother HL-L51000DN </t>
  </si>
  <si>
    <t>Razem ADM-1:</t>
  </si>
  <si>
    <t>ADM 2 - ul. Towarowa 6a</t>
  </si>
  <si>
    <t>491/1361</t>
  </si>
  <si>
    <t>009-0247</t>
  </si>
  <si>
    <t>009-0273</t>
  </si>
  <si>
    <t xml:space="preserve"> ADM-2</t>
  </si>
  <si>
    <t>009-0274</t>
  </si>
  <si>
    <t>009-0294</t>
  </si>
  <si>
    <t>009-0295</t>
  </si>
  <si>
    <t>009-0296</t>
  </si>
  <si>
    <t>009-0297</t>
  </si>
  <si>
    <t>803/1383</t>
  </si>
  <si>
    <t>Kserokopiarka Ricoh</t>
  </si>
  <si>
    <t>009-0321</t>
  </si>
  <si>
    <t>009-0322</t>
  </si>
  <si>
    <t>Drukarka Brother HL-L51000DN</t>
  </si>
  <si>
    <r>
      <t xml:space="preserve">                                                                   </t>
    </r>
    <r>
      <rPr>
        <b/>
        <sz val="9"/>
        <rFont val="Arial"/>
        <family val="2"/>
        <charset val="238"/>
      </rPr>
      <t xml:space="preserve">      Razem ADM-2:</t>
    </r>
  </si>
  <si>
    <t>ADM 3 - ul. Armii Polskiej 29</t>
  </si>
  <si>
    <t>491/1360</t>
  </si>
  <si>
    <t>009-0246</t>
  </si>
  <si>
    <t>803/1358</t>
  </si>
  <si>
    <t xml:space="preserve"> Kserokopiarka Ricoch 3025</t>
  </si>
  <si>
    <t>009-0275</t>
  </si>
  <si>
    <t>009-0276</t>
  </si>
  <si>
    <t>009-0306</t>
  </si>
  <si>
    <t>009-0307</t>
  </si>
  <si>
    <t>009-0309</t>
  </si>
  <si>
    <t xml:space="preserve"> Switch D-LINK DGS-1210-52</t>
  </si>
  <si>
    <t>009-0324</t>
  </si>
  <si>
    <t xml:space="preserve">                                                                        Razem ADM-3:</t>
  </si>
  <si>
    <t>ADM 4 - ul. Drzymały 10</t>
  </si>
  <si>
    <t>491/1362</t>
  </si>
  <si>
    <t>009-0248</t>
  </si>
  <si>
    <t>009-0280</t>
  </si>
  <si>
    <t>009-0281</t>
  </si>
  <si>
    <t>803/1380</t>
  </si>
  <si>
    <t>009-0302</t>
  </si>
  <si>
    <t>009-0303</t>
  </si>
  <si>
    <t>009-0304</t>
  </si>
  <si>
    <t>009-0305</t>
  </si>
  <si>
    <t>009-0325</t>
  </si>
  <si>
    <t>009-0326</t>
  </si>
  <si>
    <t>009-0327</t>
  </si>
  <si>
    <t xml:space="preserve">                                                                         Razem ADM-4:</t>
  </si>
  <si>
    <t>ADM 5 - ul. Gwiaździsta 4</t>
  </si>
  <si>
    <t>491/1363</t>
  </si>
  <si>
    <t>009-0249</t>
  </si>
  <si>
    <t>009-0277</t>
  </si>
  <si>
    <t>009-0278</t>
  </si>
  <si>
    <t>009-0298</t>
  </si>
  <si>
    <t>009-0299</t>
  </si>
  <si>
    <t>009-0300</t>
  </si>
  <si>
    <t>009-0301</t>
  </si>
  <si>
    <t>009-0328</t>
  </si>
  <si>
    <t>009-0329</t>
  </si>
  <si>
    <t>Zakład Gospodarki Mieszkaniowej - ul. Wełniany Rynek 3</t>
  </si>
  <si>
    <t>491/1366</t>
  </si>
  <si>
    <t>491/1367</t>
  </si>
  <si>
    <t>491/1368</t>
  </si>
  <si>
    <t>009-0251</t>
  </si>
  <si>
    <t xml:space="preserve"> Drukarka Brother HL-545 DN</t>
  </si>
  <si>
    <t>009-0252</t>
  </si>
  <si>
    <t>009-0253</t>
  </si>
  <si>
    <t xml:space="preserve"> Skaner EpsonV370</t>
  </si>
  <si>
    <t>009-0254</t>
  </si>
  <si>
    <t xml:space="preserve"> Drukarka Brother MFC-J590</t>
  </si>
  <si>
    <t>491/1377</t>
  </si>
  <si>
    <t>009-0264</t>
  </si>
  <si>
    <t>009-0265</t>
  </si>
  <si>
    <t>009-0266</t>
  </si>
  <si>
    <t>009-0267</t>
  </si>
  <si>
    <t>009-0268</t>
  </si>
  <si>
    <t>009-0269</t>
  </si>
  <si>
    <t>009-0270</t>
  </si>
  <si>
    <t>009-0282</t>
  </si>
  <si>
    <t>009-0283</t>
  </si>
  <si>
    <t>009-0284</t>
  </si>
  <si>
    <t>009-0285</t>
  </si>
  <si>
    <t>009-0286</t>
  </si>
  <si>
    <t>009-0287</t>
  </si>
  <si>
    <t>009-0289</t>
  </si>
  <si>
    <t>009-0290</t>
  </si>
  <si>
    <t>009-0291</t>
  </si>
  <si>
    <t>009-0292</t>
  </si>
  <si>
    <t>009-0293</t>
  </si>
  <si>
    <t>803/1384</t>
  </si>
  <si>
    <t>009-0330</t>
  </si>
  <si>
    <t>009-0331</t>
  </si>
  <si>
    <t>009-0332</t>
  </si>
  <si>
    <t>009-0333</t>
  </si>
  <si>
    <t>009-0334</t>
  </si>
  <si>
    <t>009-0335</t>
  </si>
  <si>
    <t>009-0336</t>
  </si>
  <si>
    <t>009-0337</t>
  </si>
  <si>
    <t>009-0338</t>
  </si>
  <si>
    <t>009-0339</t>
  </si>
  <si>
    <t xml:space="preserve">                                                                 Razem ZGM:</t>
  </si>
  <si>
    <t>491/1373</t>
  </si>
  <si>
    <t xml:space="preserve"> Notebook Toshiba Satellite</t>
  </si>
  <si>
    <t>009-0288</t>
  </si>
  <si>
    <t xml:space="preserve"> Laptop Lenovo B50-70/Win8</t>
  </si>
  <si>
    <t>Razem:</t>
  </si>
  <si>
    <t xml:space="preserve">Sprzęt elektroniczny stacjonarny </t>
  </si>
  <si>
    <t>Sprzęt elektroniczny przenośny:</t>
  </si>
  <si>
    <t>ubezpieczenie od wszelkich ryzyk</t>
  </si>
  <si>
    <t>Zestawienie sprzętu komputerowego powyżej 5 lat</t>
  </si>
  <si>
    <t>ubezpieczenie od ognia i innych zdarzeń losowych</t>
  </si>
  <si>
    <t>L.p.</t>
  </si>
  <si>
    <t>ADM</t>
  </si>
  <si>
    <t xml:space="preserve">Adres </t>
  </si>
  <si>
    <t xml:space="preserve">Wartość </t>
  </si>
  <si>
    <t>1.</t>
  </si>
  <si>
    <t>K.Wyszyńskiego 20-26A</t>
  </si>
  <si>
    <t>2.</t>
  </si>
  <si>
    <t>Mieszka I 1</t>
  </si>
  <si>
    <t>3.</t>
  </si>
  <si>
    <t>Mieszka I 4</t>
  </si>
  <si>
    <t>4.</t>
  </si>
  <si>
    <t>Mieszka I 50</t>
  </si>
  <si>
    <t>5.</t>
  </si>
  <si>
    <t>Mickiewicza 22-23</t>
  </si>
  <si>
    <t>6.</t>
  </si>
  <si>
    <t>Kos.Gdyńskich 65A-66A</t>
  </si>
  <si>
    <t>7.</t>
  </si>
  <si>
    <t>Miszka I 24 ( szt.2)</t>
  </si>
  <si>
    <t>8.</t>
  </si>
  <si>
    <t>Mickiewicza 14-15</t>
  </si>
  <si>
    <t>9.</t>
  </si>
  <si>
    <t>Mieszka I 25-26</t>
  </si>
  <si>
    <t>10.</t>
  </si>
  <si>
    <t>Borowskiego 21,Kos.Gdyńskich 80-81</t>
  </si>
  <si>
    <t>11.</t>
  </si>
  <si>
    <t>Roosevelta 15-16</t>
  </si>
  <si>
    <t>12.</t>
  </si>
  <si>
    <t>Borowskiego 24-26</t>
  </si>
  <si>
    <t>13.</t>
  </si>
  <si>
    <t xml:space="preserve">Mickiewicza 31-32 </t>
  </si>
  <si>
    <t>14.</t>
  </si>
  <si>
    <t>Mickiewicza 26-27</t>
  </si>
  <si>
    <t>15.</t>
  </si>
  <si>
    <t>16.</t>
  </si>
  <si>
    <t>Kos. Gdyńskich 68-73</t>
  </si>
  <si>
    <t>17.</t>
  </si>
  <si>
    <t>Kos. Gdyńskich 30-35</t>
  </si>
  <si>
    <t>18.</t>
  </si>
  <si>
    <t>Wyszyńskiego 23</t>
  </si>
  <si>
    <t xml:space="preserve">                     Ogółem ADM-1:</t>
  </si>
  <si>
    <t>Kwiatowa 49 A,B.C</t>
  </si>
  <si>
    <t>Lipowa 20-27</t>
  </si>
  <si>
    <t>Śląska 8A</t>
  </si>
  <si>
    <t>Kolejowa 5</t>
  </si>
  <si>
    <t xml:space="preserve">                 </t>
  </si>
  <si>
    <t>Kolejowa 11</t>
  </si>
  <si>
    <t>Towarowa 6a</t>
  </si>
  <si>
    <t>Spokojna 1,Ślaska 5,6,7</t>
  </si>
  <si>
    <t xml:space="preserve">                     Ogółem ADM-2:</t>
  </si>
  <si>
    <t xml:space="preserve">                                         </t>
  </si>
  <si>
    <t xml:space="preserve">              </t>
  </si>
  <si>
    <t>Pocztowa 5-7 i Chrobrego 37-38</t>
  </si>
  <si>
    <t xml:space="preserve">        </t>
  </si>
  <si>
    <t xml:space="preserve"> </t>
  </si>
  <si>
    <t>Sikorskiego 17-20</t>
  </si>
  <si>
    <t xml:space="preserve">                                      Ogółem ADM-3:</t>
  </si>
  <si>
    <t xml:space="preserve">  1.</t>
  </si>
  <si>
    <t>Sikorskiego 143</t>
  </si>
  <si>
    <t xml:space="preserve">  2.</t>
  </si>
  <si>
    <t>Sikorskiego 135</t>
  </si>
  <si>
    <t xml:space="preserve">  3.</t>
  </si>
  <si>
    <t>Sikorskiego 138</t>
  </si>
  <si>
    <t xml:space="preserve">  4.</t>
  </si>
  <si>
    <t>Dz. Wrzesińskich 3</t>
  </si>
  <si>
    <t>Dowgielewiczowej 15-29</t>
  </si>
  <si>
    <t>Sikorskiego 132</t>
  </si>
  <si>
    <t>Sikorskiego 142</t>
  </si>
  <si>
    <t>Krzywoustego 2</t>
  </si>
  <si>
    <t>Chrobrego 18</t>
  </si>
  <si>
    <t>Dz. Wrzesińskich 8</t>
  </si>
  <si>
    <t>Warszawska 1</t>
  </si>
  <si>
    <t>Dz. Wrzesińskich 6</t>
  </si>
  <si>
    <t>Szkolna 1</t>
  </si>
  <si>
    <t>Herberta 1</t>
  </si>
  <si>
    <t>Łokietka 18</t>
  </si>
  <si>
    <t>Drzymały 17</t>
  </si>
  <si>
    <t>Cichońskiego 1</t>
  </si>
  <si>
    <t>Energetyków 1</t>
  </si>
  <si>
    <t xml:space="preserve">                                      Ogółem ADM-4:</t>
  </si>
  <si>
    <t xml:space="preserve">   ADM-5</t>
  </si>
  <si>
    <t>ul. Asnyka 3-7</t>
  </si>
  <si>
    <t>ul. Grottgera 1-5</t>
  </si>
  <si>
    <t>ul.Al. Konst. 3-go Maja 62-66</t>
  </si>
  <si>
    <t>ul.Al Konst.3-go Maja 23</t>
  </si>
  <si>
    <t>Słoneczna 80-84</t>
  </si>
  <si>
    <t>Al. 11 Listopada 113</t>
  </si>
  <si>
    <t xml:space="preserve">                     Ogółem ADM-5:</t>
  </si>
  <si>
    <t xml:space="preserve">                               Razem Altanki: </t>
  </si>
  <si>
    <t>ul.Słoneczna 75-79 (13.040,75 zł.)</t>
  </si>
  <si>
    <t>009-0233</t>
  </si>
  <si>
    <t>803/1385</t>
  </si>
  <si>
    <t>Kserokopiarka Ricoh MP 2851</t>
  </si>
  <si>
    <t>803/1386</t>
  </si>
  <si>
    <t>Kserokopiarka Ricoch MP 2852</t>
  </si>
  <si>
    <t>009-0181</t>
  </si>
  <si>
    <t>Drukarka BROTHER/SKANE</t>
  </si>
  <si>
    <t>009-0225</t>
  </si>
  <si>
    <t>Laptop FUJITSU</t>
  </si>
  <si>
    <t>Zestaw komp."OPTI" + drukarka HPLJ</t>
  </si>
  <si>
    <t>491/1139</t>
  </si>
  <si>
    <t>Drukarka HPLJ</t>
  </si>
  <si>
    <t>013-0002</t>
  </si>
  <si>
    <t>Monitoring ul.Piłsudskiego 1a</t>
  </si>
  <si>
    <t>624/1379</t>
  </si>
  <si>
    <t>Monitoring ul.Jagiełły 7</t>
  </si>
  <si>
    <t>ul.Moniuszki 44</t>
  </si>
  <si>
    <t>ul.Moniuszki 8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</si>
  <si>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</si>
  <si>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</si>
  <si>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</si>
  <si>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</si>
  <si>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</si>
  <si>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</si>
  <si>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</si>
  <si>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</si>
  <si>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</si>
  <si>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Zestawienie sprzętu elektronicznego przenośnego (ubezpieczenie od wszystkich ryzyk) na 2020r.</t>
  </si>
  <si>
    <t>009-0363</t>
  </si>
  <si>
    <t>Kserokopiarka MP 2553</t>
  </si>
  <si>
    <t>009-0364</t>
  </si>
  <si>
    <t>009-0359</t>
  </si>
  <si>
    <t>Kserokopiarka RICOH MP</t>
  </si>
  <si>
    <t>009-0361</t>
  </si>
  <si>
    <t>Kserokopiarka  MP 2553</t>
  </si>
  <si>
    <t>009-0348</t>
  </si>
  <si>
    <t>Kserokopiarka RICOH MP 2352</t>
  </si>
  <si>
    <t>ZGM/BZM</t>
  </si>
  <si>
    <t>19.</t>
  </si>
  <si>
    <t>20.</t>
  </si>
  <si>
    <t>21.</t>
  </si>
  <si>
    <t>22.</t>
  </si>
  <si>
    <t>Zest.komputerowy Fujitsu P420</t>
  </si>
  <si>
    <t>Drukarka Brother</t>
  </si>
  <si>
    <t>32.</t>
  </si>
  <si>
    <t>33.</t>
  </si>
  <si>
    <t>34.</t>
  </si>
  <si>
    <t>35.</t>
  </si>
  <si>
    <t xml:space="preserve">Drukarka Brother </t>
  </si>
  <si>
    <t>Kserokopiarka Ricoch Aficio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</si>
  <si>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</si>
  <si>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</si>
  <si>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</si>
  <si>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</si>
  <si>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</si>
  <si>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</si>
  <si>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</si>
  <si>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</si>
  <si>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</si>
  <si>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</si>
  <si>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</si>
  <si>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</si>
  <si>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</si>
  <si>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</si>
  <si>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</si>
  <si>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</si>
  <si>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</si>
  <si>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</si>
  <si>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</si>
  <si>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</si>
  <si>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</si>
  <si>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Serwer Fujitsu Primergy TX 2540</t>
  </si>
  <si>
    <t>Zestaw komputerowy Fujitsu P420</t>
  </si>
  <si>
    <t>624/1380</t>
  </si>
  <si>
    <t>Monitoring ul.Złotego Smoka 6</t>
  </si>
  <si>
    <t>009-0343</t>
  </si>
  <si>
    <t>Serwer plików</t>
  </si>
  <si>
    <t>009-0355</t>
  </si>
  <si>
    <t>Zestaw komputerowy OPTIMUS</t>
  </si>
  <si>
    <t>009-0356</t>
  </si>
  <si>
    <t>009-0344</t>
  </si>
  <si>
    <t xml:space="preserve">Serwer Plików </t>
  </si>
  <si>
    <t>009-0353</t>
  </si>
  <si>
    <t>009-0354</t>
  </si>
  <si>
    <t>009-0345</t>
  </si>
  <si>
    <t>Serwer Plików</t>
  </si>
  <si>
    <t>009-0351</t>
  </si>
  <si>
    <t>009-0352</t>
  </si>
  <si>
    <t>009-0357</t>
  </si>
  <si>
    <t>009-0358</t>
  </si>
  <si>
    <t>009-0346</t>
  </si>
  <si>
    <t>009-0349</t>
  </si>
  <si>
    <t>009-0350</t>
  </si>
  <si>
    <t>009-0342</t>
  </si>
  <si>
    <t>lp.</t>
  </si>
  <si>
    <t>opis przedmiotu ubezpieczenia</t>
  </si>
  <si>
    <t>wartość przedmiotu</t>
  </si>
  <si>
    <t>bujak na sprężynie szt.1</t>
  </si>
  <si>
    <t>nr inwentarzowy</t>
  </si>
  <si>
    <t>adres</t>
  </si>
  <si>
    <t>rok budowy</t>
  </si>
  <si>
    <t>Wyszyńskiego 20-26</t>
  </si>
  <si>
    <t>290/1379</t>
  </si>
  <si>
    <t>tablica informacyjna</t>
  </si>
  <si>
    <t>ławka z oparciem drewnianym 2 szt.</t>
  </si>
  <si>
    <t>kosz na śmieci brtonowy ze stalowym wkładem szt.1</t>
  </si>
  <si>
    <t>piaskownica drewniana 6 m2</t>
  </si>
  <si>
    <t>zestaw zabawowy metalowy szt.1</t>
  </si>
  <si>
    <t>byjak w kształcie konia szt.1</t>
  </si>
  <si>
    <t xml:space="preserve">bujak w kształcie koguta szt.1 </t>
  </si>
  <si>
    <t>Borowskiego 21</t>
  </si>
  <si>
    <t>290/1383</t>
  </si>
  <si>
    <t>stół z dwoma ławkami drewnianymi 1kpl.</t>
  </si>
  <si>
    <t>2 ławki z oparciem drewnianym</t>
  </si>
  <si>
    <t>kosz na śmieci szt.1</t>
  </si>
  <si>
    <t>Zbąszyńska 1-3</t>
  </si>
  <si>
    <t>220/1346</t>
  </si>
  <si>
    <t>oświetlenie</t>
  </si>
  <si>
    <t>Krótka-Kobylogórska-Zbąszyńska</t>
  </si>
  <si>
    <t>290/1376</t>
  </si>
  <si>
    <t>karuzela tarczowa z siedziskami</t>
  </si>
  <si>
    <t>hyśtawka wahadłowa szt.1</t>
  </si>
  <si>
    <t>zestaw zabawowy szt.1</t>
  </si>
  <si>
    <t>Śląska 8-12, 8a-12a</t>
  </si>
  <si>
    <t>290/1375</t>
  </si>
  <si>
    <t>zestaw zabawowy</t>
  </si>
  <si>
    <t>ścianka boulderingowa</t>
  </si>
  <si>
    <t>karuzela z trzema siedziskami</t>
  </si>
  <si>
    <t>bujak koń szt.1</t>
  </si>
  <si>
    <t>bujak hipopotam szt.1</t>
  </si>
  <si>
    <t>bujak kaczor szt.1</t>
  </si>
  <si>
    <t>hyśtawka szt.1</t>
  </si>
  <si>
    <t>koło tai-chi szt.1</t>
  </si>
  <si>
    <t>orbiterek szt.1</t>
  </si>
  <si>
    <t>rowerek szt.1</t>
  </si>
  <si>
    <t>twister szt.2</t>
  </si>
  <si>
    <t>wioślarz szt.1</t>
  </si>
  <si>
    <t>steper szt.1</t>
  </si>
  <si>
    <t>zestaw drabinek</t>
  </si>
  <si>
    <t>ogrodzenie systemowe panelowe 63 m</t>
  </si>
  <si>
    <t>piaskownica</t>
  </si>
  <si>
    <t>ławki ogrodowe szt.5</t>
  </si>
  <si>
    <t>kosz metalowy szt.6</t>
  </si>
  <si>
    <t>tablica regulaminowa szt.1</t>
  </si>
  <si>
    <t>zestaw ogrodowy(stół + 2 ławki) szt.2</t>
  </si>
  <si>
    <t>tabliczki informacyjne szt.4</t>
  </si>
  <si>
    <t>Sikorskiego 16-18</t>
  </si>
  <si>
    <t>290/1369</t>
  </si>
  <si>
    <t>ławki z oparciem szt.2</t>
  </si>
  <si>
    <t>kosz na śmieci szt.4</t>
  </si>
  <si>
    <t>stołki piknikowe szt.3</t>
  </si>
  <si>
    <t>ogrodzenie + furtki 29m</t>
  </si>
  <si>
    <t>ławki szt.8</t>
  </si>
  <si>
    <t>huśtawka szt.1</t>
  </si>
  <si>
    <t>zestaw z wieżami, pomostem i zjeżdżalniami, sprężynowiec 3 szt.</t>
  </si>
  <si>
    <t>Krzywoustego-Chrobrego-Borowskiego-Armii Polskiej</t>
  </si>
  <si>
    <t>290/1374</t>
  </si>
  <si>
    <t xml:space="preserve">zestaw z wieżami, pomostem i zjeżdżalniami, sprężynowiec 3 szt., piaskownica </t>
  </si>
  <si>
    <t>Dzieci Wrzesińskich 1-4a</t>
  </si>
  <si>
    <t>290/1371</t>
  </si>
  <si>
    <t>domek ze ślizgawką, bujak, drabinki</t>
  </si>
  <si>
    <t>Gwiaździsta 18,21,22</t>
  </si>
  <si>
    <t>290/1370</t>
  </si>
  <si>
    <t>290/1378</t>
  </si>
  <si>
    <t>linarium piramida szt.1</t>
  </si>
  <si>
    <t>siedzisko bocianie gniazdo szt.1</t>
  </si>
  <si>
    <t>Słoneczna 86-96</t>
  </si>
  <si>
    <t>290/1377</t>
  </si>
  <si>
    <t>ogrodzenie systemowe panelowe z furtką 12 m</t>
  </si>
  <si>
    <t>zestaw zabawowy kpl.1</t>
  </si>
  <si>
    <t>sprężynowiec szt.1</t>
  </si>
  <si>
    <t>huśtawka podwójna szt.1</t>
  </si>
  <si>
    <t>bocianie gniazdo szt.1</t>
  </si>
  <si>
    <t>ławki z oparciem szt.3</t>
  </si>
  <si>
    <t>koszy na śmieci szt.1</t>
  </si>
  <si>
    <t>tablica informacyjna szt.1</t>
  </si>
  <si>
    <t>ogrodzenie, tablica informacyjna, karuzela tarczowa z siedziskami, bujak-motor, kaczor, hipopotam</t>
  </si>
  <si>
    <t>urządzenia kołyszące szt.1</t>
  </si>
  <si>
    <t xml:space="preserve">Al..Konst. 3 Maja 62-66, Asnyka 3-7, Grottgera 1-5 </t>
  </si>
  <si>
    <t>290/1387</t>
  </si>
  <si>
    <t>piaskownica szt.1</t>
  </si>
  <si>
    <t>ślizg ze stali szt.1</t>
  </si>
  <si>
    <t>huśtawka ze stali malowanej 2 siedziska szt.1</t>
  </si>
  <si>
    <t>karuzela szt.1</t>
  </si>
  <si>
    <t>bujak sprężynowy szt.1</t>
  </si>
  <si>
    <t>ławka stalowa szt.2</t>
  </si>
  <si>
    <t>kosz metalowy szt.1</t>
  </si>
  <si>
    <t>009-0380</t>
  </si>
  <si>
    <t xml:space="preserve">Drukarka Ricoh </t>
  </si>
  <si>
    <t>009-0379</t>
  </si>
  <si>
    <t>Laptop HP ProBook 455R G6+</t>
  </si>
  <si>
    <t>009-0378</t>
  </si>
  <si>
    <t>009-0366</t>
  </si>
  <si>
    <t>Zestaw komputer. szt.10</t>
  </si>
  <si>
    <t>009-0367</t>
  </si>
  <si>
    <t>Zestaw komputerowy szt.1</t>
  </si>
  <si>
    <t>009-0368</t>
  </si>
  <si>
    <t>009-0369</t>
  </si>
  <si>
    <t>009-0370</t>
  </si>
  <si>
    <t>009-0371</t>
  </si>
  <si>
    <t>Zestaw komputerowy szt.2</t>
  </si>
  <si>
    <t>009-0372</t>
  </si>
  <si>
    <t>009-0373</t>
  </si>
  <si>
    <t>Zestaw komputerowy szt.6</t>
  </si>
  <si>
    <t>009-0374</t>
  </si>
  <si>
    <t>009-0375</t>
  </si>
  <si>
    <t>009-0376</t>
  </si>
  <si>
    <t>009-0377</t>
  </si>
  <si>
    <t>Zestaw komputer. szt.1</t>
  </si>
  <si>
    <t>009-0365</t>
  </si>
  <si>
    <t>Drukarka Ricoh MPC 2553</t>
  </si>
  <si>
    <t>491/1378</t>
  </si>
  <si>
    <t>Serwer</t>
  </si>
  <si>
    <t>ogółem:</t>
  </si>
  <si>
    <t>Majątek trwały, urządzenia i wyposażenie</t>
  </si>
  <si>
    <t>razem</t>
  </si>
  <si>
    <t xml:space="preserve">Zest.komputerowy Fujitsu </t>
  </si>
  <si>
    <t>Zest.Komputerowy Fujitsu</t>
  </si>
  <si>
    <t>Drukarka brother</t>
  </si>
  <si>
    <t>Dysk sieciowy</t>
  </si>
  <si>
    <t>Zest,komputerowy</t>
  </si>
  <si>
    <t>drukarka Brother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</si>
  <si>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</si>
  <si>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</si>
  <si>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</si>
  <si>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</si>
  <si>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</si>
  <si>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</si>
  <si>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</si>
  <si>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</si>
  <si>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</si>
  <si>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</si>
  <si>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</si>
  <si>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</si>
  <si>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</si>
  <si>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</si>
  <si>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</si>
  <si>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Zestawienie sprzętu elektronicznego do 5 lat na rok 2022-2023</t>
  </si>
  <si>
    <t>010-0422</t>
  </si>
  <si>
    <t>Lodówka</t>
  </si>
  <si>
    <t>009-0431</t>
  </si>
  <si>
    <t>Zasilacz UPS</t>
  </si>
  <si>
    <t>ADM-1.</t>
  </si>
  <si>
    <t>009-0388</t>
  </si>
  <si>
    <t>009-0389</t>
  </si>
  <si>
    <t>009-0390</t>
  </si>
  <si>
    <t>009-0391</t>
  </si>
  <si>
    <t>009-0392</t>
  </si>
  <si>
    <t>009-0393</t>
  </si>
  <si>
    <t>009-0394</t>
  </si>
  <si>
    <t>009-0395</t>
  </si>
  <si>
    <t>009-0396</t>
  </si>
  <si>
    <t xml:space="preserve">Zestaw komputerowy </t>
  </si>
  <si>
    <t>drukarka</t>
  </si>
  <si>
    <t>ADM-2.</t>
  </si>
  <si>
    <t>009-0397</t>
  </si>
  <si>
    <t>009-0398</t>
  </si>
  <si>
    <t>009-0399</t>
  </si>
  <si>
    <t>009-0400</t>
  </si>
  <si>
    <t>009-0401</t>
  </si>
  <si>
    <t>009-0402</t>
  </si>
  <si>
    <t>009-0403</t>
  </si>
  <si>
    <t>009-0404</t>
  </si>
  <si>
    <t>zestaw kpmputerowy</t>
  </si>
  <si>
    <t xml:space="preserve">Drukarka </t>
  </si>
  <si>
    <t>ADM-3,</t>
  </si>
  <si>
    <t>009-0405</t>
  </si>
  <si>
    <t>009-0406</t>
  </si>
  <si>
    <t>009-0407</t>
  </si>
  <si>
    <t>009-0408</t>
  </si>
  <si>
    <t>009-0409</t>
  </si>
  <si>
    <t>009-0410</t>
  </si>
  <si>
    <t>009-0411</t>
  </si>
  <si>
    <t>009-0412</t>
  </si>
  <si>
    <t>009-0413</t>
  </si>
  <si>
    <t xml:space="preserve">zestaw komputerowy </t>
  </si>
  <si>
    <t>ADM-4.</t>
  </si>
  <si>
    <t>009-0414</t>
  </si>
  <si>
    <t>009-0415</t>
  </si>
  <si>
    <t>009-0416</t>
  </si>
  <si>
    <t>009-0417</t>
  </si>
  <si>
    <t>zestaw komputerowy</t>
  </si>
  <si>
    <t>009-0418</t>
  </si>
  <si>
    <t>009-0419</t>
  </si>
  <si>
    <t>009-0420</t>
  </si>
  <si>
    <t>009-0421</t>
  </si>
  <si>
    <t>009-0422</t>
  </si>
  <si>
    <t>009-0423</t>
  </si>
  <si>
    <t>009-0424</t>
  </si>
  <si>
    <t>009-0425</t>
  </si>
  <si>
    <t>009-0426</t>
  </si>
  <si>
    <t>ADM-5.</t>
  </si>
  <si>
    <t>009-0427</t>
  </si>
  <si>
    <t>009-0428</t>
  </si>
  <si>
    <t>009-0429</t>
  </si>
  <si>
    <t>009-0430</t>
  </si>
  <si>
    <t>ALTANKI DO UBEZPIECZENIEA NA 2022r.-2023r.</t>
  </si>
  <si>
    <t>009-0386</t>
  </si>
  <si>
    <t>009-0385</t>
  </si>
  <si>
    <t>009-0387</t>
  </si>
  <si>
    <t>009-0384</t>
  </si>
  <si>
    <t>projektor Epson</t>
  </si>
  <si>
    <t>009-0382</t>
  </si>
  <si>
    <t>niszczarka szt.2</t>
  </si>
  <si>
    <t>008-0070</t>
  </si>
  <si>
    <t>kalkulator CX123N drukujący</t>
  </si>
  <si>
    <t>009-0383</t>
  </si>
  <si>
    <t>niszczarka</t>
  </si>
  <si>
    <t>Drogi i chodniki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</si>
</sst>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26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sz val="10"/>
      <name val="Arial"/>
      <family val="2"/>
      <charset val="238"/>
    </font>
    <font>
      <u/>
      <sz val="9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3" fillId="5" borderId="0" applyNumberFormat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278">
    <xf numFmtId="0" fontId="0" fillId="0" borderId="0" xfId="0"/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44" fontId="9" fillId="0" borderId="0" xfId="3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4" fontId="10" fillId="0" borderId="0" xfId="3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4" fontId="12" fillId="0" borderId="1" xfId="3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44" fontId="12" fillId="0" borderId="1" xfId="3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44" fontId="12" fillId="0" borderId="1" xfId="3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44" fontId="14" fillId="0" borderId="1" xfId="3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44" fontId="15" fillId="0" borderId="4" xfId="3" applyFont="1" applyBorder="1" applyAlignment="1">
      <alignment vertical="center" wrapText="1"/>
    </xf>
    <xf numFmtId="44" fontId="15" fillId="0" borderId="1" xfId="3" applyFont="1" applyBorder="1" applyAlignment="1">
      <alignment vertical="center" wrapText="1"/>
    </xf>
    <xf numFmtId="44" fontId="14" fillId="0" borderId="1" xfId="0" applyNumberFormat="1" applyFont="1" applyBorder="1" applyAlignment="1">
      <alignment vertical="center"/>
    </xf>
    <xf numFmtId="44" fontId="14" fillId="0" borderId="1" xfId="3" applyFont="1" applyBorder="1" applyAlignment="1">
      <alignment vertical="center"/>
    </xf>
    <xf numFmtId="44" fontId="15" fillId="0" borderId="2" xfId="3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44" fontId="12" fillId="0" borderId="4" xfId="3" applyFont="1" applyBorder="1" applyAlignment="1">
      <alignment horizontal="right" vertical="center"/>
    </xf>
    <xf numFmtId="44" fontId="14" fillId="0" borderId="1" xfId="3" applyFont="1" applyBorder="1" applyAlignment="1">
      <alignment horizontal="right" vertical="center"/>
    </xf>
    <xf numFmtId="44" fontId="12" fillId="0" borderId="4" xfId="3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44" fontId="12" fillId="0" borderId="2" xfId="3" applyFont="1" applyBorder="1" applyAlignment="1">
      <alignment vertical="center"/>
    </xf>
    <xf numFmtId="44" fontId="12" fillId="0" borderId="4" xfId="3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44" fontId="10" fillId="0" borderId="4" xfId="3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4" fontId="10" fillId="0" borderId="1" xfId="3" applyFont="1" applyBorder="1" applyAlignment="1">
      <alignment vertical="center" wrapText="1"/>
    </xf>
    <xf numFmtId="44" fontId="11" fillId="0" borderId="1" xfId="0" applyNumberFormat="1" applyFont="1" applyBorder="1" applyAlignment="1">
      <alignment vertical="center" wrapText="1"/>
    </xf>
    <xf numFmtId="44" fontId="11" fillId="0" borderId="1" xfId="3" applyFont="1" applyBorder="1" applyAlignment="1">
      <alignment vertical="center"/>
    </xf>
    <xf numFmtId="44" fontId="11" fillId="0" borderId="0" xfId="3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44" fontId="16" fillId="0" borderId="1" xfId="3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8" fontId="10" fillId="0" borderId="1" xfId="3" applyNumberFormat="1" applyFont="1" applyBorder="1" applyAlignment="1">
      <alignment vertical="center" wrapText="1"/>
    </xf>
    <xf numFmtId="8" fontId="10" fillId="0" borderId="1" xfId="3" applyNumberFormat="1" applyFont="1" applyBorder="1" applyAlignment="1">
      <alignment horizontal="right" vertical="center" wrapText="1"/>
    </xf>
    <xf numFmtId="44" fontId="10" fillId="0" borderId="4" xfId="3" applyFont="1" applyBorder="1" applyAlignment="1">
      <alignment horizontal="right" vertical="center" wrapText="1"/>
    </xf>
    <xf numFmtId="44" fontId="11" fillId="0" borderId="0" xfId="3" applyFont="1" applyAlignment="1">
      <alignment vertical="center" wrapText="1"/>
    </xf>
    <xf numFmtId="44" fontId="11" fillId="0" borderId="4" xfId="3" applyFont="1" applyBorder="1" applyAlignment="1">
      <alignment vertical="center" wrapText="1"/>
    </xf>
    <xf numFmtId="4" fontId="11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1" xfId="2" applyBorder="1" applyAlignment="1">
      <alignment horizontal="center" vertical="center" wrapText="1"/>
    </xf>
    <xf numFmtId="0" fontId="17" fillId="0" borderId="1" xfId="2" applyBorder="1" applyAlignment="1">
      <alignment vertical="center" wrapText="1"/>
    </xf>
    <xf numFmtId="0" fontId="17" fillId="0" borderId="2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4" fontId="4" fillId="0" borderId="1" xfId="3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8" fontId="10" fillId="0" borderId="4" xfId="3" applyNumberFormat="1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7" fillId="0" borderId="16" xfId="0" applyFont="1" applyBorder="1" applyAlignment="1">
      <alignment horizontal="left" vertical="center" wrapText="1"/>
    </xf>
    <xf numFmtId="8" fontId="11" fillId="0" borderId="1" xfId="3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44" fontId="11" fillId="0" borderId="1" xfId="3" applyNumberFormat="1" applyFont="1" applyBorder="1" applyAlignment="1">
      <alignment vertical="center" wrapText="1"/>
    </xf>
    <xf numFmtId="0" fontId="22" fillId="0" borderId="0" xfId="0" applyFont="1" applyBorder="1"/>
    <xf numFmtId="0" fontId="17" fillId="0" borderId="13" xfId="0" applyFont="1" applyBorder="1" applyAlignment="1">
      <alignment vertical="center" wrapText="1"/>
    </xf>
    <xf numFmtId="44" fontId="17" fillId="0" borderId="1" xfId="3" applyFont="1" applyBorder="1" applyAlignment="1">
      <alignment horizontal="right" vertical="center"/>
    </xf>
    <xf numFmtId="44" fontId="0" fillId="0" borderId="0" xfId="3" applyFont="1" applyAlignment="1">
      <alignment vertical="center"/>
    </xf>
    <xf numFmtId="44" fontId="0" fillId="0" borderId="0" xfId="0" applyNumberFormat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44" fontId="9" fillId="6" borderId="0" xfId="3" applyFont="1" applyFill="1" applyAlignment="1">
      <alignment vertical="center"/>
    </xf>
    <xf numFmtId="44" fontId="21" fillId="6" borderId="0" xfId="3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44" fontId="17" fillId="0" borderId="0" xfId="3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44" fontId="17" fillId="0" borderId="0" xfId="3" applyFont="1" applyBorder="1" applyAlignment="1">
      <alignment horizontal="right" vertical="center" wrapText="1"/>
    </xf>
    <xf numFmtId="44" fontId="9" fillId="6" borderId="0" xfId="3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4" fontId="17" fillId="0" borderId="0" xfId="3" applyFont="1" applyFill="1" applyBorder="1" applyAlignment="1">
      <alignment horizontal="right" vertical="center"/>
    </xf>
    <xf numFmtId="44" fontId="0" fillId="0" borderId="0" xfId="3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4" fontId="17" fillId="0" borderId="13" xfId="3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44" fontId="17" fillId="0" borderId="16" xfId="3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center"/>
    </xf>
    <xf numFmtId="44" fontId="0" fillId="0" borderId="16" xfId="3" applyFont="1" applyBorder="1" applyAlignment="1">
      <alignment horizontal="right" vertical="center"/>
    </xf>
    <xf numFmtId="44" fontId="17" fillId="0" borderId="13" xfId="3" applyFont="1" applyFill="1" applyBorder="1" applyAlignment="1">
      <alignment horizontal="right" vertical="center"/>
    </xf>
    <xf numFmtId="44" fontId="17" fillId="0" borderId="16" xfId="3" applyFont="1" applyFill="1" applyBorder="1" applyAlignment="1">
      <alignment horizontal="right" vertical="center"/>
    </xf>
    <xf numFmtId="44" fontId="9" fillId="6" borderId="8" xfId="3" applyFont="1" applyFill="1" applyBorder="1" applyAlignment="1">
      <alignment horizontal="right" vertical="center"/>
    </xf>
    <xf numFmtId="4" fontId="24" fillId="5" borderId="4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4" fontId="17" fillId="0" borderId="1" xfId="3" applyFont="1" applyBorder="1" applyAlignment="1">
      <alignment vertical="center"/>
    </xf>
    <xf numFmtId="44" fontId="17" fillId="0" borderId="5" xfId="3" applyFont="1" applyBorder="1" applyAlignment="1">
      <alignment vertical="center"/>
    </xf>
    <xf numFmtId="44" fontId="17" fillId="0" borderId="4" xfId="3" applyFont="1" applyBorder="1" applyAlignment="1">
      <alignment vertical="center"/>
    </xf>
    <xf numFmtId="44" fontId="17" fillId="0" borderId="1" xfId="3" applyFont="1" applyBorder="1" applyAlignment="1">
      <alignment horizontal="right" vertical="center" wrapText="1"/>
    </xf>
    <xf numFmtId="44" fontId="24" fillId="5" borderId="1" xfId="3" applyFont="1" applyFill="1" applyBorder="1" applyAlignment="1">
      <alignment horizontal="right" vertical="center" wrapText="1"/>
    </xf>
    <xf numFmtId="44" fontId="19" fillId="0" borderId="1" xfId="3" applyFont="1" applyBorder="1" applyAlignment="1">
      <alignment horizontal="right" vertical="center" wrapText="1"/>
    </xf>
    <xf numFmtId="44" fontId="24" fillId="5" borderId="1" xfId="3" applyFont="1" applyFill="1" applyBorder="1" applyAlignment="1">
      <alignment horizontal="right" vertical="center"/>
    </xf>
    <xf numFmtId="44" fontId="20" fillId="0" borderId="0" xfId="3" applyFont="1" applyAlignment="1">
      <alignment vertical="center"/>
    </xf>
    <xf numFmtId="44" fontId="24" fillId="5" borderId="1" xfId="3" applyFont="1" applyFill="1" applyBorder="1" applyAlignment="1">
      <alignment vertical="center"/>
    </xf>
    <xf numFmtId="0" fontId="21" fillId="0" borderId="0" xfId="0" applyFont="1" applyAlignment="1"/>
    <xf numFmtId="44" fontId="0" fillId="0" borderId="0" xfId="3" applyFont="1"/>
    <xf numFmtId="44" fontId="21" fillId="0" borderId="0" xfId="3" applyFont="1" applyAlignment="1"/>
    <xf numFmtId="44" fontId="11" fillId="6" borderId="0" xfId="0" applyNumberFormat="1" applyFont="1" applyFill="1" applyAlignment="1">
      <alignment vertical="center" wrapText="1"/>
    </xf>
    <xf numFmtId="44" fontId="11" fillId="6" borderId="1" xfId="3" applyFont="1" applyFill="1" applyBorder="1" applyAlignment="1">
      <alignment vertical="center" wrapText="1"/>
    </xf>
    <xf numFmtId="44" fontId="4" fillId="6" borderId="0" xfId="3" applyFont="1" applyFill="1" applyAlignment="1">
      <alignment vertical="center"/>
    </xf>
    <xf numFmtId="44" fontId="9" fillId="6" borderId="1" xfId="3" applyFont="1" applyFill="1" applyBorder="1" applyAlignment="1"/>
    <xf numFmtId="0" fontId="22" fillId="0" borderId="1" xfId="0" applyFont="1" applyBorder="1" applyAlignment="1">
      <alignment horizontal="center"/>
    </xf>
    <xf numFmtId="0" fontId="17" fillId="0" borderId="1" xfId="0" applyFont="1" applyBorder="1"/>
    <xf numFmtId="44" fontId="17" fillId="0" borderId="1" xfId="3" applyFont="1" applyBorder="1" applyAlignme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4" fontId="9" fillId="0" borderId="1" xfId="3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11" fillId="0" borderId="17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5" fillId="5" borderId="12" xfId="1" applyFont="1" applyBorder="1" applyAlignment="1">
      <alignment horizontal="center" vertical="center"/>
    </xf>
    <xf numFmtId="0" fontId="25" fillId="5" borderId="8" xfId="1" applyFont="1" applyBorder="1" applyAlignment="1">
      <alignment vertical="center"/>
    </xf>
    <xf numFmtId="0" fontId="25" fillId="5" borderId="3" xfId="1" applyFont="1" applyBorder="1" applyAlignment="1">
      <alignment vertical="center"/>
    </xf>
    <xf numFmtId="0" fontId="25" fillId="5" borderId="12" xfId="1" applyFont="1" applyBorder="1" applyAlignment="1">
      <alignment vertical="center"/>
    </xf>
    <xf numFmtId="0" fontId="25" fillId="5" borderId="7" xfId="1" applyFont="1" applyBorder="1" applyAlignment="1">
      <alignment horizontal="center" vertical="center"/>
    </xf>
    <xf numFmtId="0" fontId="25" fillId="5" borderId="13" xfId="1" applyFont="1" applyBorder="1" applyAlignment="1">
      <alignment horizontal="center" vertical="center"/>
    </xf>
    <xf numFmtId="0" fontId="25" fillId="5" borderId="3" xfId="1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4" fontId="0" fillId="0" borderId="0" xfId="0" applyNumberForma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44" fontId="17" fillId="0" borderId="1" xfId="3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</cellXfs>
  <cellStyles count="5">
    <cellStyle name="Dobry" xfId="1" builtinId="26"/>
    <cellStyle name="Normalny" xfId="0" builtinId="0"/>
    <cellStyle name="Normalny_Arkusz1" xfId="2" xr:uid="{00000000-0005-0000-0000-000002000000}"/>
    <cellStyle name="Walutowy" xfId="3" builtinId="4"/>
    <cellStyle name="Walutowy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9"/>
  <sheetViews>
    <sheetView topLeftCell="A13" zoomScaleNormal="100" workbookViewId="0">
      <selection activeCell="M19" sqref="M19"/>
    </sheetView>
  </sheetViews>
  <sheetFormatPr defaultRowHeight="14.25"/>
  <cols>
    <col min="1" max="1" width="3.85546875" style="2" customWidth="1"/>
    <col min="2" max="2" width="7.28515625" style="2" customWidth="1"/>
    <col min="3" max="3" width="11.5703125" style="2" customWidth="1"/>
    <col min="4" max="4" width="9" style="2" customWidth="1"/>
    <col min="5" max="5" width="56.140625" style="2" customWidth="1"/>
    <col min="6" max="6" width="16.28515625" style="2" customWidth="1"/>
    <col min="7" max="7" width="14.42578125" style="2" customWidth="1"/>
    <col min="8" max="16384" width="9.140625" style="2"/>
  </cols>
  <sheetData>
    <row r="1" spans="1:7" ht="15">
      <c r="A1" s="234" t="s">
        <v>366</v>
      </c>
      <c r="B1" s="234"/>
      <c r="C1" s="234"/>
      <c r="D1" s="234"/>
      <c r="E1" s="234"/>
      <c r="F1" s="234"/>
    </row>
    <row r="2" spans="1:7">
      <c r="A2" s="233" t="s">
        <v>367</v>
      </c>
      <c r="B2" s="233"/>
      <c r="C2" s="233"/>
      <c r="D2" s="233"/>
      <c r="E2" s="233"/>
      <c r="F2" s="233"/>
    </row>
    <row r="3" spans="1:7" ht="15">
      <c r="A3" s="18" t="s">
        <v>95</v>
      </c>
      <c r="B3" s="18"/>
    </row>
    <row r="4" spans="1:7" s="7" customFormat="1" ht="33" customHeight="1">
      <c r="A4" s="43" t="s">
        <v>2</v>
      </c>
      <c r="B4" s="44" t="s">
        <v>0</v>
      </c>
      <c r="C4" s="44" t="s">
        <v>1</v>
      </c>
      <c r="D4" s="44" t="s">
        <v>3</v>
      </c>
      <c r="E4" s="45" t="s">
        <v>4</v>
      </c>
      <c r="F4" s="46" t="s">
        <v>96</v>
      </c>
      <c r="G4" s="9"/>
    </row>
    <row r="5" spans="1:7" ht="12" customHeight="1">
      <c r="A5" s="194" t="s">
        <v>372</v>
      </c>
      <c r="B5" s="32">
        <v>1998</v>
      </c>
      <c r="C5" s="117" t="s">
        <v>7</v>
      </c>
      <c r="D5" s="32" t="s">
        <v>90</v>
      </c>
      <c r="E5" s="36" t="s">
        <v>47</v>
      </c>
      <c r="F5" s="34">
        <v>1634.65</v>
      </c>
      <c r="G5" s="5"/>
    </row>
    <row r="6" spans="1:7" ht="12" customHeight="1">
      <c r="A6" s="194" t="s">
        <v>374</v>
      </c>
      <c r="B6" s="35">
        <v>1998</v>
      </c>
      <c r="C6" s="117" t="s">
        <v>8</v>
      </c>
      <c r="D6" s="32" t="s">
        <v>90</v>
      </c>
      <c r="E6" s="36" t="s">
        <v>47</v>
      </c>
      <c r="F6" s="37">
        <v>1634.65</v>
      </c>
      <c r="G6" s="5"/>
    </row>
    <row r="7" spans="1:7" ht="12" customHeight="1">
      <c r="A7" s="194" t="s">
        <v>376</v>
      </c>
      <c r="B7" s="32">
        <v>2000</v>
      </c>
      <c r="C7" s="117" t="s">
        <v>9</v>
      </c>
      <c r="D7" s="32" t="s">
        <v>90</v>
      </c>
      <c r="E7" s="36" t="s">
        <v>33</v>
      </c>
      <c r="F7" s="34">
        <v>3651.1</v>
      </c>
      <c r="G7" s="5"/>
    </row>
    <row r="8" spans="1:7" ht="12.75" customHeight="1">
      <c r="A8" s="194" t="s">
        <v>378</v>
      </c>
      <c r="B8" s="35">
        <v>2004</v>
      </c>
      <c r="C8" s="117" t="s">
        <v>34</v>
      </c>
      <c r="D8" s="32" t="s">
        <v>90</v>
      </c>
      <c r="E8" s="36" t="s">
        <v>97</v>
      </c>
      <c r="F8" s="34">
        <v>4627.03</v>
      </c>
      <c r="G8" s="6"/>
    </row>
    <row r="9" spans="1:7" ht="12" customHeight="1">
      <c r="A9" s="194" t="s">
        <v>380</v>
      </c>
      <c r="B9" s="35">
        <v>2006</v>
      </c>
      <c r="C9" s="117" t="s">
        <v>48</v>
      </c>
      <c r="D9" s="32" t="s">
        <v>90</v>
      </c>
      <c r="E9" s="38" t="s">
        <v>49</v>
      </c>
      <c r="F9" s="34">
        <v>3153.17</v>
      </c>
    </row>
    <row r="10" spans="1:7" ht="12" customHeight="1">
      <c r="A10" s="194" t="s">
        <v>382</v>
      </c>
      <c r="B10" s="32">
        <v>2007</v>
      </c>
      <c r="C10" s="117" t="s">
        <v>61</v>
      </c>
      <c r="D10" s="117" t="s">
        <v>90</v>
      </c>
      <c r="E10" s="38" t="s">
        <v>35</v>
      </c>
      <c r="F10" s="34">
        <v>3206.24</v>
      </c>
    </row>
    <row r="11" spans="1:7" ht="12" customHeight="1">
      <c r="A11" s="194" t="s">
        <v>384</v>
      </c>
      <c r="B11" s="32">
        <v>2007</v>
      </c>
      <c r="C11" s="117" t="s">
        <v>62</v>
      </c>
      <c r="D11" s="32" t="s">
        <v>90</v>
      </c>
      <c r="E11" s="38" t="s">
        <v>35</v>
      </c>
      <c r="F11" s="34">
        <v>3206.24</v>
      </c>
    </row>
    <row r="12" spans="1:7" ht="12" customHeight="1">
      <c r="A12" s="194" t="s">
        <v>386</v>
      </c>
      <c r="B12" s="32">
        <v>2007</v>
      </c>
      <c r="C12" s="117" t="s">
        <v>63</v>
      </c>
      <c r="D12" s="32" t="s">
        <v>90</v>
      </c>
      <c r="E12" s="38" t="s">
        <v>35</v>
      </c>
      <c r="F12" s="34">
        <v>3206.24</v>
      </c>
    </row>
    <row r="13" spans="1:7" ht="12" customHeight="1">
      <c r="A13" s="194" t="s">
        <v>388</v>
      </c>
      <c r="B13" s="32">
        <v>2007</v>
      </c>
      <c r="C13" s="117" t="s">
        <v>64</v>
      </c>
      <c r="D13" s="32" t="s">
        <v>90</v>
      </c>
      <c r="E13" s="38" t="s">
        <v>65</v>
      </c>
      <c r="F13" s="34">
        <v>1310.1199999999999</v>
      </c>
    </row>
    <row r="14" spans="1:7" ht="12" customHeight="1">
      <c r="A14" s="194" t="s">
        <v>390</v>
      </c>
      <c r="B14" s="32">
        <v>2007</v>
      </c>
      <c r="C14" s="117" t="s">
        <v>66</v>
      </c>
      <c r="D14" s="32" t="s">
        <v>90</v>
      </c>
      <c r="E14" s="38" t="s">
        <v>12</v>
      </c>
      <c r="F14" s="34">
        <v>2802.7</v>
      </c>
    </row>
    <row r="15" spans="1:7" ht="12" customHeight="1">
      <c r="A15" s="194" t="s">
        <v>392</v>
      </c>
      <c r="B15" s="35">
        <v>2008</v>
      </c>
      <c r="C15" s="65" t="s">
        <v>113</v>
      </c>
      <c r="D15" s="35" t="s">
        <v>112</v>
      </c>
      <c r="E15" s="36" t="s">
        <v>114</v>
      </c>
      <c r="F15" s="40">
        <v>18012.599999999999</v>
      </c>
    </row>
    <row r="16" spans="1:7" ht="12" customHeight="1">
      <c r="A16" s="194" t="s">
        <v>394</v>
      </c>
      <c r="B16" s="35">
        <v>2008</v>
      </c>
      <c r="C16" s="65" t="s">
        <v>115</v>
      </c>
      <c r="D16" s="35" t="s">
        <v>112</v>
      </c>
      <c r="E16" s="114" t="s">
        <v>35</v>
      </c>
      <c r="F16" s="40">
        <v>3077.2</v>
      </c>
    </row>
    <row r="17" spans="1:7" ht="12" customHeight="1">
      <c r="A17" s="194" t="s">
        <v>396</v>
      </c>
      <c r="B17" s="35">
        <v>2008</v>
      </c>
      <c r="C17" s="65" t="s">
        <v>116</v>
      </c>
      <c r="D17" s="35" t="s">
        <v>112</v>
      </c>
      <c r="E17" s="114" t="s">
        <v>35</v>
      </c>
      <c r="F17" s="40">
        <v>3077.2</v>
      </c>
    </row>
    <row r="18" spans="1:7" s="22" customFormat="1" ht="12" customHeight="1">
      <c r="A18" s="194" t="s">
        <v>398</v>
      </c>
      <c r="B18" s="35">
        <v>2009</v>
      </c>
      <c r="C18" s="65" t="s">
        <v>150</v>
      </c>
      <c r="D18" s="35" t="s">
        <v>112</v>
      </c>
      <c r="E18" s="36" t="s">
        <v>151</v>
      </c>
      <c r="F18" s="40">
        <v>1364.19</v>
      </c>
      <c r="G18" s="21"/>
    </row>
    <row r="19" spans="1:7" s="22" customFormat="1" ht="12" customHeight="1">
      <c r="A19" s="194" t="s">
        <v>400</v>
      </c>
      <c r="B19" s="35">
        <v>2011</v>
      </c>
      <c r="C19" s="65" t="s">
        <v>175</v>
      </c>
      <c r="D19" s="35" t="s">
        <v>112</v>
      </c>
      <c r="E19" s="36" t="s">
        <v>35</v>
      </c>
      <c r="F19" s="40">
        <v>3452.31</v>
      </c>
      <c r="G19" s="21"/>
    </row>
    <row r="20" spans="1:7" s="22" customFormat="1" ht="12" customHeight="1">
      <c r="A20" s="194" t="s">
        <v>401</v>
      </c>
      <c r="B20" s="35">
        <v>2011</v>
      </c>
      <c r="C20" s="65" t="s">
        <v>176</v>
      </c>
      <c r="D20" s="35" t="s">
        <v>112</v>
      </c>
      <c r="E20" s="36" t="s">
        <v>35</v>
      </c>
      <c r="F20" s="40">
        <v>3452.31</v>
      </c>
      <c r="G20" s="21"/>
    </row>
    <row r="21" spans="1:7" s="22" customFormat="1" ht="12" customHeight="1">
      <c r="A21" s="194" t="s">
        <v>403</v>
      </c>
      <c r="B21" s="35">
        <v>2011</v>
      </c>
      <c r="C21" s="65" t="s">
        <v>177</v>
      </c>
      <c r="D21" s="35" t="s">
        <v>112</v>
      </c>
      <c r="E21" s="36" t="s">
        <v>178</v>
      </c>
      <c r="F21" s="40">
        <v>912.28</v>
      </c>
      <c r="G21" s="21"/>
    </row>
    <row r="22" spans="1:7" s="22" customFormat="1" ht="12" customHeight="1">
      <c r="A22" s="194" t="s">
        <v>405</v>
      </c>
      <c r="B22" s="35">
        <v>2011</v>
      </c>
      <c r="C22" s="65" t="s">
        <v>179</v>
      </c>
      <c r="D22" s="35" t="s">
        <v>112</v>
      </c>
      <c r="E22" s="36" t="s">
        <v>136</v>
      </c>
      <c r="F22" s="40">
        <v>1232.97</v>
      </c>
      <c r="G22" s="21"/>
    </row>
    <row r="23" spans="1:7" s="22" customFormat="1" ht="12">
      <c r="A23" s="194" t="s">
        <v>495</v>
      </c>
      <c r="B23" s="65">
        <v>2012</v>
      </c>
      <c r="C23" s="65" t="s">
        <v>209</v>
      </c>
      <c r="D23" s="65" t="s">
        <v>112</v>
      </c>
      <c r="E23" s="73" t="s">
        <v>35</v>
      </c>
      <c r="F23" s="69">
        <v>3527.26</v>
      </c>
      <c r="G23" s="21"/>
    </row>
    <row r="24" spans="1:7" s="22" customFormat="1" ht="12">
      <c r="A24" s="194" t="s">
        <v>496</v>
      </c>
      <c r="B24" s="65">
        <v>2012</v>
      </c>
      <c r="C24" s="65" t="s">
        <v>210</v>
      </c>
      <c r="D24" s="65" t="s">
        <v>211</v>
      </c>
      <c r="E24" s="73" t="s">
        <v>212</v>
      </c>
      <c r="F24" s="69">
        <v>3043.24</v>
      </c>
      <c r="G24" s="21"/>
    </row>
    <row r="25" spans="1:7" s="22" customFormat="1" ht="12">
      <c r="A25" s="194" t="s">
        <v>497</v>
      </c>
      <c r="B25" s="65">
        <v>2012</v>
      </c>
      <c r="C25" s="65" t="s">
        <v>213</v>
      </c>
      <c r="D25" s="65" t="s">
        <v>211</v>
      </c>
      <c r="E25" s="73" t="s">
        <v>81</v>
      </c>
      <c r="F25" s="69">
        <v>433.95</v>
      </c>
      <c r="G25" s="21"/>
    </row>
    <row r="26" spans="1:7" s="22" customFormat="1" ht="12">
      <c r="A26" s="194" t="s">
        <v>498</v>
      </c>
      <c r="B26" s="65">
        <v>2012</v>
      </c>
      <c r="C26" s="65" t="s">
        <v>457</v>
      </c>
      <c r="D26" s="65" t="s">
        <v>211</v>
      </c>
      <c r="E26" s="73" t="s">
        <v>81</v>
      </c>
      <c r="F26" s="69">
        <v>433.95</v>
      </c>
      <c r="G26" s="21"/>
    </row>
    <row r="27" spans="1:7" s="22" customFormat="1" ht="12">
      <c r="A27" s="194" t="s">
        <v>475</v>
      </c>
      <c r="B27" s="65">
        <v>2012</v>
      </c>
      <c r="C27" s="65" t="s">
        <v>214</v>
      </c>
      <c r="D27" s="65" t="s">
        <v>211</v>
      </c>
      <c r="E27" s="73" t="s">
        <v>215</v>
      </c>
      <c r="F27" s="69">
        <v>4339.53</v>
      </c>
      <c r="G27" s="21"/>
    </row>
    <row r="28" spans="1:7" s="22" customFormat="1" ht="12">
      <c r="A28" s="194" t="s">
        <v>476</v>
      </c>
      <c r="B28" s="65">
        <v>2013</v>
      </c>
      <c r="C28" s="65" t="s">
        <v>243</v>
      </c>
      <c r="D28" s="65" t="s">
        <v>211</v>
      </c>
      <c r="E28" s="73" t="s">
        <v>244</v>
      </c>
      <c r="F28" s="69">
        <v>3568</v>
      </c>
      <c r="G28" s="21"/>
    </row>
    <row r="29" spans="1:7" s="22" customFormat="1" ht="12">
      <c r="A29" s="194" t="s">
        <v>477</v>
      </c>
      <c r="B29" s="65">
        <v>2013</v>
      </c>
      <c r="C29" s="65" t="s">
        <v>245</v>
      </c>
      <c r="D29" s="65" t="s">
        <v>90</v>
      </c>
      <c r="E29" s="73" t="s">
        <v>244</v>
      </c>
      <c r="F29" s="69">
        <v>3568</v>
      </c>
      <c r="G29" s="21"/>
    </row>
    <row r="30" spans="1:7" s="22" customFormat="1" ht="12">
      <c r="A30" s="194" t="s">
        <v>478</v>
      </c>
      <c r="B30" s="65">
        <v>2013</v>
      </c>
      <c r="C30" s="65" t="s">
        <v>246</v>
      </c>
      <c r="D30" s="65" t="s">
        <v>90</v>
      </c>
      <c r="E30" s="73" t="s">
        <v>212</v>
      </c>
      <c r="F30" s="69">
        <v>3010.5</v>
      </c>
      <c r="G30" s="21"/>
    </row>
    <row r="31" spans="1:7" s="22" customFormat="1" ht="12">
      <c r="A31" s="194" t="s">
        <v>479</v>
      </c>
      <c r="B31" s="65">
        <v>2014</v>
      </c>
      <c r="C31" s="65" t="s">
        <v>247</v>
      </c>
      <c r="D31" s="65" t="s">
        <v>90</v>
      </c>
      <c r="E31" s="73" t="s">
        <v>499</v>
      </c>
      <c r="F31" s="69">
        <v>3430.11</v>
      </c>
      <c r="G31" s="21"/>
    </row>
    <row r="32" spans="1:7" s="22" customFormat="1" ht="12">
      <c r="A32" s="194" t="s">
        <v>480</v>
      </c>
      <c r="B32" s="65">
        <v>2014</v>
      </c>
      <c r="C32" s="65" t="s">
        <v>249</v>
      </c>
      <c r="D32" s="65" t="s">
        <v>90</v>
      </c>
      <c r="E32" s="73" t="s">
        <v>500</v>
      </c>
      <c r="F32" s="69">
        <v>1173.17</v>
      </c>
      <c r="G32" s="21"/>
    </row>
    <row r="33" spans="1:7" s="22" customFormat="1" ht="12">
      <c r="A33" s="194" t="s">
        <v>481</v>
      </c>
      <c r="B33" s="65">
        <v>2015</v>
      </c>
      <c r="C33" s="65" t="s">
        <v>250</v>
      </c>
      <c r="D33" s="65" t="s">
        <v>90</v>
      </c>
      <c r="E33" s="73" t="s">
        <v>248</v>
      </c>
      <c r="F33" s="69">
        <v>3455.45</v>
      </c>
      <c r="G33" s="21"/>
    </row>
    <row r="34" spans="1:7" s="22" customFormat="1" ht="12">
      <c r="A34" s="194" t="s">
        <v>482</v>
      </c>
      <c r="B34" s="65">
        <v>2015</v>
      </c>
      <c r="C34" s="65" t="s">
        <v>251</v>
      </c>
      <c r="D34" s="65" t="s">
        <v>90</v>
      </c>
      <c r="E34" s="73" t="s">
        <v>252</v>
      </c>
      <c r="F34" s="69">
        <v>1346.28</v>
      </c>
      <c r="G34" s="21"/>
    </row>
    <row r="35" spans="1:7" s="22" customFormat="1" ht="12">
      <c r="A35" s="194" t="s">
        <v>483</v>
      </c>
      <c r="B35" s="65">
        <v>2015</v>
      </c>
      <c r="C35" s="65" t="s">
        <v>253</v>
      </c>
      <c r="D35" s="65" t="s">
        <v>90</v>
      </c>
      <c r="E35" s="68" t="s">
        <v>254</v>
      </c>
      <c r="F35" s="69">
        <v>1200.43</v>
      </c>
      <c r="G35" s="21"/>
    </row>
    <row r="36" spans="1:7" s="22" customFormat="1" ht="12">
      <c r="A36" s="194" t="s">
        <v>501</v>
      </c>
      <c r="B36" s="65">
        <v>2015</v>
      </c>
      <c r="C36" s="65" t="s">
        <v>255</v>
      </c>
      <c r="D36" s="65" t="s">
        <v>90</v>
      </c>
      <c r="E36" s="73" t="s">
        <v>256</v>
      </c>
      <c r="F36" s="69">
        <v>583.39</v>
      </c>
      <c r="G36" s="21"/>
    </row>
    <row r="37" spans="1:7" s="22" customFormat="1" ht="12">
      <c r="A37" s="194" t="s">
        <v>502</v>
      </c>
      <c r="B37" s="65">
        <v>2016</v>
      </c>
      <c r="C37" s="65" t="s">
        <v>257</v>
      </c>
      <c r="D37" s="65" t="s">
        <v>90</v>
      </c>
      <c r="E37" s="73" t="s">
        <v>673</v>
      </c>
      <c r="F37" s="69">
        <v>3468.16</v>
      </c>
      <c r="G37" s="21"/>
    </row>
    <row r="38" spans="1:7" s="22" customFormat="1" ht="12">
      <c r="A38" s="194" t="s">
        <v>503</v>
      </c>
      <c r="B38" s="65">
        <v>2016</v>
      </c>
      <c r="C38" s="65" t="s">
        <v>259</v>
      </c>
      <c r="D38" s="65" t="s">
        <v>90</v>
      </c>
      <c r="E38" s="73" t="s">
        <v>500</v>
      </c>
      <c r="F38" s="69">
        <v>1023.02</v>
      </c>
      <c r="G38" s="21"/>
    </row>
    <row r="39" spans="1:7" s="22" customFormat="1" ht="12" customHeight="1">
      <c r="A39" s="235" t="s">
        <v>153</v>
      </c>
      <c r="B39" s="236"/>
      <c r="C39" s="236"/>
      <c r="D39" s="236"/>
      <c r="E39" s="236"/>
      <c r="F39" s="42">
        <f>SUM(F5:F38)</f>
        <v>100617.63999999998</v>
      </c>
      <c r="G39" s="21"/>
    </row>
    <row r="40" spans="1:7" s="22" customFormat="1" ht="15.75" customHeight="1">
      <c r="A40" s="18" t="s">
        <v>109</v>
      </c>
      <c r="B40" s="18"/>
      <c r="C40" s="25"/>
      <c r="D40" s="25"/>
      <c r="E40" s="26"/>
      <c r="F40" s="27"/>
      <c r="G40" s="21"/>
    </row>
    <row r="41" spans="1:7" ht="24">
      <c r="A41" s="47" t="s">
        <v>2</v>
      </c>
      <c r="B41" s="48" t="s">
        <v>0</v>
      </c>
      <c r="C41" s="48" t="s">
        <v>1</v>
      </c>
      <c r="D41" s="48" t="s">
        <v>3</v>
      </c>
      <c r="E41" s="49" t="s">
        <v>4</v>
      </c>
      <c r="F41" s="46" t="s">
        <v>96</v>
      </c>
      <c r="G41" s="1"/>
    </row>
    <row r="42" spans="1:7" ht="12" customHeight="1">
      <c r="A42" s="194" t="s">
        <v>372</v>
      </c>
      <c r="B42" s="32">
        <v>2000</v>
      </c>
      <c r="C42" s="117" t="s">
        <v>93</v>
      </c>
      <c r="D42" s="32" t="s">
        <v>109</v>
      </c>
      <c r="E42" s="38" t="s">
        <v>5</v>
      </c>
      <c r="F42" s="34">
        <v>1745.1</v>
      </c>
    </row>
    <row r="43" spans="1:7" ht="12" customHeight="1">
      <c r="A43" s="194" t="s">
        <v>374</v>
      </c>
      <c r="B43" s="32">
        <v>2000</v>
      </c>
      <c r="C43" s="117" t="s">
        <v>94</v>
      </c>
      <c r="D43" s="32" t="s">
        <v>109</v>
      </c>
      <c r="E43" s="38" t="s">
        <v>35</v>
      </c>
      <c r="F43" s="34">
        <v>4373.3999999999996</v>
      </c>
    </row>
    <row r="44" spans="1:7" ht="12" customHeight="1">
      <c r="A44" s="194" t="s">
        <v>376</v>
      </c>
      <c r="B44" s="32">
        <v>1998</v>
      </c>
      <c r="C44" s="117" t="s">
        <v>11</v>
      </c>
      <c r="D44" s="32" t="s">
        <v>109</v>
      </c>
      <c r="E44" s="39" t="s">
        <v>5</v>
      </c>
      <c r="F44" s="34">
        <v>1634.64</v>
      </c>
      <c r="G44" s="3"/>
    </row>
    <row r="45" spans="1:7" ht="12" customHeight="1">
      <c r="A45" s="194" t="s">
        <v>378</v>
      </c>
      <c r="B45" s="32">
        <v>2006</v>
      </c>
      <c r="C45" s="117" t="s">
        <v>50</v>
      </c>
      <c r="D45" s="32" t="s">
        <v>109</v>
      </c>
      <c r="E45" s="39" t="s">
        <v>51</v>
      </c>
      <c r="F45" s="34">
        <v>3153.17</v>
      </c>
      <c r="G45" s="1"/>
    </row>
    <row r="46" spans="1:7" ht="12" customHeight="1">
      <c r="A46" s="194" t="s">
        <v>380</v>
      </c>
      <c r="B46" s="32">
        <v>2006</v>
      </c>
      <c r="C46" s="117" t="s">
        <v>52</v>
      </c>
      <c r="D46" s="32" t="s">
        <v>109</v>
      </c>
      <c r="E46" s="39" t="s">
        <v>51</v>
      </c>
      <c r="F46" s="34">
        <v>3153.17</v>
      </c>
      <c r="G46" s="1"/>
    </row>
    <row r="47" spans="1:7" ht="12" customHeight="1">
      <c r="A47" s="194" t="s">
        <v>382</v>
      </c>
      <c r="B47" s="32">
        <v>2007</v>
      </c>
      <c r="C47" s="117" t="s">
        <v>67</v>
      </c>
      <c r="D47" s="32" t="s">
        <v>109</v>
      </c>
      <c r="E47" s="39" t="s">
        <v>35</v>
      </c>
      <c r="F47" s="34">
        <v>3206.24</v>
      </c>
      <c r="G47" s="1"/>
    </row>
    <row r="48" spans="1:7" ht="12" customHeight="1">
      <c r="A48" s="194" t="s">
        <v>384</v>
      </c>
      <c r="B48" s="32">
        <v>2007</v>
      </c>
      <c r="C48" s="117" t="s">
        <v>68</v>
      </c>
      <c r="D48" s="32" t="s">
        <v>109</v>
      </c>
      <c r="E48" s="39" t="s">
        <v>35</v>
      </c>
      <c r="F48" s="34">
        <v>3206.24</v>
      </c>
      <c r="G48" s="1"/>
    </row>
    <row r="49" spans="1:7" ht="12" customHeight="1">
      <c r="A49" s="194" t="s">
        <v>386</v>
      </c>
      <c r="B49" s="32">
        <v>2007</v>
      </c>
      <c r="C49" s="117" t="s">
        <v>69</v>
      </c>
      <c r="D49" s="32" t="s">
        <v>109</v>
      </c>
      <c r="E49" s="39" t="s">
        <v>35</v>
      </c>
      <c r="F49" s="34">
        <v>3206.24</v>
      </c>
      <c r="G49" s="1"/>
    </row>
    <row r="50" spans="1:7" ht="12" customHeight="1">
      <c r="A50" s="194" t="s">
        <v>388</v>
      </c>
      <c r="B50" s="32">
        <v>2007</v>
      </c>
      <c r="C50" s="117" t="s">
        <v>70</v>
      </c>
      <c r="D50" s="32" t="s">
        <v>109</v>
      </c>
      <c r="E50" s="50" t="s">
        <v>12</v>
      </c>
      <c r="F50" s="34">
        <v>1310.1199999999999</v>
      </c>
      <c r="G50" s="1"/>
    </row>
    <row r="51" spans="1:7" ht="12" customHeight="1">
      <c r="A51" s="194" t="s">
        <v>390</v>
      </c>
      <c r="B51" s="35">
        <v>2008</v>
      </c>
      <c r="C51" s="65" t="s">
        <v>117</v>
      </c>
      <c r="D51" s="35" t="s">
        <v>118</v>
      </c>
      <c r="E51" s="33" t="s">
        <v>35</v>
      </c>
      <c r="F51" s="40">
        <v>4011.35</v>
      </c>
      <c r="G51" s="1"/>
    </row>
    <row r="52" spans="1:7" ht="12" customHeight="1">
      <c r="A52" s="194" t="s">
        <v>392</v>
      </c>
      <c r="B52" s="35">
        <v>2008</v>
      </c>
      <c r="C52" s="65" t="s">
        <v>119</v>
      </c>
      <c r="D52" s="35" t="s">
        <v>118</v>
      </c>
      <c r="E52" s="33" t="s">
        <v>149</v>
      </c>
      <c r="F52" s="40">
        <v>84071.71</v>
      </c>
      <c r="G52" s="1"/>
    </row>
    <row r="53" spans="1:7" ht="12" customHeight="1">
      <c r="A53" s="194" t="s">
        <v>394</v>
      </c>
      <c r="B53" s="35">
        <v>2008</v>
      </c>
      <c r="C53" s="65" t="s">
        <v>120</v>
      </c>
      <c r="D53" s="35" t="s">
        <v>118</v>
      </c>
      <c r="E53" s="33" t="s">
        <v>121</v>
      </c>
      <c r="F53" s="40">
        <v>3077.2</v>
      </c>
      <c r="G53" s="1"/>
    </row>
    <row r="54" spans="1:7" ht="12" customHeight="1">
      <c r="A54" s="194" t="s">
        <v>396</v>
      </c>
      <c r="B54" s="35">
        <v>2008</v>
      </c>
      <c r="C54" s="65" t="s">
        <v>122</v>
      </c>
      <c r="D54" s="35" t="s">
        <v>118</v>
      </c>
      <c r="E54" s="33" t="s">
        <v>35</v>
      </c>
      <c r="F54" s="40">
        <v>3159.64</v>
      </c>
      <c r="G54" s="1"/>
    </row>
    <row r="55" spans="1:7" ht="12" customHeight="1">
      <c r="A55" s="194" t="s">
        <v>398</v>
      </c>
      <c r="B55" s="35">
        <v>2009</v>
      </c>
      <c r="C55" s="65" t="s">
        <v>155</v>
      </c>
      <c r="D55" s="35" t="s">
        <v>118</v>
      </c>
      <c r="E55" s="33" t="s">
        <v>156</v>
      </c>
      <c r="F55" s="40">
        <v>3219</v>
      </c>
      <c r="G55" s="1"/>
    </row>
    <row r="56" spans="1:7" ht="12" customHeight="1">
      <c r="A56" s="194" t="s">
        <v>400</v>
      </c>
      <c r="B56" s="35">
        <v>2009</v>
      </c>
      <c r="C56" s="65" t="s">
        <v>157</v>
      </c>
      <c r="D56" s="35" t="s">
        <v>118</v>
      </c>
      <c r="E56" s="33" t="s">
        <v>158</v>
      </c>
      <c r="F56" s="40">
        <v>1364.19</v>
      </c>
      <c r="G56" s="1"/>
    </row>
    <row r="57" spans="1:7" ht="12" customHeight="1">
      <c r="A57" s="194" t="s">
        <v>401</v>
      </c>
      <c r="B57" s="35">
        <v>2011</v>
      </c>
      <c r="C57" s="65" t="s">
        <v>180</v>
      </c>
      <c r="D57" s="35" t="s">
        <v>118</v>
      </c>
      <c r="E57" s="33" t="s">
        <v>156</v>
      </c>
      <c r="F57" s="52">
        <v>3452.31</v>
      </c>
      <c r="G57" s="1"/>
    </row>
    <row r="58" spans="1:7" ht="12" customHeight="1">
      <c r="A58" s="194" t="s">
        <v>403</v>
      </c>
      <c r="B58" s="35">
        <v>2011</v>
      </c>
      <c r="C58" s="65" t="s">
        <v>181</v>
      </c>
      <c r="D58" s="35" t="s">
        <v>118</v>
      </c>
      <c r="E58" s="33" t="s">
        <v>156</v>
      </c>
      <c r="F58" s="52">
        <v>3452.31</v>
      </c>
      <c r="G58" s="1"/>
    </row>
    <row r="59" spans="1:7" ht="12" customHeight="1">
      <c r="A59" s="194" t="s">
        <v>405</v>
      </c>
      <c r="B59" s="35">
        <v>2011</v>
      </c>
      <c r="C59" s="65" t="s">
        <v>182</v>
      </c>
      <c r="D59" s="35" t="s">
        <v>118</v>
      </c>
      <c r="E59" s="33" t="s">
        <v>183</v>
      </c>
      <c r="F59" s="52">
        <v>912.29</v>
      </c>
      <c r="G59" s="1"/>
    </row>
    <row r="60" spans="1:7" ht="12" customHeight="1">
      <c r="A60" s="194" t="s">
        <v>495</v>
      </c>
      <c r="B60" s="35">
        <v>2011</v>
      </c>
      <c r="C60" s="65" t="s">
        <v>184</v>
      </c>
      <c r="D60" s="35" t="s">
        <v>118</v>
      </c>
      <c r="E60" s="41" t="s">
        <v>185</v>
      </c>
      <c r="F60" s="52">
        <v>1232.96</v>
      </c>
      <c r="G60" s="1"/>
    </row>
    <row r="61" spans="1:7" s="22" customFormat="1" ht="12">
      <c r="A61" s="194" t="s">
        <v>496</v>
      </c>
      <c r="B61" s="65">
        <v>2012</v>
      </c>
      <c r="C61" s="65" t="s">
        <v>216</v>
      </c>
      <c r="D61" s="65" t="s">
        <v>118</v>
      </c>
      <c r="E61" s="68" t="s">
        <v>35</v>
      </c>
      <c r="F61" s="74">
        <v>3527.26</v>
      </c>
    </row>
    <row r="62" spans="1:7" s="22" customFormat="1" ht="12">
      <c r="A62" s="194" t="s">
        <v>497</v>
      </c>
      <c r="B62" s="65">
        <v>2012</v>
      </c>
      <c r="C62" s="65" t="s">
        <v>217</v>
      </c>
      <c r="D62" s="65" t="s">
        <v>118</v>
      </c>
      <c r="E62" s="68" t="s">
        <v>212</v>
      </c>
      <c r="F62" s="74">
        <v>3043.24</v>
      </c>
    </row>
    <row r="63" spans="1:7" s="22" customFormat="1" ht="12">
      <c r="A63" s="194" t="s">
        <v>498</v>
      </c>
      <c r="B63" s="65">
        <v>2012</v>
      </c>
      <c r="C63" s="65" t="s">
        <v>218</v>
      </c>
      <c r="D63" s="65" t="s">
        <v>118</v>
      </c>
      <c r="E63" s="66" t="s">
        <v>81</v>
      </c>
      <c r="F63" s="69">
        <v>433.95</v>
      </c>
    </row>
    <row r="64" spans="1:7" s="22" customFormat="1" ht="12">
      <c r="A64" s="194" t="s">
        <v>475</v>
      </c>
      <c r="B64" s="65">
        <v>2012</v>
      </c>
      <c r="C64" s="65" t="s">
        <v>219</v>
      </c>
      <c r="D64" s="65" t="s">
        <v>118</v>
      </c>
      <c r="E64" s="66" t="s">
        <v>81</v>
      </c>
      <c r="F64" s="69">
        <v>433.95</v>
      </c>
    </row>
    <row r="65" spans="1:7" s="22" customFormat="1" ht="12">
      <c r="A65" s="194" t="s">
        <v>476</v>
      </c>
      <c r="B65" s="65">
        <v>2013</v>
      </c>
      <c r="C65" s="65" t="s">
        <v>263</v>
      </c>
      <c r="D65" s="65" t="s">
        <v>118</v>
      </c>
      <c r="E65" s="73" t="s">
        <v>244</v>
      </c>
      <c r="F65" s="69">
        <v>3568</v>
      </c>
    </row>
    <row r="66" spans="1:7" s="22" customFormat="1" ht="12">
      <c r="A66" s="194" t="s">
        <v>477</v>
      </c>
      <c r="B66" s="65">
        <v>2013</v>
      </c>
      <c r="C66" s="65" t="s">
        <v>264</v>
      </c>
      <c r="D66" s="65" t="s">
        <v>118</v>
      </c>
      <c r="E66" s="73" t="s">
        <v>212</v>
      </c>
      <c r="F66" s="69">
        <v>3010.5</v>
      </c>
    </row>
    <row r="67" spans="1:7" s="22" customFormat="1" ht="12">
      <c r="A67" s="194" t="s">
        <v>478</v>
      </c>
      <c r="B67" s="65">
        <v>2014</v>
      </c>
      <c r="C67" s="65" t="s">
        <v>265</v>
      </c>
      <c r="D67" s="65" t="s">
        <v>109</v>
      </c>
      <c r="E67" s="81" t="s">
        <v>499</v>
      </c>
      <c r="F67" s="69">
        <v>3430.11</v>
      </c>
    </row>
    <row r="68" spans="1:7" s="22" customFormat="1" ht="12">
      <c r="A68" s="194" t="s">
        <v>479</v>
      </c>
      <c r="B68" s="65">
        <v>2014</v>
      </c>
      <c r="C68" s="65" t="s">
        <v>267</v>
      </c>
      <c r="D68" s="65" t="s">
        <v>109</v>
      </c>
      <c r="E68" s="81" t="s">
        <v>500</v>
      </c>
      <c r="F68" s="69">
        <v>1173.17</v>
      </c>
    </row>
    <row r="69" spans="1:7" s="22" customFormat="1" ht="12">
      <c r="A69" s="194" t="s">
        <v>480</v>
      </c>
      <c r="B69" s="65">
        <v>2015</v>
      </c>
      <c r="C69" s="65" t="s">
        <v>268</v>
      </c>
      <c r="D69" s="65" t="s">
        <v>266</v>
      </c>
      <c r="E69" s="73" t="s">
        <v>248</v>
      </c>
      <c r="F69" s="69">
        <v>3455.45</v>
      </c>
    </row>
    <row r="70" spans="1:7" s="22" customFormat="1" ht="12">
      <c r="A70" s="194" t="s">
        <v>481</v>
      </c>
      <c r="B70" s="65">
        <v>2015</v>
      </c>
      <c r="C70" s="65" t="s">
        <v>269</v>
      </c>
      <c r="D70" s="65" t="s">
        <v>266</v>
      </c>
      <c r="E70" s="73" t="s">
        <v>252</v>
      </c>
      <c r="F70" s="69">
        <v>1346.28</v>
      </c>
    </row>
    <row r="71" spans="1:7" s="22" customFormat="1" ht="12">
      <c r="A71" s="194" t="s">
        <v>482</v>
      </c>
      <c r="B71" s="65">
        <v>2015</v>
      </c>
      <c r="C71" s="65" t="s">
        <v>270</v>
      </c>
      <c r="D71" s="65" t="s">
        <v>266</v>
      </c>
      <c r="E71" s="68" t="s">
        <v>254</v>
      </c>
      <c r="F71" s="69">
        <v>1200.43</v>
      </c>
    </row>
    <row r="72" spans="1:7" s="22" customFormat="1" ht="12">
      <c r="A72" s="194" t="s">
        <v>483</v>
      </c>
      <c r="B72" s="65">
        <v>2015</v>
      </c>
      <c r="C72" s="65" t="s">
        <v>271</v>
      </c>
      <c r="D72" s="65" t="s">
        <v>266</v>
      </c>
      <c r="E72" s="73" t="s">
        <v>256</v>
      </c>
      <c r="F72" s="69">
        <v>583.39</v>
      </c>
    </row>
    <row r="73" spans="1:7" s="22" customFormat="1" ht="12">
      <c r="A73" s="194" t="s">
        <v>501</v>
      </c>
      <c r="B73" s="65">
        <v>2016</v>
      </c>
      <c r="C73" s="126" t="s">
        <v>272</v>
      </c>
      <c r="D73" s="65" t="s">
        <v>266</v>
      </c>
      <c r="E73" s="81" t="s">
        <v>273</v>
      </c>
      <c r="F73" s="69">
        <v>4271.96</v>
      </c>
    </row>
    <row r="74" spans="1:7" s="22" customFormat="1" ht="12">
      <c r="A74" s="194" t="s">
        <v>502</v>
      </c>
      <c r="B74" s="65">
        <v>2016</v>
      </c>
      <c r="C74" s="126" t="s">
        <v>274</v>
      </c>
      <c r="D74" s="65" t="s">
        <v>109</v>
      </c>
      <c r="E74" s="81" t="s">
        <v>674</v>
      </c>
      <c r="F74" s="69">
        <v>3468.16</v>
      </c>
    </row>
    <row r="75" spans="1:7" s="22" customFormat="1" ht="12">
      <c r="A75" s="194" t="s">
        <v>503</v>
      </c>
      <c r="B75" s="65">
        <v>2016</v>
      </c>
      <c r="C75" s="126" t="s">
        <v>275</v>
      </c>
      <c r="D75" s="65" t="s">
        <v>109</v>
      </c>
      <c r="E75" s="81" t="s">
        <v>675</v>
      </c>
      <c r="F75" s="69">
        <v>1023.02</v>
      </c>
    </row>
    <row r="76" spans="1:7" ht="12" customHeight="1">
      <c r="A76" s="221" t="s">
        <v>103</v>
      </c>
      <c r="B76" s="224"/>
      <c r="C76" s="224"/>
      <c r="D76" s="224"/>
      <c r="E76" s="225"/>
      <c r="F76" s="53">
        <f>SUM(F42:F75)</f>
        <v>166910.15000000002</v>
      </c>
      <c r="G76" s="1"/>
    </row>
    <row r="77" spans="1:7">
      <c r="A77" s="16"/>
      <c r="B77" s="16"/>
      <c r="C77" s="16"/>
      <c r="D77" s="16"/>
      <c r="E77" s="16"/>
      <c r="F77" s="16"/>
      <c r="G77" s="1"/>
    </row>
    <row r="78" spans="1:7" ht="15">
      <c r="A78" s="30" t="s">
        <v>98</v>
      </c>
      <c r="B78" s="31"/>
      <c r="C78" s="12"/>
      <c r="D78" s="12"/>
      <c r="E78" s="12"/>
      <c r="F78" s="12"/>
      <c r="G78" s="1"/>
    </row>
    <row r="79" spans="1:7" ht="24">
      <c r="A79" s="43" t="s">
        <v>2</v>
      </c>
      <c r="B79" s="44" t="s">
        <v>0</v>
      </c>
      <c r="C79" s="44" t="s">
        <v>1</v>
      </c>
      <c r="D79" s="44" t="s">
        <v>3</v>
      </c>
      <c r="E79" s="45" t="s">
        <v>4</v>
      </c>
      <c r="F79" s="46" t="s">
        <v>96</v>
      </c>
      <c r="G79" s="1"/>
    </row>
    <row r="80" spans="1:7" ht="12" customHeight="1">
      <c r="A80" s="194" t="s">
        <v>372</v>
      </c>
      <c r="B80" s="32">
        <v>1994</v>
      </c>
      <c r="C80" s="117" t="s">
        <v>53</v>
      </c>
      <c r="D80" s="32" t="s">
        <v>45</v>
      </c>
      <c r="E80" s="39" t="s">
        <v>12</v>
      </c>
      <c r="F80" s="34">
        <v>1387.02</v>
      </c>
      <c r="G80" s="6"/>
    </row>
    <row r="81" spans="1:7" ht="12" customHeight="1">
      <c r="A81" s="194" t="s">
        <v>374</v>
      </c>
      <c r="B81" s="35">
        <v>1998</v>
      </c>
      <c r="C81" s="117" t="s">
        <v>13</v>
      </c>
      <c r="D81" s="32" t="s">
        <v>45</v>
      </c>
      <c r="E81" s="33" t="s">
        <v>47</v>
      </c>
      <c r="F81" s="34">
        <v>1634.65</v>
      </c>
    </row>
    <row r="82" spans="1:7" ht="12" customHeight="1">
      <c r="A82" s="194" t="s">
        <v>376</v>
      </c>
      <c r="B82" s="35">
        <v>2000</v>
      </c>
      <c r="C82" s="117" t="s">
        <v>14</v>
      </c>
      <c r="D82" s="32" t="s">
        <v>45</v>
      </c>
      <c r="E82" s="33" t="s">
        <v>29</v>
      </c>
      <c r="F82" s="34">
        <v>696.8</v>
      </c>
    </row>
    <row r="83" spans="1:7" ht="12" customHeight="1">
      <c r="A83" s="194" t="s">
        <v>378</v>
      </c>
      <c r="B83" s="32">
        <v>2000</v>
      </c>
      <c r="C83" s="117" t="s">
        <v>15</v>
      </c>
      <c r="D83" s="32" t="s">
        <v>45</v>
      </c>
      <c r="E83" s="39" t="s">
        <v>6</v>
      </c>
      <c r="F83" s="34">
        <v>3651.1</v>
      </c>
    </row>
    <row r="84" spans="1:7" ht="12" customHeight="1">
      <c r="A84" s="194" t="s">
        <v>380</v>
      </c>
      <c r="B84" s="35">
        <v>2006</v>
      </c>
      <c r="C84" s="65" t="s">
        <v>83</v>
      </c>
      <c r="D84" s="32" t="s">
        <v>45</v>
      </c>
      <c r="E84" s="33" t="s">
        <v>466</v>
      </c>
      <c r="F84" s="40">
        <v>3813.21</v>
      </c>
      <c r="G84" s="1"/>
    </row>
    <row r="85" spans="1:7" ht="12" customHeight="1">
      <c r="A85" s="194" t="s">
        <v>382</v>
      </c>
      <c r="B85" s="35">
        <v>2006</v>
      </c>
      <c r="C85" s="65" t="s">
        <v>84</v>
      </c>
      <c r="D85" s="32" t="s">
        <v>45</v>
      </c>
      <c r="E85" s="33" t="s">
        <v>466</v>
      </c>
      <c r="F85" s="40">
        <v>3813.21</v>
      </c>
      <c r="G85" s="1"/>
    </row>
    <row r="86" spans="1:7" ht="12" customHeight="1">
      <c r="A86" s="194" t="s">
        <v>384</v>
      </c>
      <c r="B86" s="35">
        <v>2007</v>
      </c>
      <c r="C86" s="117" t="s">
        <v>71</v>
      </c>
      <c r="D86" s="32" t="s">
        <v>45</v>
      </c>
      <c r="E86" s="39" t="s">
        <v>35</v>
      </c>
      <c r="F86" s="34">
        <v>3206.24</v>
      </c>
      <c r="G86" s="1"/>
    </row>
    <row r="87" spans="1:7" ht="12" customHeight="1">
      <c r="A87" s="194" t="s">
        <v>386</v>
      </c>
      <c r="B87" s="35">
        <v>2007</v>
      </c>
      <c r="C87" s="117" t="s">
        <v>72</v>
      </c>
      <c r="D87" s="32" t="s">
        <v>45</v>
      </c>
      <c r="E87" s="39" t="s">
        <v>35</v>
      </c>
      <c r="F87" s="34">
        <v>3206.24</v>
      </c>
      <c r="G87" s="1"/>
    </row>
    <row r="88" spans="1:7" ht="12" customHeight="1">
      <c r="A88" s="194" t="s">
        <v>388</v>
      </c>
      <c r="B88" s="35">
        <v>2007</v>
      </c>
      <c r="C88" s="117" t="s">
        <v>73</v>
      </c>
      <c r="D88" s="32" t="s">
        <v>45</v>
      </c>
      <c r="E88" s="39" t="s">
        <v>35</v>
      </c>
      <c r="F88" s="34">
        <v>3206.24</v>
      </c>
      <c r="G88" s="1"/>
    </row>
    <row r="89" spans="1:7" ht="12" customHeight="1">
      <c r="A89" s="194" t="s">
        <v>390</v>
      </c>
      <c r="B89" s="35">
        <v>2007</v>
      </c>
      <c r="C89" s="117" t="s">
        <v>74</v>
      </c>
      <c r="D89" s="32" t="s">
        <v>45</v>
      </c>
      <c r="E89" s="39" t="s">
        <v>12</v>
      </c>
      <c r="F89" s="34">
        <v>1310.1199999999999</v>
      </c>
      <c r="G89" s="1"/>
    </row>
    <row r="90" spans="1:7" ht="12" customHeight="1">
      <c r="A90" s="194" t="s">
        <v>392</v>
      </c>
      <c r="B90" s="35">
        <v>2007</v>
      </c>
      <c r="C90" s="117" t="s">
        <v>75</v>
      </c>
      <c r="D90" s="32" t="s">
        <v>45</v>
      </c>
      <c r="E90" s="39" t="s">
        <v>12</v>
      </c>
      <c r="F90" s="34">
        <v>2802.7</v>
      </c>
      <c r="G90" s="1"/>
    </row>
    <row r="91" spans="1:7" ht="12" customHeight="1">
      <c r="A91" s="194" t="s">
        <v>394</v>
      </c>
      <c r="B91" s="35">
        <v>2008</v>
      </c>
      <c r="C91" s="65" t="s">
        <v>123</v>
      </c>
      <c r="D91" s="35" t="s">
        <v>124</v>
      </c>
      <c r="E91" s="33" t="s">
        <v>37</v>
      </c>
      <c r="F91" s="40">
        <v>4011.35</v>
      </c>
      <c r="G91" s="1"/>
    </row>
    <row r="92" spans="1:7" ht="12" customHeight="1">
      <c r="A92" s="194" t="s">
        <v>396</v>
      </c>
      <c r="B92" s="35">
        <v>2008</v>
      </c>
      <c r="C92" s="65" t="s">
        <v>125</v>
      </c>
      <c r="D92" s="35" t="s">
        <v>126</v>
      </c>
      <c r="E92" s="33" t="s">
        <v>35</v>
      </c>
      <c r="F92" s="40">
        <v>3077.2</v>
      </c>
      <c r="G92" s="1"/>
    </row>
    <row r="93" spans="1:7" ht="12" customHeight="1">
      <c r="A93" s="194" t="s">
        <v>398</v>
      </c>
      <c r="B93" s="35">
        <v>2008</v>
      </c>
      <c r="C93" s="65" t="s">
        <v>127</v>
      </c>
      <c r="D93" s="35" t="s">
        <v>126</v>
      </c>
      <c r="E93" s="33" t="s">
        <v>35</v>
      </c>
      <c r="F93" s="40">
        <v>3159.63</v>
      </c>
      <c r="G93" s="1"/>
    </row>
    <row r="94" spans="1:7" s="16" customFormat="1" ht="12" customHeight="1">
      <c r="A94" s="194" t="s">
        <v>400</v>
      </c>
      <c r="B94" s="35">
        <v>2009</v>
      </c>
      <c r="C94" s="65" t="s">
        <v>159</v>
      </c>
      <c r="D94" s="35" t="s">
        <v>126</v>
      </c>
      <c r="E94" s="33" t="s">
        <v>16</v>
      </c>
      <c r="F94" s="40">
        <v>23654.1</v>
      </c>
      <c r="G94" s="28"/>
    </row>
    <row r="95" spans="1:7" ht="12" customHeight="1">
      <c r="A95" s="194" t="s">
        <v>401</v>
      </c>
      <c r="B95" s="35">
        <v>2009</v>
      </c>
      <c r="C95" s="65" t="s">
        <v>161</v>
      </c>
      <c r="D95" s="35" t="s">
        <v>126</v>
      </c>
      <c r="E95" s="33" t="s">
        <v>160</v>
      </c>
      <c r="F95" s="40">
        <v>1364.19</v>
      </c>
      <c r="G95" s="1"/>
    </row>
    <row r="96" spans="1:7" ht="12" customHeight="1">
      <c r="A96" s="194" t="s">
        <v>403</v>
      </c>
      <c r="B96" s="35">
        <v>2009</v>
      </c>
      <c r="C96" s="65" t="s">
        <v>162</v>
      </c>
      <c r="D96" s="35" t="s">
        <v>126</v>
      </c>
      <c r="E96" s="33" t="s">
        <v>152</v>
      </c>
      <c r="F96" s="40">
        <v>516.15</v>
      </c>
      <c r="G96" s="1"/>
    </row>
    <row r="97" spans="1:6" s="22" customFormat="1" ht="12" customHeight="1">
      <c r="A97" s="194" t="s">
        <v>405</v>
      </c>
      <c r="B97" s="35">
        <v>2011</v>
      </c>
      <c r="C97" s="65" t="s">
        <v>186</v>
      </c>
      <c r="D97" s="35" t="s">
        <v>126</v>
      </c>
      <c r="E97" s="33" t="s">
        <v>35</v>
      </c>
      <c r="F97" s="40">
        <v>3452.3</v>
      </c>
    </row>
    <row r="98" spans="1:6" s="22" customFormat="1" ht="12" customHeight="1">
      <c r="A98" s="194" t="s">
        <v>495</v>
      </c>
      <c r="B98" s="35">
        <v>2011</v>
      </c>
      <c r="C98" s="65" t="s">
        <v>187</v>
      </c>
      <c r="D98" s="35" t="s">
        <v>126</v>
      </c>
      <c r="E98" s="33" t="s">
        <v>35</v>
      </c>
      <c r="F98" s="40">
        <v>3452.31</v>
      </c>
    </row>
    <row r="99" spans="1:6" s="22" customFormat="1" ht="12" customHeight="1">
      <c r="A99" s="194" t="s">
        <v>496</v>
      </c>
      <c r="B99" s="35">
        <v>2011</v>
      </c>
      <c r="C99" s="65" t="s">
        <v>188</v>
      </c>
      <c r="D99" s="35" t="s">
        <v>126</v>
      </c>
      <c r="E99" s="33" t="s">
        <v>189</v>
      </c>
      <c r="F99" s="40">
        <v>912.29</v>
      </c>
    </row>
    <row r="100" spans="1:6" s="22" customFormat="1" ht="12">
      <c r="A100" s="194" t="s">
        <v>497</v>
      </c>
      <c r="B100" s="65">
        <v>2012</v>
      </c>
      <c r="C100" s="65" t="s">
        <v>220</v>
      </c>
      <c r="D100" s="65" t="s">
        <v>45</v>
      </c>
      <c r="E100" s="68" t="s">
        <v>35</v>
      </c>
      <c r="F100" s="69">
        <v>3527.26</v>
      </c>
    </row>
    <row r="101" spans="1:6" s="22" customFormat="1" ht="12">
      <c r="A101" s="194" t="s">
        <v>498</v>
      </c>
      <c r="B101" s="65">
        <v>2012</v>
      </c>
      <c r="C101" s="65" t="s">
        <v>221</v>
      </c>
      <c r="D101" s="65" t="s">
        <v>45</v>
      </c>
      <c r="E101" s="68" t="s">
        <v>212</v>
      </c>
      <c r="F101" s="69">
        <v>3043.24</v>
      </c>
    </row>
    <row r="102" spans="1:6" s="22" customFormat="1" ht="12">
      <c r="A102" s="194" t="s">
        <v>475</v>
      </c>
      <c r="B102" s="65">
        <v>2012</v>
      </c>
      <c r="C102" s="65" t="s">
        <v>222</v>
      </c>
      <c r="D102" s="65" t="s">
        <v>45</v>
      </c>
      <c r="E102" s="68" t="s">
        <v>81</v>
      </c>
      <c r="F102" s="69">
        <v>433.95</v>
      </c>
    </row>
    <row r="103" spans="1:6" s="22" customFormat="1" ht="12">
      <c r="A103" s="194" t="s">
        <v>476</v>
      </c>
      <c r="B103" s="65">
        <v>2012</v>
      </c>
      <c r="C103" s="65" t="s">
        <v>223</v>
      </c>
      <c r="D103" s="65" t="s">
        <v>45</v>
      </c>
      <c r="E103" s="68" t="s">
        <v>81</v>
      </c>
      <c r="F103" s="69">
        <v>433.95</v>
      </c>
    </row>
    <row r="104" spans="1:6" s="22" customFormat="1" ht="12">
      <c r="A104" s="194" t="s">
        <v>477</v>
      </c>
      <c r="B104" s="65">
        <v>2013</v>
      </c>
      <c r="C104" s="65" t="s">
        <v>279</v>
      </c>
      <c r="D104" s="65" t="s">
        <v>45</v>
      </c>
      <c r="E104" s="73" t="s">
        <v>244</v>
      </c>
      <c r="F104" s="69">
        <v>3568</v>
      </c>
    </row>
    <row r="105" spans="1:6" s="22" customFormat="1" ht="12">
      <c r="A105" s="194" t="s">
        <v>478</v>
      </c>
      <c r="B105" s="65">
        <v>2013</v>
      </c>
      <c r="C105" s="65" t="s">
        <v>280</v>
      </c>
      <c r="D105" s="65" t="s">
        <v>45</v>
      </c>
      <c r="E105" s="73" t="s">
        <v>212</v>
      </c>
      <c r="F105" s="69">
        <v>3010.5</v>
      </c>
    </row>
    <row r="106" spans="1:6" s="22" customFormat="1" ht="12">
      <c r="A106" s="194" t="s">
        <v>479</v>
      </c>
      <c r="B106" s="65">
        <v>2013</v>
      </c>
      <c r="C106" s="65" t="s">
        <v>281</v>
      </c>
      <c r="D106" s="65" t="s">
        <v>45</v>
      </c>
      <c r="E106" s="68" t="s">
        <v>282</v>
      </c>
      <c r="F106" s="69">
        <v>4348.5</v>
      </c>
    </row>
    <row r="107" spans="1:6" s="22" customFormat="1" ht="12">
      <c r="A107" s="194" t="s">
        <v>480</v>
      </c>
      <c r="B107" s="65">
        <v>2014</v>
      </c>
      <c r="C107" s="65" t="s">
        <v>283</v>
      </c>
      <c r="D107" s="65" t="s">
        <v>45</v>
      </c>
      <c r="E107" s="66" t="s">
        <v>499</v>
      </c>
      <c r="F107" s="69">
        <v>3430.11</v>
      </c>
    </row>
    <row r="108" spans="1:6" s="22" customFormat="1" ht="12">
      <c r="A108" s="194" t="s">
        <v>481</v>
      </c>
      <c r="B108" s="65">
        <v>2014</v>
      </c>
      <c r="C108" s="65" t="s">
        <v>284</v>
      </c>
      <c r="D108" s="65" t="s">
        <v>45</v>
      </c>
      <c r="E108" s="66" t="s">
        <v>505</v>
      </c>
      <c r="F108" s="69">
        <v>1173.17</v>
      </c>
    </row>
    <row r="109" spans="1:6" s="22" customFormat="1" ht="12">
      <c r="A109" s="194" t="s">
        <v>482</v>
      </c>
      <c r="B109" s="65">
        <v>2015</v>
      </c>
      <c r="C109" s="65" t="s">
        <v>285</v>
      </c>
      <c r="D109" s="65" t="s">
        <v>45</v>
      </c>
      <c r="E109" s="73" t="s">
        <v>248</v>
      </c>
      <c r="F109" s="69">
        <v>3455.45</v>
      </c>
    </row>
    <row r="110" spans="1:6" s="22" customFormat="1" ht="12">
      <c r="A110" s="194" t="s">
        <v>483</v>
      </c>
      <c r="B110" s="65">
        <v>2015</v>
      </c>
      <c r="C110" s="65" t="s">
        <v>286</v>
      </c>
      <c r="D110" s="65" t="s">
        <v>45</v>
      </c>
      <c r="E110" s="73" t="s">
        <v>252</v>
      </c>
      <c r="F110" s="69">
        <v>1346.28</v>
      </c>
    </row>
    <row r="111" spans="1:6" s="22" customFormat="1" ht="12">
      <c r="A111" s="194" t="s">
        <v>501</v>
      </c>
      <c r="B111" s="65">
        <v>2015</v>
      </c>
      <c r="C111" s="65" t="s">
        <v>287</v>
      </c>
      <c r="D111" s="65" t="s">
        <v>45</v>
      </c>
      <c r="E111" s="68" t="s">
        <v>288</v>
      </c>
      <c r="F111" s="69">
        <v>1234.0999999999999</v>
      </c>
    </row>
    <row r="112" spans="1:6" s="22" customFormat="1" ht="12">
      <c r="A112" s="194" t="s">
        <v>502</v>
      </c>
      <c r="B112" s="126">
        <v>2016</v>
      </c>
      <c r="C112" s="126" t="s">
        <v>289</v>
      </c>
      <c r="D112" s="126" t="s">
        <v>45</v>
      </c>
      <c r="E112" s="66" t="s">
        <v>505</v>
      </c>
      <c r="F112" s="69">
        <v>1023.02</v>
      </c>
    </row>
    <row r="113" spans="1:7" s="22" customFormat="1" ht="12">
      <c r="A113" s="194" t="s">
        <v>503</v>
      </c>
      <c r="B113" s="65">
        <v>2016</v>
      </c>
      <c r="C113" s="65" t="s">
        <v>348</v>
      </c>
      <c r="D113" s="65" t="s">
        <v>101</v>
      </c>
      <c r="E113" s="81" t="s">
        <v>258</v>
      </c>
      <c r="F113" s="82">
        <v>3468.16</v>
      </c>
    </row>
    <row r="114" spans="1:7" s="22" customFormat="1" ht="12">
      <c r="A114" s="131"/>
      <c r="B114" s="126"/>
      <c r="C114" s="126"/>
      <c r="D114" s="126"/>
      <c r="E114" s="81"/>
      <c r="F114" s="82"/>
    </row>
    <row r="115" spans="1:7" ht="12" customHeight="1">
      <c r="A115" s="221" t="s">
        <v>104</v>
      </c>
      <c r="B115" s="222"/>
      <c r="C115" s="222"/>
      <c r="D115" s="222"/>
      <c r="E115" s="223"/>
      <c r="F115" s="54">
        <f>SUM(F80:F113)</f>
        <v>105822.73999999998</v>
      </c>
      <c r="G115" s="1"/>
    </row>
    <row r="116" spans="1:7">
      <c r="A116" s="16"/>
      <c r="B116" s="16"/>
      <c r="C116" s="16"/>
      <c r="D116" s="16"/>
      <c r="E116" s="16"/>
      <c r="F116" s="16"/>
      <c r="G116" s="1"/>
    </row>
    <row r="117" spans="1:7">
      <c r="A117" s="16"/>
      <c r="B117" s="16"/>
      <c r="C117" s="16"/>
      <c r="D117" s="16"/>
      <c r="E117" s="16"/>
      <c r="F117" s="16"/>
      <c r="G117" s="1"/>
    </row>
    <row r="118" spans="1:7" ht="15">
      <c r="A118" s="19" t="s">
        <v>99</v>
      </c>
      <c r="B118" s="20"/>
      <c r="C118" s="16"/>
      <c r="D118" s="16"/>
      <c r="E118" s="16"/>
      <c r="F118" s="16"/>
      <c r="G118" s="1"/>
    </row>
    <row r="119" spans="1:7" ht="29.25" customHeight="1">
      <c r="A119" s="13" t="s">
        <v>2</v>
      </c>
      <c r="B119" s="14" t="s">
        <v>0</v>
      </c>
      <c r="C119" s="14" t="s">
        <v>1</v>
      </c>
      <c r="D119" s="14" t="s">
        <v>3</v>
      </c>
      <c r="E119" s="15" t="s">
        <v>4</v>
      </c>
      <c r="F119" s="11" t="s">
        <v>96</v>
      </c>
      <c r="G119" s="6"/>
    </row>
    <row r="120" spans="1:7" ht="12" customHeight="1">
      <c r="A120" s="194" t="s">
        <v>372</v>
      </c>
      <c r="B120" s="35">
        <v>1998</v>
      </c>
      <c r="C120" s="117" t="s">
        <v>17</v>
      </c>
      <c r="D120" s="32" t="s">
        <v>108</v>
      </c>
      <c r="E120" s="33" t="s">
        <v>5</v>
      </c>
      <c r="F120" s="34">
        <v>1634.61</v>
      </c>
    </row>
    <row r="121" spans="1:7" ht="12" customHeight="1">
      <c r="A121" s="194" t="s">
        <v>374</v>
      </c>
      <c r="B121" s="32">
        <v>2000</v>
      </c>
      <c r="C121" s="117" t="s">
        <v>19</v>
      </c>
      <c r="D121" s="32" t="s">
        <v>108</v>
      </c>
      <c r="E121" s="39" t="s">
        <v>18</v>
      </c>
      <c r="F121" s="34">
        <v>3373.74</v>
      </c>
      <c r="G121" s="1"/>
    </row>
    <row r="122" spans="1:7" ht="12" customHeight="1">
      <c r="A122" s="194" t="s">
        <v>376</v>
      </c>
      <c r="B122" s="35">
        <v>1994</v>
      </c>
      <c r="C122" s="117" t="s">
        <v>20</v>
      </c>
      <c r="D122" s="32" t="s">
        <v>108</v>
      </c>
      <c r="E122" s="33" t="s">
        <v>5</v>
      </c>
      <c r="F122" s="34">
        <v>1762.53</v>
      </c>
      <c r="G122" s="1"/>
    </row>
    <row r="123" spans="1:7" ht="12" customHeight="1">
      <c r="A123" s="194" t="s">
        <v>378</v>
      </c>
      <c r="B123" s="32">
        <v>2007</v>
      </c>
      <c r="C123" s="117" t="s">
        <v>76</v>
      </c>
      <c r="D123" s="32" t="s">
        <v>108</v>
      </c>
      <c r="E123" s="33" t="s">
        <v>12</v>
      </c>
      <c r="F123" s="34">
        <v>1310.1199999999999</v>
      </c>
      <c r="G123" s="1"/>
    </row>
    <row r="124" spans="1:7" ht="12" customHeight="1">
      <c r="A124" s="194" t="s">
        <v>380</v>
      </c>
      <c r="B124" s="32">
        <v>2007</v>
      </c>
      <c r="C124" s="117" t="s">
        <v>77</v>
      </c>
      <c r="D124" s="32" t="s">
        <v>108</v>
      </c>
      <c r="E124" s="33" t="s">
        <v>31</v>
      </c>
      <c r="F124" s="34">
        <v>2802.7</v>
      </c>
      <c r="G124" s="1"/>
    </row>
    <row r="125" spans="1:7" ht="12" customHeight="1">
      <c r="A125" s="194" t="s">
        <v>382</v>
      </c>
      <c r="B125" s="35">
        <v>2008</v>
      </c>
      <c r="C125" s="65" t="s">
        <v>128</v>
      </c>
      <c r="D125" s="35" t="s">
        <v>129</v>
      </c>
      <c r="E125" s="33" t="s">
        <v>130</v>
      </c>
      <c r="F125" s="40">
        <v>21045.85</v>
      </c>
      <c r="G125" s="1"/>
    </row>
    <row r="126" spans="1:7" ht="12" customHeight="1">
      <c r="A126" s="194" t="s">
        <v>384</v>
      </c>
      <c r="B126" s="35">
        <v>2008</v>
      </c>
      <c r="C126" s="65" t="s">
        <v>131</v>
      </c>
      <c r="D126" s="35" t="s">
        <v>129</v>
      </c>
      <c r="E126" s="33" t="s">
        <v>37</v>
      </c>
      <c r="F126" s="40">
        <v>4011.35</v>
      </c>
      <c r="G126" s="1"/>
    </row>
    <row r="127" spans="1:7" ht="12" customHeight="1">
      <c r="A127" s="194" t="s">
        <v>386</v>
      </c>
      <c r="B127" s="35">
        <v>2008</v>
      </c>
      <c r="C127" s="65" t="s">
        <v>132</v>
      </c>
      <c r="D127" s="35" t="s">
        <v>129</v>
      </c>
      <c r="E127" s="33" t="s">
        <v>35</v>
      </c>
      <c r="F127" s="40">
        <v>3077.2</v>
      </c>
      <c r="G127" s="1"/>
    </row>
    <row r="128" spans="1:7" ht="12" customHeight="1">
      <c r="A128" s="194" t="s">
        <v>388</v>
      </c>
      <c r="B128" s="35">
        <v>2008</v>
      </c>
      <c r="C128" s="65" t="s">
        <v>133</v>
      </c>
      <c r="D128" s="35" t="s">
        <v>129</v>
      </c>
      <c r="E128" s="41" t="s">
        <v>35</v>
      </c>
      <c r="F128" s="52">
        <v>3159.63</v>
      </c>
      <c r="G128" s="1"/>
    </row>
    <row r="129" spans="1:7" ht="12" customHeight="1">
      <c r="A129" s="194" t="s">
        <v>390</v>
      </c>
      <c r="B129" s="35">
        <v>2008</v>
      </c>
      <c r="C129" s="65" t="s">
        <v>134</v>
      </c>
      <c r="D129" s="35" t="s">
        <v>129</v>
      </c>
      <c r="E129" s="41" t="s">
        <v>35</v>
      </c>
      <c r="F129" s="52">
        <v>3159.63</v>
      </c>
      <c r="G129" s="1"/>
    </row>
    <row r="130" spans="1:7" ht="12" customHeight="1">
      <c r="A130" s="194" t="s">
        <v>392</v>
      </c>
      <c r="B130" s="35">
        <v>2008</v>
      </c>
      <c r="C130" s="65" t="s">
        <v>135</v>
      </c>
      <c r="D130" s="35" t="s">
        <v>129</v>
      </c>
      <c r="E130" s="41" t="s">
        <v>136</v>
      </c>
      <c r="F130" s="52">
        <v>1071.52</v>
      </c>
      <c r="G130" s="1"/>
    </row>
    <row r="131" spans="1:7" ht="12" customHeight="1">
      <c r="A131" s="194" t="s">
        <v>394</v>
      </c>
      <c r="B131" s="35">
        <v>2009</v>
      </c>
      <c r="C131" s="65" t="s">
        <v>163</v>
      </c>
      <c r="D131" s="35" t="s">
        <v>129</v>
      </c>
      <c r="E131" s="33" t="s">
        <v>158</v>
      </c>
      <c r="F131" s="51">
        <v>1364.19</v>
      </c>
      <c r="G131" s="1"/>
    </row>
    <row r="132" spans="1:7" s="22" customFormat="1" ht="12" customHeight="1">
      <c r="A132" s="194" t="s">
        <v>396</v>
      </c>
      <c r="B132" s="35">
        <v>2011</v>
      </c>
      <c r="C132" s="65" t="s">
        <v>190</v>
      </c>
      <c r="D132" s="35" t="s">
        <v>129</v>
      </c>
      <c r="E132" s="33" t="s">
        <v>156</v>
      </c>
      <c r="F132" s="52">
        <v>3452.3</v>
      </c>
    </row>
    <row r="133" spans="1:7" s="22" customFormat="1" ht="12" customHeight="1">
      <c r="A133" s="194" t="s">
        <v>398</v>
      </c>
      <c r="B133" s="35">
        <v>2011</v>
      </c>
      <c r="C133" s="65" t="s">
        <v>191</v>
      </c>
      <c r="D133" s="35" t="s">
        <v>129</v>
      </c>
      <c r="E133" s="33" t="s">
        <v>183</v>
      </c>
      <c r="F133" s="52">
        <v>912.29</v>
      </c>
    </row>
    <row r="134" spans="1:7" s="22" customFormat="1" ht="12" customHeight="1">
      <c r="A134" s="194" t="s">
        <v>400</v>
      </c>
      <c r="B134" s="35">
        <v>2011</v>
      </c>
      <c r="C134" s="65" t="s">
        <v>192</v>
      </c>
      <c r="D134" s="35" t="s">
        <v>129</v>
      </c>
      <c r="E134" s="33" t="s">
        <v>183</v>
      </c>
      <c r="F134" s="55">
        <v>912.29</v>
      </c>
    </row>
    <row r="135" spans="1:7" s="22" customFormat="1" ht="12">
      <c r="A135" s="194" t="s">
        <v>401</v>
      </c>
      <c r="B135" s="65">
        <v>2012</v>
      </c>
      <c r="C135" s="65" t="s">
        <v>224</v>
      </c>
      <c r="D135" s="65" t="s">
        <v>129</v>
      </c>
      <c r="E135" s="68" t="s">
        <v>35</v>
      </c>
      <c r="F135" s="74">
        <v>3527.26</v>
      </c>
    </row>
    <row r="136" spans="1:7" s="22" customFormat="1" ht="12">
      <c r="A136" s="194" t="s">
        <v>403</v>
      </c>
      <c r="B136" s="65">
        <v>2012</v>
      </c>
      <c r="C136" s="65" t="s">
        <v>225</v>
      </c>
      <c r="D136" s="65" t="s">
        <v>129</v>
      </c>
      <c r="E136" s="68" t="s">
        <v>212</v>
      </c>
      <c r="F136" s="69">
        <v>3043.24</v>
      </c>
    </row>
    <row r="137" spans="1:7" s="22" customFormat="1" ht="12">
      <c r="A137" s="194" t="s">
        <v>405</v>
      </c>
      <c r="B137" s="65">
        <v>2012</v>
      </c>
      <c r="C137" s="65" t="s">
        <v>226</v>
      </c>
      <c r="D137" s="65" t="s">
        <v>129</v>
      </c>
      <c r="E137" s="68" t="s">
        <v>81</v>
      </c>
      <c r="F137" s="69">
        <v>433.95</v>
      </c>
    </row>
    <row r="138" spans="1:7" s="22" customFormat="1" ht="12">
      <c r="A138" s="194" t="s">
        <v>495</v>
      </c>
      <c r="B138" s="65">
        <v>2012</v>
      </c>
      <c r="C138" s="65" t="s">
        <v>227</v>
      </c>
      <c r="D138" s="65" t="s">
        <v>129</v>
      </c>
      <c r="E138" s="68" t="s">
        <v>81</v>
      </c>
      <c r="F138" s="69">
        <v>433.95</v>
      </c>
    </row>
    <row r="139" spans="1:7" s="22" customFormat="1" ht="12">
      <c r="A139" s="194" t="s">
        <v>496</v>
      </c>
      <c r="B139" s="65">
        <v>2013</v>
      </c>
      <c r="C139" s="65" t="s">
        <v>292</v>
      </c>
      <c r="D139" s="65" t="s">
        <v>129</v>
      </c>
      <c r="E139" s="73" t="s">
        <v>244</v>
      </c>
      <c r="F139" s="69">
        <v>3568</v>
      </c>
    </row>
    <row r="140" spans="1:7" s="22" customFormat="1" ht="12">
      <c r="A140" s="194" t="s">
        <v>497</v>
      </c>
      <c r="B140" s="65">
        <v>2013</v>
      </c>
      <c r="C140" s="65" t="s">
        <v>293</v>
      </c>
      <c r="D140" s="65" t="s">
        <v>129</v>
      </c>
      <c r="E140" s="73" t="s">
        <v>212</v>
      </c>
      <c r="F140" s="69">
        <v>3010.5</v>
      </c>
    </row>
    <row r="141" spans="1:7" s="22" customFormat="1" ht="12">
      <c r="A141" s="194" t="s">
        <v>498</v>
      </c>
      <c r="B141" s="65">
        <v>2014</v>
      </c>
      <c r="C141" s="65" t="s">
        <v>294</v>
      </c>
      <c r="D141" s="65" t="s">
        <v>108</v>
      </c>
      <c r="E141" s="81" t="s">
        <v>499</v>
      </c>
      <c r="F141" s="69">
        <v>3430.11</v>
      </c>
    </row>
    <row r="142" spans="1:7" s="22" customFormat="1" ht="12">
      <c r="A142" s="194" t="s">
        <v>475</v>
      </c>
      <c r="B142" s="65">
        <v>2014</v>
      </c>
      <c r="C142" s="65" t="s">
        <v>295</v>
      </c>
      <c r="D142" s="65" t="s">
        <v>108</v>
      </c>
      <c r="E142" s="81" t="s">
        <v>505</v>
      </c>
      <c r="F142" s="69">
        <v>1173.17</v>
      </c>
    </row>
    <row r="143" spans="1:7" s="22" customFormat="1" ht="12">
      <c r="A143" s="194" t="s">
        <v>476</v>
      </c>
      <c r="B143" s="65">
        <v>2014</v>
      </c>
      <c r="C143" s="65" t="s">
        <v>296</v>
      </c>
      <c r="D143" s="65" t="s">
        <v>108</v>
      </c>
      <c r="E143" s="81" t="s">
        <v>506</v>
      </c>
      <c r="F143" s="69">
        <v>4178.51</v>
      </c>
    </row>
    <row r="144" spans="1:7" s="22" customFormat="1" ht="12">
      <c r="A144" s="194" t="s">
        <v>477</v>
      </c>
      <c r="B144" s="65">
        <v>2014</v>
      </c>
      <c r="C144" s="65" t="s">
        <v>469</v>
      </c>
      <c r="D144" s="65" t="s">
        <v>108</v>
      </c>
      <c r="E144" s="81" t="s">
        <v>470</v>
      </c>
      <c r="F144" s="69">
        <v>3419.68</v>
      </c>
    </row>
    <row r="145" spans="1:7" s="22" customFormat="1" ht="12">
      <c r="A145" s="194" t="s">
        <v>478</v>
      </c>
      <c r="B145" s="65">
        <v>2014</v>
      </c>
      <c r="C145" s="65" t="s">
        <v>471</v>
      </c>
      <c r="D145" s="65" t="s">
        <v>108</v>
      </c>
      <c r="E145" s="81" t="s">
        <v>472</v>
      </c>
      <c r="F145" s="69">
        <v>4750</v>
      </c>
    </row>
    <row r="146" spans="1:7" s="22" customFormat="1" ht="12">
      <c r="A146" s="194" t="s">
        <v>479</v>
      </c>
      <c r="B146" s="65">
        <v>2015</v>
      </c>
      <c r="C146" s="65" t="s">
        <v>297</v>
      </c>
      <c r="D146" s="65" t="s">
        <v>129</v>
      </c>
      <c r="E146" s="73" t="s">
        <v>248</v>
      </c>
      <c r="F146" s="69">
        <v>3455.45</v>
      </c>
    </row>
    <row r="147" spans="1:7" s="22" customFormat="1" ht="12">
      <c r="A147" s="194" t="s">
        <v>480</v>
      </c>
      <c r="B147" s="65">
        <v>2015</v>
      </c>
      <c r="C147" s="65" t="s">
        <v>298</v>
      </c>
      <c r="D147" s="65" t="s">
        <v>129</v>
      </c>
      <c r="E147" s="73" t="s">
        <v>252</v>
      </c>
      <c r="F147" s="69">
        <v>1346.28</v>
      </c>
    </row>
    <row r="148" spans="1:7" s="22" customFormat="1" ht="12">
      <c r="A148" s="194" t="s">
        <v>481</v>
      </c>
      <c r="B148" s="65">
        <v>2015</v>
      </c>
      <c r="C148" s="65" t="s">
        <v>299</v>
      </c>
      <c r="D148" s="65" t="s">
        <v>129</v>
      </c>
      <c r="E148" s="68" t="s">
        <v>254</v>
      </c>
      <c r="F148" s="69">
        <v>1200.43</v>
      </c>
    </row>
    <row r="149" spans="1:7" s="22" customFormat="1" ht="12">
      <c r="A149" s="194" t="s">
        <v>482</v>
      </c>
      <c r="B149" s="65">
        <v>2015</v>
      </c>
      <c r="C149" s="65" t="s">
        <v>300</v>
      </c>
      <c r="D149" s="65" t="s">
        <v>129</v>
      </c>
      <c r="E149" s="68" t="s">
        <v>288</v>
      </c>
      <c r="F149" s="69">
        <v>1234.0999999999999</v>
      </c>
    </row>
    <row r="150" spans="1:7" s="22" customFormat="1" ht="12">
      <c r="A150" s="194" t="s">
        <v>483</v>
      </c>
      <c r="B150" s="126">
        <v>2016</v>
      </c>
      <c r="C150" s="65" t="s">
        <v>301</v>
      </c>
      <c r="D150" s="65" t="s">
        <v>108</v>
      </c>
      <c r="E150" s="66" t="s">
        <v>499</v>
      </c>
      <c r="F150" s="69">
        <v>3468.16</v>
      </c>
    </row>
    <row r="151" spans="1:7" s="22" customFormat="1" ht="12">
      <c r="A151" s="194" t="s">
        <v>501</v>
      </c>
      <c r="B151" s="126">
        <v>2016</v>
      </c>
      <c r="C151" s="65" t="s">
        <v>302</v>
      </c>
      <c r="D151" s="65" t="s">
        <v>108</v>
      </c>
      <c r="E151" s="66" t="s">
        <v>505</v>
      </c>
      <c r="F151" s="69">
        <v>1023.02</v>
      </c>
    </row>
    <row r="152" spans="1:7" s="22" customFormat="1" ht="12">
      <c r="A152" s="194" t="s">
        <v>502</v>
      </c>
      <c r="B152" s="126">
        <v>2016</v>
      </c>
      <c r="C152" s="65" t="s">
        <v>303</v>
      </c>
      <c r="D152" s="65" t="s">
        <v>108</v>
      </c>
      <c r="E152" s="66" t="s">
        <v>676</v>
      </c>
      <c r="F152" s="69">
        <v>2012.32</v>
      </c>
    </row>
    <row r="153" spans="1:7" ht="12" customHeight="1">
      <c r="A153" s="221" t="s">
        <v>105</v>
      </c>
      <c r="B153" s="222"/>
      <c r="C153" s="222"/>
      <c r="D153" s="222"/>
      <c r="E153" s="223"/>
      <c r="F153" s="54">
        <f>SUM(F120:F152)</f>
        <v>97758.079999999973</v>
      </c>
      <c r="G153" s="6"/>
    </row>
    <row r="154" spans="1:7">
      <c r="A154" s="7"/>
    </row>
    <row r="155" spans="1:7" ht="15">
      <c r="A155" s="19" t="s">
        <v>100</v>
      </c>
      <c r="B155" s="18"/>
      <c r="C155" s="7"/>
    </row>
    <row r="156" spans="1:7" ht="24">
      <c r="A156" s="43" t="s">
        <v>2</v>
      </c>
      <c r="B156" s="44" t="s">
        <v>0</v>
      </c>
      <c r="C156" s="44" t="s">
        <v>1</v>
      </c>
      <c r="D156" s="44" t="s">
        <v>3</v>
      </c>
      <c r="E156" s="45" t="s">
        <v>4</v>
      </c>
      <c r="F156" s="46" t="s">
        <v>96</v>
      </c>
      <c r="G156" s="3"/>
    </row>
    <row r="157" spans="1:7" ht="12" customHeight="1">
      <c r="A157" s="194" t="s">
        <v>372</v>
      </c>
      <c r="B157" s="32">
        <v>1994</v>
      </c>
      <c r="C157" s="117" t="s">
        <v>21</v>
      </c>
      <c r="D157" s="32" t="s">
        <v>107</v>
      </c>
      <c r="E157" s="39" t="s">
        <v>10</v>
      </c>
      <c r="F157" s="37">
        <v>1800.74</v>
      </c>
      <c r="G157" s="1"/>
    </row>
    <row r="158" spans="1:7" ht="12" customHeight="1">
      <c r="A158" s="194" t="s">
        <v>374</v>
      </c>
      <c r="B158" s="35">
        <v>1998</v>
      </c>
      <c r="C158" s="117" t="s">
        <v>22</v>
      </c>
      <c r="D158" s="32" t="s">
        <v>107</v>
      </c>
      <c r="E158" s="33" t="s">
        <v>30</v>
      </c>
      <c r="F158" s="37">
        <v>1634.65</v>
      </c>
      <c r="G158" s="1"/>
    </row>
    <row r="159" spans="1:7" ht="12" customHeight="1">
      <c r="A159" s="194" t="s">
        <v>376</v>
      </c>
      <c r="B159" s="35">
        <v>2000</v>
      </c>
      <c r="C159" s="117" t="s">
        <v>23</v>
      </c>
      <c r="D159" s="32" t="s">
        <v>107</v>
      </c>
      <c r="E159" s="33" t="s">
        <v>32</v>
      </c>
      <c r="F159" s="37">
        <v>1565.13</v>
      </c>
      <c r="G159" s="1"/>
    </row>
    <row r="160" spans="1:7" ht="12" customHeight="1">
      <c r="A160" s="194" t="s">
        <v>378</v>
      </c>
      <c r="B160" s="32">
        <v>2006</v>
      </c>
      <c r="C160" s="117" t="s">
        <v>56</v>
      </c>
      <c r="D160" s="32" t="s">
        <v>107</v>
      </c>
      <c r="E160" s="39" t="s">
        <v>55</v>
      </c>
      <c r="F160" s="37">
        <v>3153.17</v>
      </c>
      <c r="G160" s="1"/>
    </row>
    <row r="161" spans="1:7" ht="12" customHeight="1">
      <c r="A161" s="194" t="s">
        <v>380</v>
      </c>
      <c r="B161" s="32">
        <v>2006</v>
      </c>
      <c r="C161" s="117" t="s">
        <v>57</v>
      </c>
      <c r="D161" s="32" t="s">
        <v>107</v>
      </c>
      <c r="E161" s="39" t="s">
        <v>55</v>
      </c>
      <c r="F161" s="37">
        <v>3153.17</v>
      </c>
      <c r="G161" s="1"/>
    </row>
    <row r="162" spans="1:7" ht="12" customHeight="1">
      <c r="A162" s="194" t="s">
        <v>382</v>
      </c>
      <c r="B162" s="32">
        <v>2006</v>
      </c>
      <c r="C162" s="117" t="s">
        <v>58</v>
      </c>
      <c r="D162" s="32" t="s">
        <v>107</v>
      </c>
      <c r="E162" s="33" t="s">
        <v>35</v>
      </c>
      <c r="F162" s="37">
        <v>3162.02</v>
      </c>
      <c r="G162" s="1"/>
    </row>
    <row r="163" spans="1:7" ht="12" customHeight="1">
      <c r="A163" s="194" t="s">
        <v>384</v>
      </c>
      <c r="B163" s="32">
        <v>2007</v>
      </c>
      <c r="C163" s="117" t="s">
        <v>78</v>
      </c>
      <c r="D163" s="32" t="s">
        <v>107</v>
      </c>
      <c r="E163" s="33" t="s">
        <v>35</v>
      </c>
      <c r="F163" s="37">
        <v>3206.24</v>
      </c>
      <c r="G163" s="1"/>
    </row>
    <row r="164" spans="1:7" ht="12" customHeight="1">
      <c r="A164" s="194" t="s">
        <v>386</v>
      </c>
      <c r="B164" s="32">
        <v>2007</v>
      </c>
      <c r="C164" s="117" t="s">
        <v>79</v>
      </c>
      <c r="D164" s="32" t="s">
        <v>107</v>
      </c>
      <c r="E164" s="33" t="s">
        <v>35</v>
      </c>
      <c r="F164" s="37">
        <v>3206.24</v>
      </c>
      <c r="G164" s="1"/>
    </row>
    <row r="165" spans="1:7" ht="12" customHeight="1">
      <c r="A165" s="194" t="s">
        <v>388</v>
      </c>
      <c r="B165" s="32">
        <v>2007</v>
      </c>
      <c r="C165" s="117" t="s">
        <v>80</v>
      </c>
      <c r="D165" s="32" t="s">
        <v>107</v>
      </c>
      <c r="E165" s="33" t="s">
        <v>81</v>
      </c>
      <c r="F165" s="37">
        <v>270.88</v>
      </c>
      <c r="G165" s="1"/>
    </row>
    <row r="166" spans="1:7" ht="12" customHeight="1">
      <c r="A166" s="194" t="s">
        <v>390</v>
      </c>
      <c r="B166" s="56">
        <v>2007</v>
      </c>
      <c r="C166" s="124" t="s">
        <v>82</v>
      </c>
      <c r="D166" s="56" t="s">
        <v>107</v>
      </c>
      <c r="E166" s="57" t="s">
        <v>12</v>
      </c>
      <c r="F166" s="58">
        <v>2802.7</v>
      </c>
      <c r="G166" s="1"/>
    </row>
    <row r="167" spans="1:7" ht="12" customHeight="1">
      <c r="A167" s="194" t="s">
        <v>392</v>
      </c>
      <c r="B167" s="35">
        <v>2008</v>
      </c>
      <c r="C167" s="65" t="s">
        <v>138</v>
      </c>
      <c r="D167" s="35" t="s">
        <v>139</v>
      </c>
      <c r="E167" s="33" t="s">
        <v>12</v>
      </c>
      <c r="F167" s="40">
        <v>4011.35</v>
      </c>
      <c r="G167" s="1"/>
    </row>
    <row r="168" spans="1:7" ht="12" customHeight="1">
      <c r="A168" s="194" t="s">
        <v>394</v>
      </c>
      <c r="B168" s="35">
        <v>2008</v>
      </c>
      <c r="C168" s="65" t="s">
        <v>140</v>
      </c>
      <c r="D168" s="35" t="s">
        <v>139</v>
      </c>
      <c r="E168" s="33" t="s">
        <v>114</v>
      </c>
      <c r="F168" s="40">
        <v>18012.599999999999</v>
      </c>
      <c r="G168" s="1"/>
    </row>
    <row r="169" spans="1:7" ht="12" customHeight="1">
      <c r="A169" s="194" t="s">
        <v>396</v>
      </c>
      <c r="B169" s="35">
        <v>2008</v>
      </c>
      <c r="C169" s="65" t="s">
        <v>141</v>
      </c>
      <c r="D169" s="35" t="s">
        <v>139</v>
      </c>
      <c r="E169" s="33" t="s">
        <v>35</v>
      </c>
      <c r="F169" s="40">
        <v>3077.2</v>
      </c>
      <c r="G169" s="1"/>
    </row>
    <row r="170" spans="1:7" ht="12" customHeight="1">
      <c r="A170" s="194" t="s">
        <v>398</v>
      </c>
      <c r="B170" s="35">
        <v>2008</v>
      </c>
      <c r="C170" s="65" t="s">
        <v>142</v>
      </c>
      <c r="D170" s="35" t="s">
        <v>139</v>
      </c>
      <c r="E170" s="33" t="s">
        <v>35</v>
      </c>
      <c r="F170" s="40">
        <v>3077.2</v>
      </c>
      <c r="G170" s="1"/>
    </row>
    <row r="171" spans="1:7" ht="12" customHeight="1">
      <c r="A171" s="194" t="s">
        <v>400</v>
      </c>
      <c r="B171" s="35">
        <v>2008</v>
      </c>
      <c r="C171" s="65" t="s">
        <v>143</v>
      </c>
      <c r="D171" s="35" t="s">
        <v>139</v>
      </c>
      <c r="E171" s="33" t="s">
        <v>136</v>
      </c>
      <c r="F171" s="40">
        <v>1071.53</v>
      </c>
      <c r="G171" s="1"/>
    </row>
    <row r="172" spans="1:7" ht="12" customHeight="1">
      <c r="A172" s="194" t="s">
        <v>401</v>
      </c>
      <c r="B172" s="35">
        <v>2011</v>
      </c>
      <c r="C172" s="65" t="s">
        <v>193</v>
      </c>
      <c r="D172" s="35" t="s">
        <v>139</v>
      </c>
      <c r="E172" s="33" t="s">
        <v>35</v>
      </c>
      <c r="F172" s="40">
        <v>3452.31</v>
      </c>
      <c r="G172" s="1"/>
    </row>
    <row r="173" spans="1:7" ht="12" customHeight="1">
      <c r="A173" s="194" t="s">
        <v>403</v>
      </c>
      <c r="B173" s="35">
        <v>2011</v>
      </c>
      <c r="C173" s="65" t="s">
        <v>194</v>
      </c>
      <c r="D173" s="35" t="s">
        <v>139</v>
      </c>
      <c r="E173" s="33" t="s">
        <v>35</v>
      </c>
      <c r="F173" s="40">
        <v>3452.31</v>
      </c>
      <c r="G173" s="1"/>
    </row>
    <row r="174" spans="1:7" ht="12" customHeight="1">
      <c r="A174" s="194" t="s">
        <v>405</v>
      </c>
      <c r="B174" s="35">
        <v>2011</v>
      </c>
      <c r="C174" s="65" t="s">
        <v>195</v>
      </c>
      <c r="D174" s="35" t="s">
        <v>139</v>
      </c>
      <c r="E174" s="33" t="s">
        <v>35</v>
      </c>
      <c r="F174" s="40">
        <v>3452.31</v>
      </c>
      <c r="G174" s="1"/>
    </row>
    <row r="175" spans="1:7" ht="12" customHeight="1">
      <c r="A175" s="194" t="s">
        <v>495</v>
      </c>
      <c r="B175" s="35">
        <v>2011</v>
      </c>
      <c r="C175" s="65" t="s">
        <v>196</v>
      </c>
      <c r="D175" s="35" t="s">
        <v>139</v>
      </c>
      <c r="E175" s="33" t="s">
        <v>189</v>
      </c>
      <c r="F175" s="40">
        <v>912.28</v>
      </c>
      <c r="G175" s="1"/>
    </row>
    <row r="176" spans="1:7" s="22" customFormat="1" ht="12">
      <c r="A176" s="194" t="s">
        <v>496</v>
      </c>
      <c r="B176" s="65">
        <v>2012</v>
      </c>
      <c r="C176" s="65" t="s">
        <v>228</v>
      </c>
      <c r="D176" s="65" t="s">
        <v>139</v>
      </c>
      <c r="E176" s="68" t="s">
        <v>54</v>
      </c>
      <c r="F176" s="69">
        <v>3527.26</v>
      </c>
    </row>
    <row r="177" spans="1:7" s="22" customFormat="1" ht="12">
      <c r="A177" s="194" t="s">
        <v>497</v>
      </c>
      <c r="B177" s="65">
        <v>2012</v>
      </c>
      <c r="C177" s="65" t="s">
        <v>229</v>
      </c>
      <c r="D177" s="65" t="s">
        <v>139</v>
      </c>
      <c r="E177" s="68" t="s">
        <v>212</v>
      </c>
      <c r="F177" s="69">
        <v>3043.24</v>
      </c>
    </row>
    <row r="178" spans="1:7" s="22" customFormat="1" ht="12">
      <c r="A178" s="194" t="s">
        <v>498</v>
      </c>
      <c r="B178" s="65">
        <v>2012</v>
      </c>
      <c r="C178" s="65" t="s">
        <v>230</v>
      </c>
      <c r="D178" s="65" t="s">
        <v>139</v>
      </c>
      <c r="E178" s="68" t="s">
        <v>81</v>
      </c>
      <c r="F178" s="69">
        <v>433.95</v>
      </c>
    </row>
    <row r="179" spans="1:7" s="22" customFormat="1" ht="12">
      <c r="A179" s="194" t="s">
        <v>475</v>
      </c>
      <c r="B179" s="65">
        <v>2012</v>
      </c>
      <c r="C179" s="65" t="s">
        <v>231</v>
      </c>
      <c r="D179" s="65" t="s">
        <v>139</v>
      </c>
      <c r="E179" s="68" t="s">
        <v>81</v>
      </c>
      <c r="F179" s="69">
        <v>433.95</v>
      </c>
    </row>
    <row r="180" spans="1:7" s="22" customFormat="1" ht="12">
      <c r="A180" s="194" t="s">
        <v>476</v>
      </c>
      <c r="B180" s="65">
        <v>2013</v>
      </c>
      <c r="C180" s="65" t="s">
        <v>306</v>
      </c>
      <c r="D180" s="65" t="s">
        <v>139</v>
      </c>
      <c r="E180" s="73" t="s">
        <v>244</v>
      </c>
      <c r="F180" s="69">
        <v>3568</v>
      </c>
    </row>
    <row r="181" spans="1:7" s="22" customFormat="1" ht="12">
      <c r="A181" s="194" t="s">
        <v>477</v>
      </c>
      <c r="B181" s="65">
        <v>2013</v>
      </c>
      <c r="C181" s="65" t="s">
        <v>307</v>
      </c>
      <c r="D181" s="65" t="s">
        <v>139</v>
      </c>
      <c r="E181" s="73" t="s">
        <v>212</v>
      </c>
      <c r="F181" s="69">
        <v>3010.5</v>
      </c>
    </row>
    <row r="182" spans="1:7" s="22" customFormat="1" ht="12">
      <c r="A182" s="194" t="s">
        <v>478</v>
      </c>
      <c r="B182" s="65">
        <v>2014</v>
      </c>
      <c r="C182" s="65" t="s">
        <v>308</v>
      </c>
      <c r="D182" s="65" t="s">
        <v>107</v>
      </c>
      <c r="E182" s="81" t="s">
        <v>499</v>
      </c>
      <c r="F182" s="69">
        <v>3430.11</v>
      </c>
    </row>
    <row r="183" spans="1:7" s="22" customFormat="1" ht="12">
      <c r="A183" s="194" t="s">
        <v>479</v>
      </c>
      <c r="B183" s="65">
        <v>2014</v>
      </c>
      <c r="C183" s="65" t="s">
        <v>309</v>
      </c>
      <c r="D183" s="65" t="s">
        <v>107</v>
      </c>
      <c r="E183" s="81" t="s">
        <v>500</v>
      </c>
      <c r="F183" s="69">
        <v>1173.17</v>
      </c>
    </row>
    <row r="184" spans="1:7" s="22" customFormat="1" ht="12">
      <c r="A184" s="194" t="s">
        <v>480</v>
      </c>
      <c r="B184" s="65">
        <v>2015</v>
      </c>
      <c r="C184" s="65" t="s">
        <v>310</v>
      </c>
      <c r="D184" s="65" t="s">
        <v>139</v>
      </c>
      <c r="E184" s="73" t="s">
        <v>248</v>
      </c>
      <c r="F184" s="69">
        <v>3455.45</v>
      </c>
    </row>
    <row r="185" spans="1:7" s="22" customFormat="1" ht="12">
      <c r="A185" s="194" t="s">
        <v>481</v>
      </c>
      <c r="B185" s="65">
        <v>2015</v>
      </c>
      <c r="C185" s="65" t="s">
        <v>311</v>
      </c>
      <c r="D185" s="65" t="s">
        <v>139</v>
      </c>
      <c r="E185" s="73" t="s">
        <v>252</v>
      </c>
      <c r="F185" s="69">
        <v>1346.28</v>
      </c>
    </row>
    <row r="186" spans="1:7" s="22" customFormat="1" ht="12">
      <c r="A186" s="194" t="s">
        <v>482</v>
      </c>
      <c r="B186" s="65">
        <v>2015</v>
      </c>
      <c r="C186" s="65" t="s">
        <v>312</v>
      </c>
      <c r="D186" s="65" t="s">
        <v>139</v>
      </c>
      <c r="E186" s="68" t="s">
        <v>254</v>
      </c>
      <c r="F186" s="69">
        <v>1200.43</v>
      </c>
    </row>
    <row r="187" spans="1:7" s="22" customFormat="1" ht="12">
      <c r="A187" s="194" t="s">
        <v>483</v>
      </c>
      <c r="B187" s="65">
        <v>2015</v>
      </c>
      <c r="C187" s="65" t="s">
        <v>313</v>
      </c>
      <c r="D187" s="65" t="s">
        <v>139</v>
      </c>
      <c r="E187" s="73" t="s">
        <v>256</v>
      </c>
      <c r="F187" s="69">
        <v>583.39</v>
      </c>
    </row>
    <row r="188" spans="1:7" s="22" customFormat="1" ht="12">
      <c r="A188" s="194" t="s">
        <v>501</v>
      </c>
      <c r="B188" s="65">
        <v>2016</v>
      </c>
      <c r="C188" s="126" t="s">
        <v>314</v>
      </c>
      <c r="D188" s="65" t="s">
        <v>107</v>
      </c>
      <c r="E188" s="81" t="s">
        <v>677</v>
      </c>
      <c r="F188" s="69">
        <v>3468.16</v>
      </c>
    </row>
    <row r="189" spans="1:7" s="22" customFormat="1" ht="12">
      <c r="A189" s="194" t="s">
        <v>502</v>
      </c>
      <c r="B189" s="65">
        <v>2016</v>
      </c>
      <c r="C189" s="126" t="s">
        <v>315</v>
      </c>
      <c r="D189" s="65" t="s">
        <v>107</v>
      </c>
      <c r="E189" s="81" t="s">
        <v>678</v>
      </c>
      <c r="F189" s="69">
        <v>1023.02</v>
      </c>
    </row>
    <row r="190" spans="1:7" ht="12" customHeight="1">
      <c r="A190" s="221" t="s">
        <v>106</v>
      </c>
      <c r="B190" s="224"/>
      <c r="C190" s="224"/>
      <c r="D190" s="224"/>
      <c r="E190" s="225"/>
      <c r="F190" s="59">
        <f>SUM(F157:F189)</f>
        <v>94170.939999999973</v>
      </c>
      <c r="G190" s="1"/>
    </row>
    <row r="191" spans="1:7">
      <c r="G191" s="1"/>
    </row>
    <row r="192" spans="1:7" ht="15">
      <c r="A192" s="19" t="s">
        <v>101</v>
      </c>
      <c r="B192" s="18"/>
      <c r="G192" s="1"/>
    </row>
    <row r="193" spans="1:9" ht="24">
      <c r="A193" s="43" t="s">
        <v>2</v>
      </c>
      <c r="B193" s="44" t="s">
        <v>0</v>
      </c>
      <c r="C193" s="44" t="s">
        <v>1</v>
      </c>
      <c r="D193" s="44" t="s">
        <v>3</v>
      </c>
      <c r="E193" s="45" t="s">
        <v>4</v>
      </c>
      <c r="F193" s="46" t="s">
        <v>96</v>
      </c>
      <c r="G193" s="1"/>
    </row>
    <row r="194" spans="1:9" ht="12" customHeight="1">
      <c r="A194" s="194" t="s">
        <v>372</v>
      </c>
      <c r="B194" s="35">
        <v>1998</v>
      </c>
      <c r="C194" s="117" t="s">
        <v>25</v>
      </c>
      <c r="D194" s="32" t="s">
        <v>24</v>
      </c>
      <c r="E194" s="33" t="s">
        <v>30</v>
      </c>
      <c r="F194" s="34">
        <v>1634.65</v>
      </c>
      <c r="G194" s="1"/>
    </row>
    <row r="195" spans="1:9" ht="12" customHeight="1">
      <c r="A195" s="194" t="s">
        <v>374</v>
      </c>
      <c r="B195" s="32">
        <v>1998</v>
      </c>
      <c r="C195" s="117" t="s">
        <v>26</v>
      </c>
      <c r="D195" s="32" t="s">
        <v>24</v>
      </c>
      <c r="E195" s="39" t="s">
        <v>5</v>
      </c>
      <c r="F195" s="34">
        <v>1634.68</v>
      </c>
      <c r="G195" s="1"/>
    </row>
    <row r="196" spans="1:9" ht="12" customHeight="1">
      <c r="A196" s="194" t="s">
        <v>376</v>
      </c>
      <c r="B196" s="32">
        <v>2003</v>
      </c>
      <c r="C196" s="117" t="s">
        <v>467</v>
      </c>
      <c r="D196" s="32" t="s">
        <v>101</v>
      </c>
      <c r="E196" s="39" t="s">
        <v>468</v>
      </c>
      <c r="F196" s="34">
        <v>681.64</v>
      </c>
      <c r="G196" s="1"/>
    </row>
    <row r="197" spans="1:9" ht="12" customHeight="1">
      <c r="A197" s="194" t="s">
        <v>378</v>
      </c>
      <c r="B197" s="32">
        <v>2004</v>
      </c>
      <c r="C197" s="117" t="s">
        <v>36</v>
      </c>
      <c r="D197" s="32" t="s">
        <v>24</v>
      </c>
      <c r="E197" s="39" t="s">
        <v>35</v>
      </c>
      <c r="F197" s="34">
        <v>3940.77</v>
      </c>
      <c r="G197" s="1"/>
    </row>
    <row r="198" spans="1:9" ht="12" customHeight="1">
      <c r="A198" s="194" t="s">
        <v>380</v>
      </c>
      <c r="B198" s="32">
        <v>2004</v>
      </c>
      <c r="C198" s="117" t="s">
        <v>38</v>
      </c>
      <c r="D198" s="32" t="s">
        <v>24</v>
      </c>
      <c r="E198" s="39" t="s">
        <v>39</v>
      </c>
      <c r="F198" s="34">
        <v>29458.76</v>
      </c>
      <c r="G198" s="1"/>
    </row>
    <row r="199" spans="1:9" ht="12" customHeight="1">
      <c r="A199" s="194" t="s">
        <v>382</v>
      </c>
      <c r="B199" s="32">
        <v>2004</v>
      </c>
      <c r="C199" s="117" t="s">
        <v>40</v>
      </c>
      <c r="D199" s="32" t="s">
        <v>24</v>
      </c>
      <c r="E199" s="33" t="s">
        <v>92</v>
      </c>
      <c r="F199" s="34">
        <v>2189.9899999999998</v>
      </c>
      <c r="G199" s="1"/>
    </row>
    <row r="200" spans="1:9" ht="12" customHeight="1">
      <c r="A200" s="194" t="s">
        <v>384</v>
      </c>
      <c r="B200" s="32">
        <v>2005</v>
      </c>
      <c r="C200" s="117" t="s">
        <v>42</v>
      </c>
      <c r="D200" s="32" t="s">
        <v>24</v>
      </c>
      <c r="E200" s="39" t="s">
        <v>41</v>
      </c>
      <c r="F200" s="34">
        <v>3675.85</v>
      </c>
    </row>
    <row r="201" spans="1:9" ht="12" customHeight="1">
      <c r="A201" s="194" t="s">
        <v>386</v>
      </c>
      <c r="B201" s="32">
        <v>2006</v>
      </c>
      <c r="C201" s="117" t="s">
        <v>60</v>
      </c>
      <c r="D201" s="32" t="s">
        <v>24</v>
      </c>
      <c r="E201" s="115" t="s">
        <v>59</v>
      </c>
      <c r="F201" s="34">
        <v>3153.17</v>
      </c>
    </row>
    <row r="202" spans="1:9" ht="12" customHeight="1">
      <c r="A202" s="194" t="s">
        <v>388</v>
      </c>
      <c r="B202" s="32">
        <v>2006</v>
      </c>
      <c r="C202" s="117" t="s">
        <v>239</v>
      </c>
      <c r="D202" s="32" t="s">
        <v>101</v>
      </c>
      <c r="E202" s="39" t="s">
        <v>54</v>
      </c>
      <c r="F202" s="34">
        <v>3162.02</v>
      </c>
    </row>
    <row r="203" spans="1:9" ht="12" customHeight="1">
      <c r="A203" s="194" t="s">
        <v>390</v>
      </c>
      <c r="B203" s="32">
        <v>2007</v>
      </c>
      <c r="C203" s="117" t="s">
        <v>85</v>
      </c>
      <c r="D203" s="32" t="s">
        <v>24</v>
      </c>
      <c r="E203" s="33" t="s">
        <v>35</v>
      </c>
      <c r="F203" s="34">
        <v>3206.24</v>
      </c>
    </row>
    <row r="204" spans="1:9" ht="12" customHeight="1">
      <c r="A204" s="194" t="s">
        <v>392</v>
      </c>
      <c r="B204" s="32">
        <v>2007</v>
      </c>
      <c r="C204" s="117" t="s">
        <v>86</v>
      </c>
      <c r="D204" s="32" t="s">
        <v>24</v>
      </c>
      <c r="E204" s="33" t="s">
        <v>35</v>
      </c>
      <c r="F204" s="34">
        <v>3206.24</v>
      </c>
    </row>
    <row r="205" spans="1:9" ht="12" customHeight="1">
      <c r="A205" s="194" t="s">
        <v>394</v>
      </c>
      <c r="B205" s="32">
        <v>2007</v>
      </c>
      <c r="C205" s="117" t="s">
        <v>87</v>
      </c>
      <c r="D205" s="32" t="s">
        <v>24</v>
      </c>
      <c r="E205" s="33" t="s">
        <v>35</v>
      </c>
      <c r="F205" s="34">
        <v>3206.24</v>
      </c>
    </row>
    <row r="206" spans="1:9" ht="12" customHeight="1">
      <c r="A206" s="194" t="s">
        <v>396</v>
      </c>
      <c r="B206" s="32">
        <v>2007</v>
      </c>
      <c r="C206" s="117" t="s">
        <v>88</v>
      </c>
      <c r="D206" s="32" t="s">
        <v>24</v>
      </c>
      <c r="E206" s="50" t="s">
        <v>35</v>
      </c>
      <c r="F206" s="60">
        <v>3149.15</v>
      </c>
      <c r="I206" s="29"/>
    </row>
    <row r="207" spans="1:9" ht="12" customHeight="1">
      <c r="A207" s="194" t="s">
        <v>398</v>
      </c>
      <c r="B207" s="61">
        <v>2004</v>
      </c>
      <c r="C207" s="125" t="s">
        <v>43</v>
      </c>
      <c r="D207" s="61" t="s">
        <v>24</v>
      </c>
      <c r="E207" s="62" t="s">
        <v>44</v>
      </c>
      <c r="F207" s="63">
        <v>7981.3</v>
      </c>
    </row>
    <row r="208" spans="1:9" ht="12" customHeight="1">
      <c r="A208" s="194" t="s">
        <v>400</v>
      </c>
      <c r="B208" s="32">
        <v>2000</v>
      </c>
      <c r="C208" s="117" t="s">
        <v>27</v>
      </c>
      <c r="D208" s="32" t="s">
        <v>24</v>
      </c>
      <c r="E208" s="33" t="s">
        <v>28</v>
      </c>
      <c r="F208" s="34">
        <v>1996.04</v>
      </c>
    </row>
    <row r="209" spans="1:6" s="17" customFormat="1" ht="12" customHeight="1">
      <c r="A209" s="194" t="s">
        <v>401</v>
      </c>
      <c r="B209" s="35">
        <v>2009</v>
      </c>
      <c r="C209" s="65" t="s">
        <v>164</v>
      </c>
      <c r="D209" s="35" t="s">
        <v>24</v>
      </c>
      <c r="E209" s="33" t="s">
        <v>165</v>
      </c>
      <c r="F209" s="64">
        <v>1703.85</v>
      </c>
    </row>
    <row r="210" spans="1:6" s="17" customFormat="1" ht="12" customHeight="1">
      <c r="A210" s="194" t="s">
        <v>403</v>
      </c>
      <c r="B210" s="35">
        <v>2009</v>
      </c>
      <c r="C210" s="65" t="s">
        <v>166</v>
      </c>
      <c r="D210" s="35" t="s">
        <v>24</v>
      </c>
      <c r="E210" s="33" t="s">
        <v>167</v>
      </c>
      <c r="F210" s="64">
        <v>1914.75</v>
      </c>
    </row>
    <row r="211" spans="1:6" s="17" customFormat="1" ht="12" customHeight="1">
      <c r="A211" s="194" t="s">
        <v>405</v>
      </c>
      <c r="B211" s="35">
        <v>2011</v>
      </c>
      <c r="C211" s="65" t="s">
        <v>197</v>
      </c>
      <c r="D211" s="35" t="s">
        <v>24</v>
      </c>
      <c r="E211" s="33" t="s">
        <v>35</v>
      </c>
      <c r="F211" s="40">
        <v>3452.31</v>
      </c>
    </row>
    <row r="212" spans="1:6" s="17" customFormat="1" ht="12" customHeight="1">
      <c r="A212" s="194" t="s">
        <v>495</v>
      </c>
      <c r="B212" s="35">
        <v>2011</v>
      </c>
      <c r="C212" s="65" t="s">
        <v>198</v>
      </c>
      <c r="D212" s="35" t="s">
        <v>24</v>
      </c>
      <c r="E212" s="33" t="s">
        <v>35</v>
      </c>
      <c r="F212" s="40">
        <v>3452.31</v>
      </c>
    </row>
    <row r="213" spans="1:6" s="17" customFormat="1" ht="12" customHeight="1">
      <c r="A213" s="194" t="s">
        <v>496</v>
      </c>
      <c r="B213" s="35">
        <v>2011</v>
      </c>
      <c r="C213" s="65" t="s">
        <v>199</v>
      </c>
      <c r="D213" s="35" t="s">
        <v>24</v>
      </c>
      <c r="E213" s="33" t="s">
        <v>35</v>
      </c>
      <c r="F213" s="40">
        <v>3452.31</v>
      </c>
    </row>
    <row r="214" spans="1:6" s="17" customFormat="1" ht="12" customHeight="1">
      <c r="A214" s="194" t="s">
        <v>497</v>
      </c>
      <c r="B214" s="35">
        <v>2011</v>
      </c>
      <c r="C214" s="65" t="s">
        <v>200</v>
      </c>
      <c r="D214" s="35" t="s">
        <v>24</v>
      </c>
      <c r="E214" s="33" t="s">
        <v>189</v>
      </c>
      <c r="F214" s="40">
        <v>912.29</v>
      </c>
    </row>
    <row r="215" spans="1:6" s="17" customFormat="1" ht="12" customHeight="1">
      <c r="A215" s="194" t="s">
        <v>498</v>
      </c>
      <c r="B215" s="35">
        <v>2011</v>
      </c>
      <c r="C215" s="65" t="s">
        <v>201</v>
      </c>
      <c r="D215" s="35" t="s">
        <v>24</v>
      </c>
      <c r="E215" s="33" t="s">
        <v>189</v>
      </c>
      <c r="F215" s="40">
        <v>912.29</v>
      </c>
    </row>
    <row r="216" spans="1:6" s="17" customFormat="1" ht="12" customHeight="1">
      <c r="A216" s="194" t="s">
        <v>475</v>
      </c>
      <c r="B216" s="35">
        <v>2011</v>
      </c>
      <c r="C216" s="65" t="s">
        <v>202</v>
      </c>
      <c r="D216" s="35" t="s">
        <v>24</v>
      </c>
      <c r="E216" s="33" t="s">
        <v>189</v>
      </c>
      <c r="F216" s="40">
        <v>912.29</v>
      </c>
    </row>
    <row r="217" spans="1:6" s="17" customFormat="1" ht="12" customHeight="1">
      <c r="A217" s="194" t="s">
        <v>476</v>
      </c>
      <c r="B217" s="35">
        <v>2011</v>
      </c>
      <c r="C217" s="65" t="s">
        <v>203</v>
      </c>
      <c r="D217" s="35" t="s">
        <v>24</v>
      </c>
      <c r="E217" s="33" t="s">
        <v>204</v>
      </c>
      <c r="F217" s="40">
        <v>1890.9</v>
      </c>
    </row>
    <row r="218" spans="1:6" s="17" customFormat="1" ht="12" customHeight="1">
      <c r="A218" s="194" t="s">
        <v>477</v>
      </c>
      <c r="B218" s="35">
        <v>2011</v>
      </c>
      <c r="C218" s="65" t="s">
        <v>205</v>
      </c>
      <c r="D218" s="35" t="s">
        <v>46</v>
      </c>
      <c r="E218" s="33" t="s">
        <v>206</v>
      </c>
      <c r="F218" s="40">
        <v>1232.96</v>
      </c>
    </row>
    <row r="219" spans="1:6" s="17" customFormat="1" ht="12" customHeight="1">
      <c r="A219" s="194" t="s">
        <v>478</v>
      </c>
      <c r="B219" s="35">
        <v>2011</v>
      </c>
      <c r="C219" s="65" t="s">
        <v>207</v>
      </c>
      <c r="D219" s="35" t="s">
        <v>24</v>
      </c>
      <c r="E219" s="33" t="s">
        <v>137</v>
      </c>
      <c r="F219" s="40">
        <v>2211.6</v>
      </c>
    </row>
    <row r="220" spans="1:6" s="17" customFormat="1" ht="12" customHeight="1">
      <c r="A220" s="194" t="s">
        <v>479</v>
      </c>
      <c r="B220" s="35">
        <v>2011</v>
      </c>
      <c r="C220" s="65" t="s">
        <v>208</v>
      </c>
      <c r="D220" s="35" t="s">
        <v>24</v>
      </c>
      <c r="E220" s="33" t="s">
        <v>137</v>
      </c>
      <c r="F220" s="40">
        <v>4312.62</v>
      </c>
    </row>
    <row r="221" spans="1:6" s="22" customFormat="1" ht="12">
      <c r="A221" s="194" t="s">
        <v>480</v>
      </c>
      <c r="B221" s="65">
        <v>2012</v>
      </c>
      <c r="C221" s="65" t="s">
        <v>232</v>
      </c>
      <c r="D221" s="65" t="s">
        <v>24</v>
      </c>
      <c r="E221" s="68" t="s">
        <v>35</v>
      </c>
      <c r="F221" s="69">
        <v>3527.26</v>
      </c>
    </row>
    <row r="222" spans="1:6" s="22" customFormat="1" ht="12">
      <c r="A222" s="194" t="s">
        <v>481</v>
      </c>
      <c r="B222" s="65">
        <v>2012</v>
      </c>
      <c r="C222" s="65" t="s">
        <v>233</v>
      </c>
      <c r="D222" s="65" t="s">
        <v>24</v>
      </c>
      <c r="E222" s="68" t="s">
        <v>35</v>
      </c>
      <c r="F222" s="69">
        <v>3527.26</v>
      </c>
    </row>
    <row r="223" spans="1:6" s="22" customFormat="1" ht="12">
      <c r="A223" s="194" t="s">
        <v>482</v>
      </c>
      <c r="B223" s="65">
        <v>2012</v>
      </c>
      <c r="C223" s="65" t="s">
        <v>234</v>
      </c>
      <c r="D223" s="65" t="s">
        <v>24</v>
      </c>
      <c r="E223" s="68" t="s">
        <v>81</v>
      </c>
      <c r="F223" s="69">
        <v>433.95</v>
      </c>
    </row>
    <row r="224" spans="1:6" s="22" customFormat="1" ht="12">
      <c r="A224" s="194" t="s">
        <v>483</v>
      </c>
      <c r="B224" s="65">
        <v>2012</v>
      </c>
      <c r="C224" s="65" t="s">
        <v>235</v>
      </c>
      <c r="D224" s="65" t="s">
        <v>24</v>
      </c>
      <c r="E224" s="68" t="s">
        <v>81</v>
      </c>
      <c r="F224" s="69">
        <v>433.95</v>
      </c>
    </row>
    <row r="225" spans="1:6" s="22" customFormat="1" ht="12">
      <c r="A225" s="194" t="s">
        <v>501</v>
      </c>
      <c r="B225" s="65">
        <v>2012</v>
      </c>
      <c r="C225" s="65" t="s">
        <v>236</v>
      </c>
      <c r="D225" s="65" t="s">
        <v>24</v>
      </c>
      <c r="E225" s="68" t="s">
        <v>81</v>
      </c>
      <c r="F225" s="69">
        <v>433.95</v>
      </c>
    </row>
    <row r="226" spans="1:6" s="22" customFormat="1" ht="12">
      <c r="A226" s="194" t="s">
        <v>502</v>
      </c>
      <c r="B226" s="65">
        <v>2012</v>
      </c>
      <c r="C226" s="65" t="s">
        <v>237</v>
      </c>
      <c r="D226" s="65" t="s">
        <v>24</v>
      </c>
      <c r="E226" s="66" t="s">
        <v>81</v>
      </c>
      <c r="F226" s="69">
        <v>433.95</v>
      </c>
    </row>
    <row r="227" spans="1:6" s="22" customFormat="1" ht="12">
      <c r="A227" s="194" t="s">
        <v>503</v>
      </c>
      <c r="B227" s="65">
        <v>2012</v>
      </c>
      <c r="C227" s="126" t="s">
        <v>238</v>
      </c>
      <c r="D227" s="65" t="s">
        <v>24</v>
      </c>
      <c r="E227" s="66" t="s">
        <v>81</v>
      </c>
      <c r="F227" s="67">
        <v>433.95</v>
      </c>
    </row>
    <row r="228" spans="1:6" s="22" customFormat="1" ht="12">
      <c r="A228" s="194" t="s">
        <v>504</v>
      </c>
      <c r="B228" s="65">
        <v>2013</v>
      </c>
      <c r="C228" s="65" t="s">
        <v>317</v>
      </c>
      <c r="D228" s="65" t="s">
        <v>24</v>
      </c>
      <c r="E228" s="73" t="s">
        <v>244</v>
      </c>
      <c r="F228" s="69">
        <v>3568</v>
      </c>
    </row>
    <row r="229" spans="1:6" s="22" customFormat="1" ht="12">
      <c r="A229" s="194" t="s">
        <v>507</v>
      </c>
      <c r="B229" s="65">
        <v>2013</v>
      </c>
      <c r="C229" s="65" t="s">
        <v>318</v>
      </c>
      <c r="D229" s="65" t="s">
        <v>24</v>
      </c>
      <c r="E229" s="73" t="s">
        <v>244</v>
      </c>
      <c r="F229" s="69">
        <v>3568</v>
      </c>
    </row>
    <row r="230" spans="1:6" s="22" customFormat="1" ht="12">
      <c r="A230" s="194" t="s">
        <v>508</v>
      </c>
      <c r="B230" s="65">
        <v>2013</v>
      </c>
      <c r="C230" s="65" t="s">
        <v>319</v>
      </c>
      <c r="D230" s="65" t="s">
        <v>24</v>
      </c>
      <c r="E230" s="73" t="s">
        <v>244</v>
      </c>
      <c r="F230" s="69">
        <v>3568</v>
      </c>
    </row>
    <row r="231" spans="1:6" s="22" customFormat="1" ht="12">
      <c r="A231" s="194" t="s">
        <v>509</v>
      </c>
      <c r="B231" s="65">
        <v>2013</v>
      </c>
      <c r="C231" s="65" t="s">
        <v>320</v>
      </c>
      <c r="D231" s="65" t="s">
        <v>24</v>
      </c>
      <c r="E231" s="68" t="s">
        <v>321</v>
      </c>
      <c r="F231" s="67">
        <v>1115</v>
      </c>
    </row>
    <row r="232" spans="1:6" s="22" customFormat="1" ht="12">
      <c r="A232" s="194" t="s">
        <v>510</v>
      </c>
      <c r="B232" s="65">
        <v>2013</v>
      </c>
      <c r="C232" s="65" t="s">
        <v>322</v>
      </c>
      <c r="D232" s="65" t="s">
        <v>24</v>
      </c>
      <c r="E232" s="68" t="s">
        <v>321</v>
      </c>
      <c r="F232" s="67">
        <v>1115</v>
      </c>
    </row>
    <row r="233" spans="1:6" s="22" customFormat="1" ht="12">
      <c r="A233" s="194" t="s">
        <v>511</v>
      </c>
      <c r="B233" s="65">
        <v>2013</v>
      </c>
      <c r="C233" s="65" t="s">
        <v>323</v>
      </c>
      <c r="D233" s="65" t="s">
        <v>24</v>
      </c>
      <c r="E233" s="68" t="s">
        <v>324</v>
      </c>
      <c r="F233" s="67">
        <v>446</v>
      </c>
    </row>
    <row r="234" spans="1:6" s="22" customFormat="1" ht="12">
      <c r="A234" s="194" t="s">
        <v>512</v>
      </c>
      <c r="B234" s="65">
        <v>2013</v>
      </c>
      <c r="C234" s="65" t="s">
        <v>325</v>
      </c>
      <c r="D234" s="65" t="s">
        <v>46</v>
      </c>
      <c r="E234" s="68" t="s">
        <v>326</v>
      </c>
      <c r="F234" s="67">
        <v>624.36</v>
      </c>
    </row>
    <row r="235" spans="1:6" s="22" customFormat="1" ht="12">
      <c r="A235" s="194" t="s">
        <v>513</v>
      </c>
      <c r="B235" s="65">
        <v>2014</v>
      </c>
      <c r="C235" s="65" t="s">
        <v>327</v>
      </c>
      <c r="D235" s="65" t="s">
        <v>46</v>
      </c>
      <c r="E235" s="66" t="s">
        <v>528</v>
      </c>
      <c r="F235" s="67">
        <v>33295.54</v>
      </c>
    </row>
    <row r="236" spans="1:6" s="22" customFormat="1" ht="12">
      <c r="A236" s="194" t="s">
        <v>514</v>
      </c>
      <c r="B236" s="65">
        <v>2014</v>
      </c>
      <c r="C236" s="65" t="s">
        <v>328</v>
      </c>
      <c r="D236" s="65" t="s">
        <v>46</v>
      </c>
      <c r="E236" s="66" t="s">
        <v>529</v>
      </c>
      <c r="F236" s="67">
        <v>3430.11</v>
      </c>
    </row>
    <row r="237" spans="1:6" s="22" customFormat="1" ht="12">
      <c r="A237" s="194" t="s">
        <v>515</v>
      </c>
      <c r="B237" s="65">
        <v>2014</v>
      </c>
      <c r="C237" s="65" t="s">
        <v>329</v>
      </c>
      <c r="D237" s="65" t="s">
        <v>46</v>
      </c>
      <c r="E237" s="66" t="s">
        <v>529</v>
      </c>
      <c r="F237" s="67">
        <v>3430.11</v>
      </c>
    </row>
    <row r="238" spans="1:6" s="22" customFormat="1" ht="12">
      <c r="A238" s="194" t="s">
        <v>516</v>
      </c>
      <c r="B238" s="65">
        <v>2014</v>
      </c>
      <c r="C238" s="65" t="s">
        <v>330</v>
      </c>
      <c r="D238" s="65" t="s">
        <v>46</v>
      </c>
      <c r="E238" s="66" t="s">
        <v>529</v>
      </c>
      <c r="F238" s="67">
        <v>3430.11</v>
      </c>
    </row>
    <row r="239" spans="1:6" s="22" customFormat="1" ht="12">
      <c r="A239" s="194" t="s">
        <v>517</v>
      </c>
      <c r="B239" s="65">
        <v>2014</v>
      </c>
      <c r="C239" s="65" t="s">
        <v>331</v>
      </c>
      <c r="D239" s="65" t="s">
        <v>46</v>
      </c>
      <c r="E239" s="66" t="s">
        <v>529</v>
      </c>
      <c r="F239" s="67">
        <v>3430.11</v>
      </c>
    </row>
    <row r="240" spans="1:6" s="22" customFormat="1" ht="12">
      <c r="A240" s="194" t="s">
        <v>518</v>
      </c>
      <c r="B240" s="65">
        <v>2014</v>
      </c>
      <c r="C240" s="65" t="s">
        <v>332</v>
      </c>
      <c r="D240" s="65" t="s">
        <v>46</v>
      </c>
      <c r="E240" s="66" t="s">
        <v>529</v>
      </c>
      <c r="F240" s="67">
        <v>3430.11</v>
      </c>
    </row>
    <row r="241" spans="1:6" s="22" customFormat="1" ht="12">
      <c r="A241" s="194" t="s">
        <v>519</v>
      </c>
      <c r="B241" s="65">
        <v>2014</v>
      </c>
      <c r="C241" s="65" t="s">
        <v>333</v>
      </c>
      <c r="D241" s="65" t="s">
        <v>46</v>
      </c>
      <c r="E241" s="66" t="s">
        <v>529</v>
      </c>
      <c r="F241" s="67">
        <v>3430.11</v>
      </c>
    </row>
    <row r="242" spans="1:6" s="22" customFormat="1" ht="12">
      <c r="A242" s="194" t="s">
        <v>520</v>
      </c>
      <c r="B242" s="65">
        <v>2014</v>
      </c>
      <c r="C242" s="65" t="s">
        <v>334</v>
      </c>
      <c r="D242" s="65" t="s">
        <v>46</v>
      </c>
      <c r="E242" s="66" t="s">
        <v>529</v>
      </c>
      <c r="F242" s="67">
        <v>3430.11</v>
      </c>
    </row>
    <row r="243" spans="1:6" s="22" customFormat="1" ht="12">
      <c r="A243" s="194" t="s">
        <v>521</v>
      </c>
      <c r="B243" s="65">
        <v>2015</v>
      </c>
      <c r="C243" s="65" t="s">
        <v>335</v>
      </c>
      <c r="D243" s="65" t="s">
        <v>101</v>
      </c>
      <c r="E243" s="68" t="s">
        <v>248</v>
      </c>
      <c r="F243" s="69">
        <v>3455.45</v>
      </c>
    </row>
    <row r="244" spans="1:6" s="22" customFormat="1" ht="12">
      <c r="A244" s="194" t="s">
        <v>522</v>
      </c>
      <c r="B244" s="65">
        <v>2015</v>
      </c>
      <c r="C244" s="65" t="s">
        <v>336</v>
      </c>
      <c r="D244" s="65" t="s">
        <v>101</v>
      </c>
      <c r="E244" s="68" t="s">
        <v>248</v>
      </c>
      <c r="F244" s="69">
        <v>3455.45</v>
      </c>
    </row>
    <row r="245" spans="1:6" s="22" customFormat="1" ht="12">
      <c r="A245" s="194" t="s">
        <v>523</v>
      </c>
      <c r="B245" s="65">
        <v>2015</v>
      </c>
      <c r="C245" s="65" t="s">
        <v>337</v>
      </c>
      <c r="D245" s="65" t="s">
        <v>101</v>
      </c>
      <c r="E245" s="68" t="s">
        <v>248</v>
      </c>
      <c r="F245" s="69">
        <v>3455.45</v>
      </c>
    </row>
    <row r="246" spans="1:6" s="22" customFormat="1" ht="12">
      <c r="A246" s="194" t="s">
        <v>524</v>
      </c>
      <c r="B246" s="65">
        <v>2015</v>
      </c>
      <c r="C246" s="65" t="s">
        <v>338</v>
      </c>
      <c r="D246" s="65" t="s">
        <v>101</v>
      </c>
      <c r="E246" s="68" t="s">
        <v>248</v>
      </c>
      <c r="F246" s="69">
        <v>3455.45</v>
      </c>
    </row>
    <row r="247" spans="1:6" s="22" customFormat="1" ht="12">
      <c r="A247" s="194" t="s">
        <v>525</v>
      </c>
      <c r="B247" s="65">
        <v>2015</v>
      </c>
      <c r="C247" s="65" t="s">
        <v>339</v>
      </c>
      <c r="D247" s="65" t="s">
        <v>101</v>
      </c>
      <c r="E247" s="68" t="s">
        <v>248</v>
      </c>
      <c r="F247" s="69">
        <v>3455.45</v>
      </c>
    </row>
    <row r="248" spans="1:6" s="22" customFormat="1" ht="12">
      <c r="A248" s="194" t="s">
        <v>526</v>
      </c>
      <c r="B248" s="65">
        <v>2015</v>
      </c>
      <c r="C248" s="65" t="s">
        <v>340</v>
      </c>
      <c r="D248" s="65" t="s">
        <v>101</v>
      </c>
      <c r="E248" s="68" t="s">
        <v>248</v>
      </c>
      <c r="F248" s="69">
        <v>3455.45</v>
      </c>
    </row>
    <row r="249" spans="1:6" s="22" customFormat="1" ht="12">
      <c r="A249" s="194" t="s">
        <v>527</v>
      </c>
      <c r="B249" s="65">
        <v>2015</v>
      </c>
      <c r="C249" s="65" t="s">
        <v>341</v>
      </c>
      <c r="D249" s="65" t="s">
        <v>101</v>
      </c>
      <c r="E249" s="68" t="s">
        <v>252</v>
      </c>
      <c r="F249" s="69">
        <v>1346.28</v>
      </c>
    </row>
    <row r="250" spans="1:6" s="22" customFormat="1" ht="12">
      <c r="A250" s="194" t="s">
        <v>679</v>
      </c>
      <c r="B250" s="65">
        <v>2015</v>
      </c>
      <c r="C250" s="65" t="s">
        <v>342</v>
      </c>
      <c r="D250" s="65" t="s">
        <v>101</v>
      </c>
      <c r="E250" s="68" t="s">
        <v>252</v>
      </c>
      <c r="F250" s="69">
        <v>1346.28</v>
      </c>
    </row>
    <row r="251" spans="1:6" s="22" customFormat="1" ht="12">
      <c r="A251" s="194" t="s">
        <v>680</v>
      </c>
      <c r="B251" s="65">
        <v>2015</v>
      </c>
      <c r="C251" s="65" t="s">
        <v>343</v>
      </c>
      <c r="D251" s="65" t="s">
        <v>101</v>
      </c>
      <c r="E251" s="68" t="s">
        <v>254</v>
      </c>
      <c r="F251" s="69">
        <v>1200.43</v>
      </c>
    </row>
    <row r="252" spans="1:6" s="22" customFormat="1" ht="12">
      <c r="A252" s="194" t="s">
        <v>681</v>
      </c>
      <c r="B252" s="65">
        <v>2015</v>
      </c>
      <c r="C252" s="65" t="s">
        <v>344</v>
      </c>
      <c r="D252" s="65" t="s">
        <v>101</v>
      </c>
      <c r="E252" s="68" t="s">
        <v>254</v>
      </c>
      <c r="F252" s="69">
        <v>1200.43</v>
      </c>
    </row>
    <row r="253" spans="1:6" s="22" customFormat="1" ht="12">
      <c r="A253" s="194" t="s">
        <v>682</v>
      </c>
      <c r="B253" s="65">
        <v>2015</v>
      </c>
      <c r="C253" s="65" t="s">
        <v>345</v>
      </c>
      <c r="D253" s="65" t="s">
        <v>101</v>
      </c>
      <c r="E253" s="68" t="s">
        <v>288</v>
      </c>
      <c r="F253" s="69">
        <v>1234.0999999999999</v>
      </c>
    </row>
    <row r="254" spans="1:6" s="22" customFormat="1" ht="12">
      <c r="A254" s="194" t="s">
        <v>683</v>
      </c>
      <c r="B254" s="126">
        <v>2016</v>
      </c>
      <c r="C254" s="126" t="s">
        <v>346</v>
      </c>
      <c r="D254" s="126" t="s">
        <v>101</v>
      </c>
      <c r="E254" s="66" t="s">
        <v>273</v>
      </c>
      <c r="F254" s="69">
        <v>4271.96</v>
      </c>
    </row>
    <row r="255" spans="1:6" s="22" customFormat="1" ht="12">
      <c r="A255" s="194" t="s">
        <v>684</v>
      </c>
      <c r="B255" s="65">
        <v>2016</v>
      </c>
      <c r="C255" s="65" t="s">
        <v>458</v>
      </c>
      <c r="D255" s="65" t="s">
        <v>494</v>
      </c>
      <c r="E255" s="66" t="s">
        <v>459</v>
      </c>
      <c r="F255" s="69">
        <v>4271.96</v>
      </c>
    </row>
    <row r="256" spans="1:6" s="22" customFormat="1" ht="12">
      <c r="A256" s="194" t="s">
        <v>685</v>
      </c>
      <c r="B256" s="65">
        <v>2016</v>
      </c>
      <c r="C256" s="65" t="s">
        <v>347</v>
      </c>
      <c r="D256" s="65" t="s">
        <v>101</v>
      </c>
      <c r="E256" s="81" t="s">
        <v>258</v>
      </c>
      <c r="F256" s="82">
        <v>3468.16</v>
      </c>
    </row>
    <row r="257" spans="1:6" s="22" customFormat="1" ht="12">
      <c r="A257" s="194" t="s">
        <v>686</v>
      </c>
      <c r="B257" s="65">
        <v>2016</v>
      </c>
      <c r="C257" s="65" t="s">
        <v>349</v>
      </c>
      <c r="D257" s="65" t="s">
        <v>101</v>
      </c>
      <c r="E257" s="81" t="s">
        <v>258</v>
      </c>
      <c r="F257" s="82">
        <v>3468.16</v>
      </c>
    </row>
    <row r="258" spans="1:6" s="22" customFormat="1" ht="12">
      <c r="A258" s="194" t="s">
        <v>687</v>
      </c>
      <c r="B258" s="65">
        <v>2016</v>
      </c>
      <c r="C258" s="65" t="s">
        <v>350</v>
      </c>
      <c r="D258" s="65" t="s">
        <v>101</v>
      </c>
      <c r="E258" s="81" t="s">
        <v>258</v>
      </c>
      <c r="F258" s="82">
        <v>3468.16</v>
      </c>
    </row>
    <row r="259" spans="1:6" s="22" customFormat="1" ht="12">
      <c r="A259" s="194" t="s">
        <v>688</v>
      </c>
      <c r="B259" s="65">
        <v>2016</v>
      </c>
      <c r="C259" s="65" t="s">
        <v>351</v>
      </c>
      <c r="D259" s="65" t="s">
        <v>101</v>
      </c>
      <c r="E259" s="81" t="s">
        <v>258</v>
      </c>
      <c r="F259" s="82">
        <v>3468.16</v>
      </c>
    </row>
    <row r="260" spans="1:6" s="22" customFormat="1" ht="12">
      <c r="A260" s="194" t="s">
        <v>689</v>
      </c>
      <c r="B260" s="65">
        <v>2016</v>
      </c>
      <c r="C260" s="65" t="s">
        <v>352</v>
      </c>
      <c r="D260" s="65" t="s">
        <v>101</v>
      </c>
      <c r="E260" s="81" t="s">
        <v>258</v>
      </c>
      <c r="F260" s="82">
        <v>3468.16</v>
      </c>
    </row>
    <row r="261" spans="1:6" s="22" customFormat="1" ht="12">
      <c r="A261" s="194" t="s">
        <v>690</v>
      </c>
      <c r="B261" s="65">
        <v>2016</v>
      </c>
      <c r="C261" s="65" t="s">
        <v>353</v>
      </c>
      <c r="D261" s="65" t="s">
        <v>101</v>
      </c>
      <c r="E261" s="81" t="s">
        <v>258</v>
      </c>
      <c r="F261" s="82">
        <v>3468.16</v>
      </c>
    </row>
    <row r="262" spans="1:6" s="22" customFormat="1" ht="12">
      <c r="A262" s="194" t="s">
        <v>691</v>
      </c>
      <c r="B262" s="65">
        <v>2016</v>
      </c>
      <c r="C262" s="65" t="s">
        <v>354</v>
      </c>
      <c r="D262" s="65" t="s">
        <v>101</v>
      </c>
      <c r="E262" s="81" t="s">
        <v>276</v>
      </c>
      <c r="F262" s="82">
        <v>1023.02</v>
      </c>
    </row>
    <row r="263" spans="1:6" s="22" customFormat="1" ht="12">
      <c r="A263" s="194" t="s">
        <v>692</v>
      </c>
      <c r="B263" s="65">
        <v>2016</v>
      </c>
      <c r="C263" s="65" t="s">
        <v>355</v>
      </c>
      <c r="D263" s="65" t="s">
        <v>101</v>
      </c>
      <c r="E263" s="81" t="s">
        <v>276</v>
      </c>
      <c r="F263" s="82">
        <v>1023.02</v>
      </c>
    </row>
    <row r="264" spans="1:6" s="22" customFormat="1" ht="12">
      <c r="A264" s="194" t="s">
        <v>693</v>
      </c>
      <c r="B264" s="65">
        <v>2016</v>
      </c>
      <c r="C264" s="65" t="s">
        <v>356</v>
      </c>
      <c r="D264" s="65" t="s">
        <v>101</v>
      </c>
      <c r="E264" s="81" t="s">
        <v>276</v>
      </c>
      <c r="F264" s="82">
        <v>1023.02</v>
      </c>
    </row>
    <row r="265" spans="1:6">
      <c r="A265" s="221" t="s">
        <v>102</v>
      </c>
      <c r="B265" s="224"/>
      <c r="C265" s="224"/>
      <c r="D265" s="224"/>
      <c r="E265" s="225"/>
      <c r="F265" s="54">
        <f>SUM(F194:F264)</f>
        <v>238654.31999999986</v>
      </c>
    </row>
    <row r="266" spans="1:6">
      <c r="A266" s="23"/>
      <c r="B266" s="23"/>
      <c r="C266" s="23"/>
      <c r="D266" s="23"/>
      <c r="E266" s="23"/>
      <c r="F266" s="24"/>
    </row>
    <row r="267" spans="1:6" s="22" customFormat="1" ht="18.75" customHeight="1">
      <c r="A267" s="229" t="s">
        <v>173</v>
      </c>
      <c r="B267" s="229"/>
      <c r="C267" s="229"/>
      <c r="D267" s="229"/>
      <c r="E267" s="229"/>
      <c r="F267" s="229"/>
    </row>
    <row r="268" spans="1:6" s="22" customFormat="1" ht="12" customHeight="1">
      <c r="A268" s="193">
        <v>1</v>
      </c>
      <c r="B268" s="65">
        <v>2008</v>
      </c>
      <c r="C268" s="65" t="s">
        <v>145</v>
      </c>
      <c r="D268" s="65" t="s">
        <v>144</v>
      </c>
      <c r="E268" s="68" t="s">
        <v>37</v>
      </c>
      <c r="F268" s="67">
        <v>1142.96</v>
      </c>
    </row>
    <row r="269" spans="1:6" s="22" customFormat="1" ht="12" customHeight="1">
      <c r="A269" s="193">
        <v>2</v>
      </c>
      <c r="B269" s="65">
        <v>2009</v>
      </c>
      <c r="C269" s="65" t="s">
        <v>462</v>
      </c>
      <c r="D269" s="65" t="s">
        <v>144</v>
      </c>
      <c r="E269" s="68" t="s">
        <v>463</v>
      </c>
      <c r="F269" s="69">
        <v>516.15</v>
      </c>
    </row>
    <row r="270" spans="1:6" s="22" customFormat="1" ht="12.75" customHeight="1">
      <c r="A270" s="230"/>
      <c r="B270" s="231"/>
      <c r="C270" s="231"/>
      <c r="D270" s="231"/>
      <c r="E270" s="232"/>
      <c r="F270" s="70">
        <f>SUM(F268:F269)</f>
        <v>1659.1100000000001</v>
      </c>
    </row>
    <row r="271" spans="1:6" s="22" customFormat="1" ht="21" customHeight="1">
      <c r="A271" s="230" t="s">
        <v>174</v>
      </c>
      <c r="B271" s="231"/>
      <c r="C271" s="231"/>
      <c r="D271" s="231"/>
      <c r="E271" s="232"/>
      <c r="F271" s="71">
        <f>SUM(F270+F265+F190+F153+F115+F76+F39)</f>
        <v>805592.97999999975</v>
      </c>
    </row>
    <row r="272" spans="1:6" s="22" customFormat="1" ht="21" customHeight="1">
      <c r="A272" s="76"/>
      <c r="B272" s="76"/>
      <c r="C272" s="76"/>
      <c r="D272" s="76"/>
      <c r="E272" s="77"/>
      <c r="F272" s="72"/>
    </row>
    <row r="273" spans="1:7" s="22" customFormat="1" ht="21" customHeight="1">
      <c r="A273" s="226" t="s">
        <v>154</v>
      </c>
      <c r="B273" s="227"/>
      <c r="C273" s="227"/>
      <c r="D273" s="227"/>
      <c r="E273" s="227"/>
      <c r="F273" s="228"/>
    </row>
    <row r="274" spans="1:7" ht="24">
      <c r="A274" s="43" t="s">
        <v>2</v>
      </c>
      <c r="B274" s="44" t="s">
        <v>0</v>
      </c>
      <c r="C274" s="44" t="s">
        <v>1</v>
      </c>
      <c r="D274" s="44" t="s">
        <v>3</v>
      </c>
      <c r="E274" s="45" t="s">
        <v>4</v>
      </c>
      <c r="F274" s="46" t="s">
        <v>96</v>
      </c>
      <c r="G274" s="1"/>
    </row>
    <row r="275" spans="1:7" ht="12" customHeight="1">
      <c r="A275" s="194" t="s">
        <v>372</v>
      </c>
      <c r="B275" s="35">
        <v>2007</v>
      </c>
      <c r="C275" s="73" t="s">
        <v>89</v>
      </c>
      <c r="D275" s="65" t="s">
        <v>101</v>
      </c>
      <c r="E275" s="33" t="s">
        <v>91</v>
      </c>
      <c r="F275" s="64">
        <v>3158.21</v>
      </c>
    </row>
    <row r="276" spans="1:7" ht="12" customHeight="1">
      <c r="A276" s="194" t="s">
        <v>374</v>
      </c>
      <c r="B276" s="35">
        <v>2008</v>
      </c>
      <c r="C276" s="73" t="s">
        <v>146</v>
      </c>
      <c r="D276" s="35" t="s">
        <v>109</v>
      </c>
      <c r="E276" s="33" t="s">
        <v>147</v>
      </c>
      <c r="F276" s="40">
        <v>3022.25</v>
      </c>
    </row>
    <row r="277" spans="1:7" ht="12" customHeight="1">
      <c r="A277" s="194" t="s">
        <v>376</v>
      </c>
      <c r="B277" s="35">
        <v>2008</v>
      </c>
      <c r="C277" s="73" t="s">
        <v>148</v>
      </c>
      <c r="D277" s="35" t="s">
        <v>108</v>
      </c>
      <c r="E277" s="33" t="s">
        <v>91</v>
      </c>
      <c r="F277" s="40">
        <v>3022.25</v>
      </c>
    </row>
    <row r="278" spans="1:7" ht="12" customHeight="1">
      <c r="A278" s="194" t="s">
        <v>378</v>
      </c>
      <c r="B278" s="35">
        <v>2009</v>
      </c>
      <c r="C278" s="73" t="s">
        <v>168</v>
      </c>
      <c r="D278" s="35" t="s">
        <v>45</v>
      </c>
      <c r="E278" s="33" t="s">
        <v>91</v>
      </c>
      <c r="F278" s="64">
        <v>3169.05</v>
      </c>
    </row>
    <row r="279" spans="1:7" ht="12" customHeight="1">
      <c r="A279" s="194" t="s">
        <v>380</v>
      </c>
      <c r="B279" s="35">
        <v>2009</v>
      </c>
      <c r="C279" s="73" t="s">
        <v>169</v>
      </c>
      <c r="D279" s="35" t="s">
        <v>101</v>
      </c>
      <c r="E279" s="33" t="s">
        <v>91</v>
      </c>
      <c r="F279" s="64">
        <v>3169.05</v>
      </c>
    </row>
    <row r="280" spans="1:7" ht="12" customHeight="1">
      <c r="A280" s="194" t="s">
        <v>382</v>
      </c>
      <c r="B280" s="35">
        <v>2009</v>
      </c>
      <c r="C280" s="73" t="s">
        <v>170</v>
      </c>
      <c r="D280" s="35" t="s">
        <v>101</v>
      </c>
      <c r="E280" s="33" t="s">
        <v>91</v>
      </c>
      <c r="F280" s="64">
        <v>3169.05</v>
      </c>
    </row>
    <row r="281" spans="1:7" ht="12" customHeight="1">
      <c r="A281" s="194" t="s">
        <v>384</v>
      </c>
      <c r="B281" s="35">
        <v>2009</v>
      </c>
      <c r="C281" s="73" t="s">
        <v>171</v>
      </c>
      <c r="D281" s="35" t="s">
        <v>172</v>
      </c>
      <c r="E281" s="33" t="s">
        <v>91</v>
      </c>
      <c r="F281" s="64">
        <v>3169.05</v>
      </c>
    </row>
    <row r="282" spans="1:7" ht="12" customHeight="1">
      <c r="A282" s="194" t="s">
        <v>386</v>
      </c>
      <c r="B282" s="35">
        <v>2012</v>
      </c>
      <c r="C282" s="73" t="s">
        <v>464</v>
      </c>
      <c r="D282" s="35" t="s">
        <v>101</v>
      </c>
      <c r="E282" s="33" t="s">
        <v>465</v>
      </c>
      <c r="F282" s="64">
        <v>3310.3</v>
      </c>
    </row>
    <row r="283" spans="1:7" ht="12" customHeight="1">
      <c r="A283" s="194" t="s">
        <v>388</v>
      </c>
      <c r="B283" s="65">
        <v>2013</v>
      </c>
      <c r="C283" s="73" t="s">
        <v>358</v>
      </c>
      <c r="D283" s="65" t="s">
        <v>101</v>
      </c>
      <c r="E283" s="68" t="s">
        <v>359</v>
      </c>
      <c r="F283" s="67">
        <v>3532.64</v>
      </c>
    </row>
    <row r="284" spans="1:7" ht="12" customHeight="1">
      <c r="A284" s="194" t="s">
        <v>390</v>
      </c>
      <c r="B284" s="65">
        <v>2015</v>
      </c>
      <c r="C284" s="65" t="s">
        <v>360</v>
      </c>
      <c r="D284" s="65" t="s">
        <v>101</v>
      </c>
      <c r="E284" s="68" t="s">
        <v>361</v>
      </c>
      <c r="F284" s="69">
        <v>3461.07</v>
      </c>
    </row>
    <row r="285" spans="1:7" ht="12" customHeight="1">
      <c r="A285" s="221" t="s">
        <v>110</v>
      </c>
      <c r="B285" s="224"/>
      <c r="C285" s="224"/>
      <c r="D285" s="224"/>
      <c r="E285" s="225"/>
      <c r="F285" s="54">
        <f>SUM(F275:F284)</f>
        <v>32182.919999999995</v>
      </c>
    </row>
    <row r="286" spans="1:7" ht="15">
      <c r="A286" s="4"/>
    </row>
    <row r="287" spans="1:7" ht="24" customHeight="1">
      <c r="A287" s="220" t="s">
        <v>111</v>
      </c>
      <c r="B287" s="220"/>
      <c r="C287" s="220"/>
      <c r="D287" s="220"/>
      <c r="E287" s="220"/>
      <c r="F287" s="212">
        <f>SUM(F39,F76,F115,F153,F190,F265,F285,F270)</f>
        <v>837775.89999999979</v>
      </c>
    </row>
    <row r="288" spans="1:7">
      <c r="C288" s="7"/>
      <c r="E288" s="7"/>
    </row>
    <row r="289" spans="1:6" ht="15">
      <c r="A289" s="8"/>
      <c r="B289" s="9"/>
      <c r="C289" s="3"/>
      <c r="D289" s="9"/>
      <c r="E289" s="3"/>
      <c r="F289" s="10"/>
    </row>
  </sheetData>
  <mergeCells count="14">
    <mergeCell ref="A2:F2"/>
    <mergeCell ref="A76:E76"/>
    <mergeCell ref="A1:F1"/>
    <mergeCell ref="A285:E285"/>
    <mergeCell ref="A39:E39"/>
    <mergeCell ref="A287:E287"/>
    <mergeCell ref="A153:E153"/>
    <mergeCell ref="A115:E115"/>
    <mergeCell ref="A190:E190"/>
    <mergeCell ref="A265:E265"/>
    <mergeCell ref="A273:F273"/>
    <mergeCell ref="A267:F267"/>
    <mergeCell ref="A270:E270"/>
    <mergeCell ref="A271:E271"/>
  </mergeCells>
  <phoneticPr fontId="5" type="noConversion"/>
  <pageMargins left="0.43" right="0.78740157480314965" top="0.19685039370078741" bottom="0.19685039370078741" header="0.31496062992125984" footer="0.31496062992125984"/>
  <pageSetup paperSize="9" scale="88" orientation="portrait" r:id="rId1"/>
  <headerFooter alignWithMargins="0">
    <oddFooter>Strona &amp;P</oddFooter>
  </headerFooter>
  <rowBreaks count="2" manualBreakCount="2">
    <brk id="77" max="16383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2"/>
  <sheetViews>
    <sheetView topLeftCell="A110" zoomScaleNormal="100" zoomScaleSheetLayoutView="100" workbookViewId="0">
      <selection activeCell="I134" sqref="I134"/>
    </sheetView>
  </sheetViews>
  <sheetFormatPr defaultRowHeight="12"/>
  <cols>
    <col min="1" max="1" width="7" style="22" customWidth="1"/>
    <col min="2" max="2" width="10.85546875" style="25" customWidth="1"/>
    <col min="3" max="3" width="13.42578125" style="22" customWidth="1"/>
    <col min="4" max="4" width="13.85546875" style="25" customWidth="1"/>
    <col min="5" max="5" width="30.140625" style="22" customWidth="1"/>
    <col min="6" max="6" width="13.85546875" style="22" customWidth="1"/>
    <col min="7" max="7" width="5.5703125" style="22" customWidth="1"/>
    <col min="8" max="16384" width="9.140625" style="22"/>
  </cols>
  <sheetData>
    <row r="1" spans="1:7" ht="20.25" customHeight="1">
      <c r="A1" s="239" t="s">
        <v>694</v>
      </c>
      <c r="B1" s="239"/>
      <c r="C1" s="239"/>
      <c r="D1" s="239"/>
      <c r="E1" s="239"/>
      <c r="F1" s="239"/>
    </row>
    <row r="2" spans="1:7" ht="20.25" customHeight="1">
      <c r="A2" s="239" t="s">
        <v>365</v>
      </c>
      <c r="B2" s="239"/>
      <c r="C2" s="239"/>
      <c r="D2" s="239"/>
      <c r="E2" s="239"/>
      <c r="F2" s="239"/>
    </row>
    <row r="3" spans="1:7" ht="24" customHeight="1">
      <c r="A3" s="229" t="s">
        <v>240</v>
      </c>
      <c r="B3" s="245"/>
      <c r="C3" s="245"/>
      <c r="D3" s="245"/>
      <c r="E3" s="245"/>
      <c r="F3" s="245"/>
    </row>
    <row r="4" spans="1:7" s="25" customFormat="1" ht="27.75" customHeight="1">
      <c r="A4" s="78" t="s">
        <v>2</v>
      </c>
      <c r="B4" s="78" t="s">
        <v>0</v>
      </c>
      <c r="C4" s="78" t="s">
        <v>1</v>
      </c>
      <c r="D4" s="78" t="s">
        <v>241</v>
      </c>
      <c r="E4" s="78" t="s">
        <v>4</v>
      </c>
      <c r="F4" s="79" t="s">
        <v>242</v>
      </c>
      <c r="G4" s="80"/>
    </row>
    <row r="5" spans="1:7">
      <c r="A5" s="193" t="s">
        <v>372</v>
      </c>
      <c r="B5" s="65">
        <v>2017</v>
      </c>
      <c r="C5" s="65" t="s">
        <v>532</v>
      </c>
      <c r="D5" s="65" t="s">
        <v>90</v>
      </c>
      <c r="E5" s="81" t="s">
        <v>533</v>
      </c>
      <c r="F5" s="83">
        <v>1705.29</v>
      </c>
      <c r="G5" s="21"/>
    </row>
    <row r="6" spans="1:7">
      <c r="A6" s="193" t="s">
        <v>374</v>
      </c>
      <c r="B6" s="65">
        <v>2018</v>
      </c>
      <c r="C6" s="65" t="s">
        <v>534</v>
      </c>
      <c r="D6" s="65" t="s">
        <v>90</v>
      </c>
      <c r="E6" s="81" t="s">
        <v>535</v>
      </c>
      <c r="F6" s="83">
        <v>3603.54</v>
      </c>
      <c r="G6" s="21"/>
    </row>
    <row r="7" spans="1:7">
      <c r="A7" s="193" t="s">
        <v>376</v>
      </c>
      <c r="B7" s="65">
        <v>2018</v>
      </c>
      <c r="C7" s="65" t="s">
        <v>536</v>
      </c>
      <c r="D7" s="65" t="s">
        <v>90</v>
      </c>
      <c r="E7" s="81" t="s">
        <v>535</v>
      </c>
      <c r="F7" s="83">
        <v>3603.54</v>
      </c>
      <c r="G7" s="21"/>
    </row>
    <row r="8" spans="1:7">
      <c r="A8" s="193" t="s">
        <v>378</v>
      </c>
      <c r="B8" s="65">
        <v>2019</v>
      </c>
      <c r="C8" s="65" t="s">
        <v>485</v>
      </c>
      <c r="D8" s="65" t="s">
        <v>90</v>
      </c>
      <c r="E8" s="73" t="s">
        <v>486</v>
      </c>
      <c r="F8" s="83">
        <v>5160.74</v>
      </c>
      <c r="G8" s="21"/>
    </row>
    <row r="9" spans="1:7">
      <c r="A9" s="193" t="s">
        <v>380</v>
      </c>
      <c r="B9" s="65">
        <v>2020</v>
      </c>
      <c r="C9" s="65" t="s">
        <v>648</v>
      </c>
      <c r="D9" s="65" t="s">
        <v>90</v>
      </c>
      <c r="E9" s="73" t="s">
        <v>486</v>
      </c>
      <c r="F9" s="83">
        <v>5171.32</v>
      </c>
      <c r="G9" s="21"/>
    </row>
    <row r="10" spans="1:7">
      <c r="A10" s="193" t="s">
        <v>382</v>
      </c>
      <c r="B10" s="65">
        <v>2020</v>
      </c>
      <c r="C10" s="65" t="s">
        <v>651</v>
      </c>
      <c r="D10" s="65" t="s">
        <v>90</v>
      </c>
      <c r="E10" s="81" t="s">
        <v>652</v>
      </c>
      <c r="F10" s="83">
        <v>3614.3</v>
      </c>
      <c r="G10" s="21"/>
    </row>
    <row r="11" spans="1:7">
      <c r="A11" s="193" t="s">
        <v>384</v>
      </c>
      <c r="B11" s="65">
        <v>2020</v>
      </c>
      <c r="C11" s="65" t="s">
        <v>653</v>
      </c>
      <c r="D11" s="65" t="s">
        <v>699</v>
      </c>
      <c r="E11" s="81" t="s">
        <v>260</v>
      </c>
      <c r="F11" s="83">
        <v>1028.6400000000001</v>
      </c>
      <c r="G11" s="21"/>
    </row>
    <row r="12" spans="1:7">
      <c r="A12" s="193" t="s">
        <v>386</v>
      </c>
      <c r="B12" s="65">
        <v>2021</v>
      </c>
      <c r="C12" s="65" t="s">
        <v>700</v>
      </c>
      <c r="D12" s="65" t="s">
        <v>699</v>
      </c>
      <c r="E12" s="73" t="s">
        <v>709</v>
      </c>
      <c r="F12" s="83">
        <v>3613.86</v>
      </c>
      <c r="G12" s="21"/>
    </row>
    <row r="13" spans="1:7">
      <c r="A13" s="193" t="s">
        <v>388</v>
      </c>
      <c r="B13" s="65">
        <v>2021</v>
      </c>
      <c r="C13" s="65" t="s">
        <v>701</v>
      </c>
      <c r="D13" s="65" t="s">
        <v>699</v>
      </c>
      <c r="E13" s="73" t="s">
        <v>709</v>
      </c>
      <c r="F13" s="83">
        <v>3613.86</v>
      </c>
      <c r="G13" s="21"/>
    </row>
    <row r="14" spans="1:7">
      <c r="A14" s="193" t="s">
        <v>390</v>
      </c>
      <c r="B14" s="65">
        <v>2021</v>
      </c>
      <c r="C14" s="65" t="s">
        <v>702</v>
      </c>
      <c r="D14" s="65" t="s">
        <v>699</v>
      </c>
      <c r="E14" s="73" t="s">
        <v>709</v>
      </c>
      <c r="F14" s="83">
        <v>3613.86</v>
      </c>
      <c r="G14" s="21"/>
    </row>
    <row r="15" spans="1:7">
      <c r="A15" s="193" t="s">
        <v>392</v>
      </c>
      <c r="B15" s="65">
        <v>2021</v>
      </c>
      <c r="C15" s="65" t="s">
        <v>703</v>
      </c>
      <c r="D15" s="65" t="s">
        <v>699</v>
      </c>
      <c r="E15" s="73" t="s">
        <v>709</v>
      </c>
      <c r="F15" s="83">
        <v>3613.86</v>
      </c>
      <c r="G15" s="21"/>
    </row>
    <row r="16" spans="1:7">
      <c r="A16" s="193" t="s">
        <v>394</v>
      </c>
      <c r="B16" s="65">
        <v>2021</v>
      </c>
      <c r="C16" s="65" t="s">
        <v>704</v>
      </c>
      <c r="D16" s="65" t="s">
        <v>699</v>
      </c>
      <c r="E16" s="73" t="s">
        <v>709</v>
      </c>
      <c r="F16" s="83">
        <v>3613.86</v>
      </c>
      <c r="G16" s="21"/>
    </row>
    <row r="17" spans="1:7">
      <c r="A17" s="193" t="s">
        <v>396</v>
      </c>
      <c r="B17" s="65">
        <v>2021</v>
      </c>
      <c r="C17" s="65" t="s">
        <v>705</v>
      </c>
      <c r="D17" s="65" t="s">
        <v>699</v>
      </c>
      <c r="E17" s="73" t="s">
        <v>709</v>
      </c>
      <c r="F17" s="83">
        <v>3613.86</v>
      </c>
      <c r="G17" s="21"/>
    </row>
    <row r="18" spans="1:7">
      <c r="A18" s="193" t="s">
        <v>398</v>
      </c>
      <c r="B18" s="65">
        <v>2021</v>
      </c>
      <c r="C18" s="65" t="s">
        <v>706</v>
      </c>
      <c r="D18" s="65" t="s">
        <v>699</v>
      </c>
      <c r="E18" s="73" t="s">
        <v>709</v>
      </c>
      <c r="F18" s="83">
        <v>3613.86</v>
      </c>
      <c r="G18" s="21"/>
    </row>
    <row r="19" spans="1:7">
      <c r="A19" s="193" t="s">
        <v>400</v>
      </c>
      <c r="B19" s="65">
        <v>2021</v>
      </c>
      <c r="C19" s="65" t="s">
        <v>707</v>
      </c>
      <c r="D19" s="65" t="s">
        <v>699</v>
      </c>
      <c r="E19" s="81" t="s">
        <v>710</v>
      </c>
      <c r="F19" s="83">
        <v>2149.09</v>
      </c>
      <c r="G19" s="21"/>
    </row>
    <row r="20" spans="1:7">
      <c r="A20" s="193" t="s">
        <v>401</v>
      </c>
      <c r="B20" s="65">
        <v>2021</v>
      </c>
      <c r="C20" s="65" t="s">
        <v>708</v>
      </c>
      <c r="D20" s="65" t="s">
        <v>699</v>
      </c>
      <c r="E20" s="81" t="s">
        <v>710</v>
      </c>
      <c r="F20" s="83">
        <v>1413.88</v>
      </c>
      <c r="G20" s="21"/>
    </row>
    <row r="21" spans="1:7">
      <c r="A21" s="230" t="s">
        <v>261</v>
      </c>
      <c r="B21" s="231"/>
      <c r="C21" s="231"/>
      <c r="D21" s="231"/>
      <c r="E21" s="232"/>
      <c r="F21" s="130">
        <f>SUM(F5:F20)</f>
        <v>52747.359999999993</v>
      </c>
      <c r="G21" s="21"/>
    </row>
    <row r="22" spans="1:7">
      <c r="A22" s="240"/>
      <c r="B22" s="240"/>
      <c r="C22" s="240"/>
      <c r="D22" s="240"/>
      <c r="E22" s="240"/>
      <c r="F22" s="240"/>
      <c r="G22" s="21"/>
    </row>
    <row r="23" spans="1:7" ht="12.75">
      <c r="A23" s="229" t="s">
        <v>262</v>
      </c>
      <c r="B23" s="245"/>
      <c r="C23" s="245"/>
      <c r="D23" s="245"/>
      <c r="E23" s="245"/>
      <c r="F23" s="245"/>
      <c r="G23" s="21"/>
    </row>
    <row r="24" spans="1:7" ht="24" customHeight="1">
      <c r="A24" s="78" t="s">
        <v>2</v>
      </c>
      <c r="B24" s="78" t="s">
        <v>0</v>
      </c>
      <c r="C24" s="78" t="s">
        <v>1</v>
      </c>
      <c r="D24" s="78" t="s">
        <v>241</v>
      </c>
      <c r="E24" s="78" t="s">
        <v>4</v>
      </c>
      <c r="F24" s="79" t="s">
        <v>242</v>
      </c>
      <c r="G24" s="21"/>
    </row>
    <row r="25" spans="1:7">
      <c r="A25" s="193" t="s">
        <v>372</v>
      </c>
      <c r="B25" s="65">
        <v>2017</v>
      </c>
      <c r="C25" s="65" t="s">
        <v>537</v>
      </c>
      <c r="D25" s="65" t="s">
        <v>109</v>
      </c>
      <c r="E25" s="81" t="s">
        <v>538</v>
      </c>
      <c r="F25" s="82">
        <v>1705.29</v>
      </c>
    </row>
    <row r="26" spans="1:7">
      <c r="A26" s="193" t="s">
        <v>374</v>
      </c>
      <c r="B26" s="65">
        <v>2018</v>
      </c>
      <c r="C26" s="65" t="s">
        <v>539</v>
      </c>
      <c r="D26" s="65" t="s">
        <v>109</v>
      </c>
      <c r="E26" s="81" t="s">
        <v>535</v>
      </c>
      <c r="F26" s="82">
        <v>3603.54</v>
      </c>
    </row>
    <row r="27" spans="1:7">
      <c r="A27" s="193" t="s">
        <v>376</v>
      </c>
      <c r="B27" s="65">
        <v>2018</v>
      </c>
      <c r="C27" s="65" t="s">
        <v>540</v>
      </c>
      <c r="D27" s="65" t="s">
        <v>109</v>
      </c>
      <c r="E27" s="81" t="s">
        <v>535</v>
      </c>
      <c r="F27" s="82">
        <v>3603.55</v>
      </c>
    </row>
    <row r="28" spans="1:7">
      <c r="A28" s="193" t="s">
        <v>378</v>
      </c>
      <c r="B28" s="65">
        <v>2019</v>
      </c>
      <c r="C28" s="65" t="s">
        <v>487</v>
      </c>
      <c r="D28" s="65" t="s">
        <v>109</v>
      </c>
      <c r="E28" s="73" t="s">
        <v>486</v>
      </c>
      <c r="F28" s="82">
        <v>5160.74</v>
      </c>
    </row>
    <row r="29" spans="1:7">
      <c r="A29" s="193" t="s">
        <v>380</v>
      </c>
      <c r="B29" s="126">
        <v>2020</v>
      </c>
      <c r="C29" s="65" t="s">
        <v>654</v>
      </c>
      <c r="D29" s="65" t="s">
        <v>109</v>
      </c>
      <c r="E29" s="81" t="s">
        <v>652</v>
      </c>
      <c r="F29" s="82">
        <v>3614.3</v>
      </c>
    </row>
    <row r="30" spans="1:7">
      <c r="A30" s="193" t="s">
        <v>382</v>
      </c>
      <c r="B30" s="65">
        <v>2020</v>
      </c>
      <c r="C30" s="65" t="s">
        <v>655</v>
      </c>
      <c r="D30" s="65" t="s">
        <v>109</v>
      </c>
      <c r="E30" s="73" t="s">
        <v>276</v>
      </c>
      <c r="F30" s="82">
        <v>1028.6400000000001</v>
      </c>
    </row>
    <row r="31" spans="1:7">
      <c r="A31" s="193" t="s">
        <v>384</v>
      </c>
      <c r="B31" s="65">
        <v>2021</v>
      </c>
      <c r="C31" s="126" t="s">
        <v>695</v>
      </c>
      <c r="D31" s="65" t="s">
        <v>711</v>
      </c>
      <c r="E31" s="81" t="s">
        <v>696</v>
      </c>
      <c r="F31" s="82">
        <v>1148.57</v>
      </c>
    </row>
    <row r="32" spans="1:7">
      <c r="A32" s="193" t="s">
        <v>386</v>
      </c>
      <c r="B32" s="65">
        <v>2021</v>
      </c>
      <c r="C32" s="126" t="s">
        <v>712</v>
      </c>
      <c r="D32" s="65" t="s">
        <v>711</v>
      </c>
      <c r="E32" s="81" t="s">
        <v>720</v>
      </c>
      <c r="F32" s="82">
        <v>3613.86</v>
      </c>
    </row>
    <row r="33" spans="1:6">
      <c r="A33" s="193" t="s">
        <v>388</v>
      </c>
      <c r="B33" s="65">
        <v>2021</v>
      </c>
      <c r="C33" s="126" t="s">
        <v>713</v>
      </c>
      <c r="D33" s="65" t="s">
        <v>711</v>
      </c>
      <c r="E33" s="81" t="s">
        <v>720</v>
      </c>
      <c r="F33" s="82">
        <v>3613.86</v>
      </c>
    </row>
    <row r="34" spans="1:6">
      <c r="A34" s="193" t="s">
        <v>390</v>
      </c>
      <c r="B34" s="65">
        <v>2021</v>
      </c>
      <c r="C34" s="126" t="s">
        <v>714</v>
      </c>
      <c r="D34" s="65" t="s">
        <v>711</v>
      </c>
      <c r="E34" s="81" t="s">
        <v>720</v>
      </c>
      <c r="F34" s="82">
        <v>3613.86</v>
      </c>
    </row>
    <row r="35" spans="1:6">
      <c r="A35" s="193" t="s">
        <v>392</v>
      </c>
      <c r="B35" s="65">
        <v>2021</v>
      </c>
      <c r="C35" s="126" t="s">
        <v>715</v>
      </c>
      <c r="D35" s="65" t="s">
        <v>711</v>
      </c>
      <c r="E35" s="81" t="s">
        <v>720</v>
      </c>
      <c r="F35" s="82">
        <v>3613.86</v>
      </c>
    </row>
    <row r="36" spans="1:6">
      <c r="A36" s="193" t="s">
        <v>394</v>
      </c>
      <c r="B36" s="65">
        <v>2021</v>
      </c>
      <c r="C36" s="126" t="s">
        <v>716</v>
      </c>
      <c r="D36" s="65" t="s">
        <v>711</v>
      </c>
      <c r="E36" s="81" t="s">
        <v>720</v>
      </c>
      <c r="F36" s="82">
        <v>3613.86</v>
      </c>
    </row>
    <row r="37" spans="1:6">
      <c r="A37" s="193" t="s">
        <v>396</v>
      </c>
      <c r="B37" s="65">
        <v>2021</v>
      </c>
      <c r="C37" s="126" t="s">
        <v>717</v>
      </c>
      <c r="D37" s="65" t="s">
        <v>711</v>
      </c>
      <c r="E37" s="81" t="s">
        <v>720</v>
      </c>
      <c r="F37" s="82">
        <v>3613.86</v>
      </c>
    </row>
    <row r="38" spans="1:6">
      <c r="A38" s="193" t="s">
        <v>398</v>
      </c>
      <c r="B38" s="65">
        <v>2021</v>
      </c>
      <c r="C38" s="126" t="s">
        <v>718</v>
      </c>
      <c r="D38" s="65" t="s">
        <v>711</v>
      </c>
      <c r="E38" s="81" t="s">
        <v>721</v>
      </c>
      <c r="F38" s="82">
        <v>2149.09</v>
      </c>
    </row>
    <row r="39" spans="1:6">
      <c r="A39" s="193" t="s">
        <v>400</v>
      </c>
      <c r="B39" s="65">
        <v>2021</v>
      </c>
      <c r="C39" s="126" t="s">
        <v>719</v>
      </c>
      <c r="D39" s="65" t="s">
        <v>711</v>
      </c>
      <c r="E39" s="81" t="s">
        <v>721</v>
      </c>
      <c r="F39" s="82">
        <v>1413.88</v>
      </c>
    </row>
    <row r="40" spans="1:6">
      <c r="A40" s="193" t="s">
        <v>401</v>
      </c>
      <c r="B40" s="65">
        <v>2021</v>
      </c>
      <c r="C40" s="126" t="s">
        <v>755</v>
      </c>
      <c r="D40" s="65" t="s">
        <v>711</v>
      </c>
      <c r="E40" s="81" t="s">
        <v>738</v>
      </c>
      <c r="F40" s="82">
        <v>3614.31</v>
      </c>
    </row>
    <row r="41" spans="1:6">
      <c r="A41" s="193" t="s">
        <v>403</v>
      </c>
      <c r="B41" s="65">
        <v>2021</v>
      </c>
      <c r="C41" s="126" t="s">
        <v>754</v>
      </c>
      <c r="D41" s="65" t="s">
        <v>711</v>
      </c>
      <c r="E41" s="81" t="s">
        <v>738</v>
      </c>
      <c r="F41" s="82">
        <v>3614.31</v>
      </c>
    </row>
    <row r="42" spans="1:6">
      <c r="A42" s="193" t="s">
        <v>405</v>
      </c>
      <c r="B42" s="65">
        <v>2021</v>
      </c>
      <c r="C42" s="126" t="s">
        <v>761</v>
      </c>
      <c r="D42" s="65" t="s">
        <v>711</v>
      </c>
      <c r="E42" s="81" t="s">
        <v>762</v>
      </c>
      <c r="F42" s="82">
        <v>264.82</v>
      </c>
    </row>
    <row r="43" spans="1:6">
      <c r="A43" s="251" t="s">
        <v>277</v>
      </c>
      <c r="B43" s="242"/>
      <c r="C43" s="242"/>
      <c r="D43" s="242"/>
      <c r="E43" s="243"/>
      <c r="F43" s="130">
        <f>SUM(F25:F42)</f>
        <v>52604.2</v>
      </c>
    </row>
    <row r="44" spans="1:6">
      <c r="A44" s="240"/>
      <c r="B44" s="240"/>
      <c r="C44" s="240"/>
      <c r="D44" s="240"/>
      <c r="E44" s="240"/>
      <c r="F44" s="240"/>
    </row>
    <row r="45" spans="1:6" ht="12.75">
      <c r="A45" s="229" t="s">
        <v>278</v>
      </c>
      <c r="B45" s="245"/>
      <c r="C45" s="245"/>
      <c r="D45" s="245"/>
      <c r="E45" s="245"/>
      <c r="F45" s="245"/>
    </row>
    <row r="46" spans="1:6" ht="24">
      <c r="A46" s="78" t="s">
        <v>2</v>
      </c>
      <c r="B46" s="78" t="s">
        <v>0</v>
      </c>
      <c r="C46" s="78" t="s">
        <v>1</v>
      </c>
      <c r="D46" s="78" t="s">
        <v>241</v>
      </c>
      <c r="E46" s="78" t="s">
        <v>4</v>
      </c>
      <c r="F46" s="79" t="s">
        <v>242</v>
      </c>
    </row>
    <row r="47" spans="1:6">
      <c r="A47" s="193" t="s">
        <v>372</v>
      </c>
      <c r="B47" s="65">
        <v>2017</v>
      </c>
      <c r="C47" s="65" t="s">
        <v>541</v>
      </c>
      <c r="D47" s="65" t="s">
        <v>45</v>
      </c>
      <c r="E47" s="81" t="s">
        <v>542</v>
      </c>
      <c r="F47" s="82">
        <v>1705.29</v>
      </c>
    </row>
    <row r="48" spans="1:6">
      <c r="A48" s="193" t="s">
        <v>374</v>
      </c>
      <c r="B48" s="65">
        <v>2018</v>
      </c>
      <c r="C48" s="65" t="s">
        <v>543</v>
      </c>
      <c r="D48" s="65" t="s">
        <v>45</v>
      </c>
      <c r="E48" s="81" t="s">
        <v>535</v>
      </c>
      <c r="F48" s="82">
        <v>3603.54</v>
      </c>
    </row>
    <row r="49" spans="1:6">
      <c r="A49" s="193" t="s">
        <v>376</v>
      </c>
      <c r="B49" s="65">
        <v>2018</v>
      </c>
      <c r="C49" s="65" t="s">
        <v>544</v>
      </c>
      <c r="D49" s="65" t="s">
        <v>45</v>
      </c>
      <c r="E49" s="81" t="s">
        <v>535</v>
      </c>
      <c r="F49" s="82">
        <v>3603.55</v>
      </c>
    </row>
    <row r="50" spans="1:6">
      <c r="A50" s="193" t="s">
        <v>378</v>
      </c>
      <c r="B50" s="65">
        <v>2018</v>
      </c>
      <c r="C50" s="65" t="s">
        <v>488</v>
      </c>
      <c r="D50" s="65" t="s">
        <v>45</v>
      </c>
      <c r="E50" s="81" t="s">
        <v>489</v>
      </c>
      <c r="F50" s="82">
        <v>4711.9799999999996</v>
      </c>
    </row>
    <row r="51" spans="1:6">
      <c r="A51" s="193" t="s">
        <v>380</v>
      </c>
      <c r="B51" s="65">
        <v>2019</v>
      </c>
      <c r="C51" s="65" t="s">
        <v>490</v>
      </c>
      <c r="D51" s="65" t="s">
        <v>45</v>
      </c>
      <c r="E51" s="81" t="s">
        <v>491</v>
      </c>
      <c r="F51" s="82">
        <v>5160.74</v>
      </c>
    </row>
    <row r="52" spans="1:6">
      <c r="A52" s="193" t="s">
        <v>382</v>
      </c>
      <c r="B52" s="65">
        <v>2020</v>
      </c>
      <c r="C52" s="65" t="s">
        <v>656</v>
      </c>
      <c r="D52" s="65" t="s">
        <v>45</v>
      </c>
      <c r="E52" s="81" t="s">
        <v>657</v>
      </c>
      <c r="F52" s="82">
        <v>7228.61</v>
      </c>
    </row>
    <row r="53" spans="1:6">
      <c r="A53" s="193" t="s">
        <v>384</v>
      </c>
      <c r="B53" s="65">
        <v>2020</v>
      </c>
      <c r="C53" s="65" t="s">
        <v>658</v>
      </c>
      <c r="D53" s="65" t="s">
        <v>722</v>
      </c>
      <c r="E53" s="81" t="s">
        <v>276</v>
      </c>
      <c r="F53" s="82">
        <v>1028.6400000000001</v>
      </c>
    </row>
    <row r="54" spans="1:6">
      <c r="A54" s="193" t="s">
        <v>386</v>
      </c>
      <c r="B54" s="126">
        <v>2021</v>
      </c>
      <c r="C54" s="126" t="s">
        <v>723</v>
      </c>
      <c r="D54" s="65" t="s">
        <v>722</v>
      </c>
      <c r="E54" s="81" t="s">
        <v>732</v>
      </c>
      <c r="F54" s="82">
        <v>3613.86</v>
      </c>
    </row>
    <row r="55" spans="1:6">
      <c r="A55" s="193" t="s">
        <v>388</v>
      </c>
      <c r="B55" s="126">
        <v>2021</v>
      </c>
      <c r="C55" s="126" t="s">
        <v>724</v>
      </c>
      <c r="D55" s="65" t="s">
        <v>722</v>
      </c>
      <c r="E55" s="81" t="s">
        <v>732</v>
      </c>
      <c r="F55" s="82">
        <v>3613.86</v>
      </c>
    </row>
    <row r="56" spans="1:6">
      <c r="A56" s="193" t="s">
        <v>390</v>
      </c>
      <c r="B56" s="126">
        <v>2021</v>
      </c>
      <c r="C56" s="126" t="s">
        <v>725</v>
      </c>
      <c r="D56" s="65" t="s">
        <v>722</v>
      </c>
      <c r="E56" s="81" t="s">
        <v>732</v>
      </c>
      <c r="F56" s="82">
        <v>3613.86</v>
      </c>
    </row>
    <row r="57" spans="1:6">
      <c r="A57" s="193" t="s">
        <v>392</v>
      </c>
      <c r="B57" s="126">
        <v>2021</v>
      </c>
      <c r="C57" s="126" t="s">
        <v>726</v>
      </c>
      <c r="D57" s="65" t="s">
        <v>722</v>
      </c>
      <c r="E57" s="81" t="s">
        <v>732</v>
      </c>
      <c r="F57" s="82">
        <v>3613.86</v>
      </c>
    </row>
    <row r="58" spans="1:6">
      <c r="A58" s="193" t="s">
        <v>394</v>
      </c>
      <c r="B58" s="126">
        <v>2021</v>
      </c>
      <c r="C58" s="126" t="s">
        <v>727</v>
      </c>
      <c r="D58" s="65" t="s">
        <v>722</v>
      </c>
      <c r="E58" s="81" t="s">
        <v>732</v>
      </c>
      <c r="F58" s="82">
        <v>3613.86</v>
      </c>
    </row>
    <row r="59" spans="1:6">
      <c r="A59" s="193" t="s">
        <v>396</v>
      </c>
      <c r="B59" s="126">
        <v>2021</v>
      </c>
      <c r="C59" s="126" t="s">
        <v>728</v>
      </c>
      <c r="D59" s="65" t="s">
        <v>722</v>
      </c>
      <c r="E59" s="81" t="s">
        <v>732</v>
      </c>
      <c r="F59" s="82">
        <v>3613.86</v>
      </c>
    </row>
    <row r="60" spans="1:6">
      <c r="A60" s="193" t="s">
        <v>398</v>
      </c>
      <c r="B60" s="126">
        <v>2021</v>
      </c>
      <c r="C60" s="126" t="s">
        <v>729</v>
      </c>
      <c r="D60" s="65" t="s">
        <v>722</v>
      </c>
      <c r="E60" s="81" t="s">
        <v>721</v>
      </c>
      <c r="F60" s="82">
        <v>2149.09</v>
      </c>
    </row>
    <row r="61" spans="1:6">
      <c r="A61" s="193" t="s">
        <v>400</v>
      </c>
      <c r="B61" s="126">
        <v>2021</v>
      </c>
      <c r="C61" s="126" t="s">
        <v>730</v>
      </c>
      <c r="D61" s="65" t="s">
        <v>722</v>
      </c>
      <c r="E61" s="81" t="s">
        <v>721</v>
      </c>
      <c r="F61" s="82">
        <v>1413.88</v>
      </c>
    </row>
    <row r="62" spans="1:6">
      <c r="A62" s="193" t="s">
        <v>401</v>
      </c>
      <c r="B62" s="126">
        <v>2021</v>
      </c>
      <c r="C62" s="126" t="s">
        <v>731</v>
      </c>
      <c r="D62" s="65" t="s">
        <v>722</v>
      </c>
      <c r="E62" s="81" t="s">
        <v>721</v>
      </c>
      <c r="F62" s="82">
        <v>1413.88</v>
      </c>
    </row>
    <row r="63" spans="1:6">
      <c r="A63" s="193" t="s">
        <v>403</v>
      </c>
      <c r="B63" s="126">
        <v>2021</v>
      </c>
      <c r="C63" s="126" t="s">
        <v>756</v>
      </c>
      <c r="D63" s="65" t="s">
        <v>722</v>
      </c>
      <c r="E63" s="81" t="s">
        <v>738</v>
      </c>
      <c r="F63" s="82">
        <v>3614.31</v>
      </c>
    </row>
    <row r="64" spans="1:6">
      <c r="A64" s="193" t="s">
        <v>405</v>
      </c>
      <c r="B64" s="126">
        <v>2021</v>
      </c>
      <c r="C64" s="126" t="s">
        <v>759</v>
      </c>
      <c r="D64" s="65" t="s">
        <v>722</v>
      </c>
      <c r="E64" s="81" t="s">
        <v>760</v>
      </c>
      <c r="F64" s="82">
        <v>735.21</v>
      </c>
    </row>
    <row r="65" spans="1:6">
      <c r="A65" s="230" t="s">
        <v>290</v>
      </c>
      <c r="B65" s="231"/>
      <c r="C65" s="231"/>
      <c r="D65" s="231"/>
      <c r="E65" s="232"/>
      <c r="F65" s="130">
        <f>SUM(F47:F64)</f>
        <v>58051.88</v>
      </c>
    </row>
    <row r="66" spans="1:6">
      <c r="A66" s="240"/>
      <c r="B66" s="240"/>
      <c r="C66" s="240"/>
      <c r="D66" s="240"/>
      <c r="E66" s="240"/>
      <c r="F66" s="240"/>
    </row>
    <row r="67" spans="1:6" ht="12.75">
      <c r="A67" s="229" t="s">
        <v>291</v>
      </c>
      <c r="B67" s="245"/>
      <c r="C67" s="245"/>
      <c r="D67" s="245"/>
      <c r="E67" s="245"/>
      <c r="F67" s="245"/>
    </row>
    <row r="68" spans="1:6" ht="25.5" customHeight="1">
      <c r="A68" s="78" t="s">
        <v>2</v>
      </c>
      <c r="B68" s="78" t="s">
        <v>0</v>
      </c>
      <c r="C68" s="78" t="s">
        <v>1</v>
      </c>
      <c r="D68" s="78" t="s">
        <v>241</v>
      </c>
      <c r="E68" s="78" t="s">
        <v>4</v>
      </c>
      <c r="F68" s="79" t="s">
        <v>242</v>
      </c>
    </row>
    <row r="69" spans="1:6">
      <c r="A69" s="193" t="s">
        <v>372</v>
      </c>
      <c r="B69" s="65">
        <v>2018</v>
      </c>
      <c r="C69" s="65" t="s">
        <v>492</v>
      </c>
      <c r="D69" s="65" t="s">
        <v>108</v>
      </c>
      <c r="E69" s="116" t="s">
        <v>493</v>
      </c>
      <c r="F69" s="84">
        <v>4263.22</v>
      </c>
    </row>
    <row r="70" spans="1:6">
      <c r="A70" s="193" t="s">
        <v>374</v>
      </c>
      <c r="B70" s="65">
        <v>2018</v>
      </c>
      <c r="C70" s="65" t="s">
        <v>545</v>
      </c>
      <c r="D70" s="65" t="s">
        <v>108</v>
      </c>
      <c r="E70" s="116" t="s">
        <v>535</v>
      </c>
      <c r="F70" s="84">
        <v>3603.54</v>
      </c>
    </row>
    <row r="71" spans="1:6">
      <c r="A71" s="193" t="s">
        <v>376</v>
      </c>
      <c r="B71" s="65">
        <v>2018</v>
      </c>
      <c r="C71" s="65" t="s">
        <v>546</v>
      </c>
      <c r="D71" s="65" t="s">
        <v>108</v>
      </c>
      <c r="E71" s="116" t="s">
        <v>535</v>
      </c>
      <c r="F71" s="84">
        <v>3603.55</v>
      </c>
    </row>
    <row r="72" spans="1:6">
      <c r="A72" s="193" t="s">
        <v>378</v>
      </c>
      <c r="B72" s="65">
        <v>2020</v>
      </c>
      <c r="C72" s="65" t="s">
        <v>659</v>
      </c>
      <c r="D72" s="65" t="s">
        <v>108</v>
      </c>
      <c r="E72" s="116" t="s">
        <v>660</v>
      </c>
      <c r="F72" s="84">
        <v>21685.82</v>
      </c>
    </row>
    <row r="73" spans="1:6">
      <c r="A73" s="193" t="s">
        <v>380</v>
      </c>
      <c r="B73" s="65">
        <v>2020</v>
      </c>
      <c r="C73" s="65" t="s">
        <v>661</v>
      </c>
      <c r="D73" s="65" t="s">
        <v>108</v>
      </c>
      <c r="E73" s="116" t="s">
        <v>276</v>
      </c>
      <c r="F73" s="84">
        <v>1028.6400000000001</v>
      </c>
    </row>
    <row r="74" spans="1:6">
      <c r="A74" s="193" t="s">
        <v>382</v>
      </c>
      <c r="B74" s="65">
        <v>2020</v>
      </c>
      <c r="C74" s="65" t="s">
        <v>668</v>
      </c>
      <c r="D74" s="65" t="s">
        <v>733</v>
      </c>
      <c r="E74" s="116" t="s">
        <v>669</v>
      </c>
      <c r="F74" s="84">
        <v>20179.39</v>
      </c>
    </row>
    <row r="75" spans="1:6">
      <c r="A75" s="193" t="s">
        <v>384</v>
      </c>
      <c r="B75" s="132">
        <v>2021</v>
      </c>
      <c r="C75" s="132" t="s">
        <v>734</v>
      </c>
      <c r="D75" s="65" t="s">
        <v>733</v>
      </c>
      <c r="E75" s="116" t="s">
        <v>738</v>
      </c>
      <c r="F75" s="84">
        <v>3613.86</v>
      </c>
    </row>
    <row r="76" spans="1:6">
      <c r="A76" s="193" t="s">
        <v>386</v>
      </c>
      <c r="B76" s="132">
        <v>2021</v>
      </c>
      <c r="C76" s="132" t="s">
        <v>735</v>
      </c>
      <c r="D76" s="65" t="s">
        <v>733</v>
      </c>
      <c r="E76" s="116" t="s">
        <v>738</v>
      </c>
      <c r="F76" s="84">
        <v>3613.86</v>
      </c>
    </row>
    <row r="77" spans="1:6">
      <c r="A77" s="193" t="s">
        <v>388</v>
      </c>
      <c r="B77" s="132">
        <v>2021</v>
      </c>
      <c r="C77" s="132" t="s">
        <v>736</v>
      </c>
      <c r="D77" s="65" t="s">
        <v>733</v>
      </c>
      <c r="E77" s="116" t="s">
        <v>710</v>
      </c>
      <c r="F77" s="84">
        <v>2149.09</v>
      </c>
    </row>
    <row r="78" spans="1:6">
      <c r="A78" s="193" t="s">
        <v>390</v>
      </c>
      <c r="B78" s="132">
        <v>2021</v>
      </c>
      <c r="C78" s="132" t="s">
        <v>737</v>
      </c>
      <c r="D78" s="65" t="s">
        <v>733</v>
      </c>
      <c r="E78" s="116" t="s">
        <v>710</v>
      </c>
      <c r="F78" s="84">
        <v>1413.88</v>
      </c>
    </row>
    <row r="79" spans="1:6">
      <c r="A79" s="248" t="s">
        <v>304</v>
      </c>
      <c r="B79" s="249"/>
      <c r="C79" s="249"/>
      <c r="D79" s="249"/>
      <c r="E79" s="250"/>
      <c r="F79" s="133">
        <f>SUM(F69:F78)</f>
        <v>65154.85</v>
      </c>
    </row>
    <row r="80" spans="1:6">
      <c r="A80" s="76"/>
      <c r="B80" s="76"/>
      <c r="C80" s="76"/>
      <c r="D80" s="76"/>
      <c r="E80" s="76"/>
      <c r="F80" s="85"/>
    </row>
    <row r="81" spans="1:6" ht="12.75">
      <c r="A81" s="229" t="s">
        <v>305</v>
      </c>
      <c r="B81" s="245"/>
      <c r="C81" s="245"/>
      <c r="D81" s="245"/>
      <c r="E81" s="245"/>
      <c r="F81" s="245"/>
    </row>
    <row r="82" spans="1:6" ht="24" customHeight="1">
      <c r="A82" s="78" t="s">
        <v>2</v>
      </c>
      <c r="B82" s="78" t="s">
        <v>0</v>
      </c>
      <c r="C82" s="78" t="s">
        <v>1</v>
      </c>
      <c r="D82" s="78" t="s">
        <v>241</v>
      </c>
      <c r="E82" s="78" t="s">
        <v>4</v>
      </c>
      <c r="F82" s="79" t="s">
        <v>242</v>
      </c>
    </row>
    <row r="83" spans="1:6">
      <c r="A83" s="193" t="s">
        <v>372</v>
      </c>
      <c r="B83" s="65">
        <v>2017</v>
      </c>
      <c r="C83" s="65" t="s">
        <v>547</v>
      </c>
      <c r="D83" s="65" t="s">
        <v>107</v>
      </c>
      <c r="E83" s="81" t="s">
        <v>542</v>
      </c>
      <c r="F83" s="82">
        <v>1705.29</v>
      </c>
    </row>
    <row r="84" spans="1:6">
      <c r="A84" s="193" t="s">
        <v>374</v>
      </c>
      <c r="B84" s="65">
        <v>2018</v>
      </c>
      <c r="C84" s="65" t="s">
        <v>548</v>
      </c>
      <c r="D84" s="65" t="s">
        <v>107</v>
      </c>
      <c r="E84" s="81" t="s">
        <v>535</v>
      </c>
      <c r="F84" s="82">
        <v>3603.54</v>
      </c>
    </row>
    <row r="85" spans="1:6">
      <c r="A85" s="193" t="s">
        <v>376</v>
      </c>
      <c r="B85" s="65">
        <v>2018</v>
      </c>
      <c r="C85" s="65" t="s">
        <v>549</v>
      </c>
      <c r="D85" s="65" t="s">
        <v>107</v>
      </c>
      <c r="E85" s="81" t="s">
        <v>535</v>
      </c>
      <c r="F85" s="82">
        <v>3603.55</v>
      </c>
    </row>
    <row r="86" spans="1:6">
      <c r="A86" s="193" t="s">
        <v>378</v>
      </c>
      <c r="B86" s="65">
        <v>2019</v>
      </c>
      <c r="C86" s="65" t="s">
        <v>530</v>
      </c>
      <c r="D86" s="65" t="s">
        <v>107</v>
      </c>
      <c r="E86" s="81" t="s">
        <v>531</v>
      </c>
      <c r="F86" s="82">
        <v>266119.38</v>
      </c>
    </row>
    <row r="87" spans="1:6">
      <c r="A87" s="193" t="s">
        <v>380</v>
      </c>
      <c r="B87" s="65">
        <v>2020</v>
      </c>
      <c r="C87" s="65" t="s">
        <v>644</v>
      </c>
      <c r="D87" s="65" t="s">
        <v>107</v>
      </c>
      <c r="E87" s="81" t="s">
        <v>645</v>
      </c>
      <c r="F87" s="82">
        <v>5171.32</v>
      </c>
    </row>
    <row r="88" spans="1:6">
      <c r="A88" s="193" t="s">
        <v>382</v>
      </c>
      <c r="B88" s="65">
        <v>2020</v>
      </c>
      <c r="C88" s="65" t="s">
        <v>662</v>
      </c>
      <c r="D88" s="65" t="s">
        <v>107</v>
      </c>
      <c r="E88" s="81" t="s">
        <v>652</v>
      </c>
      <c r="F88" s="82">
        <v>3614.3</v>
      </c>
    </row>
    <row r="89" spans="1:6">
      <c r="A89" s="193" t="s">
        <v>384</v>
      </c>
      <c r="B89" s="65">
        <v>2020</v>
      </c>
      <c r="C89" s="65" t="s">
        <v>663</v>
      </c>
      <c r="D89" s="65" t="s">
        <v>107</v>
      </c>
      <c r="E89" s="81" t="s">
        <v>276</v>
      </c>
      <c r="F89" s="82">
        <v>1028.6400000000001</v>
      </c>
    </row>
    <row r="90" spans="1:6">
      <c r="A90" s="193" t="s">
        <v>386</v>
      </c>
      <c r="B90" s="65">
        <v>2020</v>
      </c>
      <c r="C90" s="65" t="s">
        <v>666</v>
      </c>
      <c r="D90" s="65" t="s">
        <v>748</v>
      </c>
      <c r="E90" s="81" t="s">
        <v>667</v>
      </c>
      <c r="F90" s="82">
        <v>5171.32</v>
      </c>
    </row>
    <row r="91" spans="1:6">
      <c r="A91" s="193" t="s">
        <v>388</v>
      </c>
      <c r="B91" s="65">
        <v>2021</v>
      </c>
      <c r="C91" s="65" t="s">
        <v>739</v>
      </c>
      <c r="D91" s="65" t="s">
        <v>748</v>
      </c>
      <c r="E91" s="81" t="s">
        <v>738</v>
      </c>
      <c r="F91" s="82">
        <v>3613.86</v>
      </c>
    </row>
    <row r="92" spans="1:6">
      <c r="A92" s="193" t="s">
        <v>390</v>
      </c>
      <c r="B92" s="65">
        <v>2021</v>
      </c>
      <c r="C92" s="65" t="s">
        <v>740</v>
      </c>
      <c r="D92" s="65" t="s">
        <v>748</v>
      </c>
      <c r="E92" s="81" t="s">
        <v>738</v>
      </c>
      <c r="F92" s="82">
        <v>3613.86</v>
      </c>
    </row>
    <row r="93" spans="1:6">
      <c r="A93" s="193" t="s">
        <v>392</v>
      </c>
      <c r="B93" s="65">
        <v>2021</v>
      </c>
      <c r="C93" s="65" t="s">
        <v>741</v>
      </c>
      <c r="D93" s="65" t="s">
        <v>748</v>
      </c>
      <c r="E93" s="81" t="s">
        <v>738</v>
      </c>
      <c r="F93" s="82">
        <v>3613.86</v>
      </c>
    </row>
    <row r="94" spans="1:6">
      <c r="A94" s="193" t="s">
        <v>394</v>
      </c>
      <c r="B94" s="65">
        <v>2021</v>
      </c>
      <c r="C94" s="65" t="s">
        <v>742</v>
      </c>
      <c r="D94" s="65" t="s">
        <v>748</v>
      </c>
      <c r="E94" s="81" t="s">
        <v>738</v>
      </c>
      <c r="F94" s="82">
        <v>3613.86</v>
      </c>
    </row>
    <row r="95" spans="1:6">
      <c r="A95" s="193" t="s">
        <v>396</v>
      </c>
      <c r="B95" s="65">
        <v>2021</v>
      </c>
      <c r="C95" s="65" t="s">
        <v>743</v>
      </c>
      <c r="D95" s="65" t="s">
        <v>748</v>
      </c>
      <c r="E95" s="81" t="s">
        <v>738</v>
      </c>
      <c r="F95" s="82">
        <v>3613.86</v>
      </c>
    </row>
    <row r="96" spans="1:6">
      <c r="A96" s="193" t="s">
        <v>398</v>
      </c>
      <c r="B96" s="65">
        <v>2021</v>
      </c>
      <c r="C96" s="65" t="s">
        <v>744</v>
      </c>
      <c r="D96" s="65" t="s">
        <v>748</v>
      </c>
      <c r="E96" s="81" t="s">
        <v>738</v>
      </c>
      <c r="F96" s="82">
        <v>3613.86</v>
      </c>
    </row>
    <row r="97" spans="1:6">
      <c r="A97" s="193" t="s">
        <v>400</v>
      </c>
      <c r="B97" s="65">
        <v>2021</v>
      </c>
      <c r="C97" s="65" t="s">
        <v>745</v>
      </c>
      <c r="D97" s="65" t="s">
        <v>748</v>
      </c>
      <c r="E97" s="81" t="s">
        <v>738</v>
      </c>
      <c r="F97" s="82">
        <v>3613.86</v>
      </c>
    </row>
    <row r="98" spans="1:6">
      <c r="A98" s="193" t="s">
        <v>401</v>
      </c>
      <c r="B98" s="65">
        <v>2021</v>
      </c>
      <c r="C98" s="65" t="s">
        <v>746</v>
      </c>
      <c r="D98" s="65" t="s">
        <v>748</v>
      </c>
      <c r="E98" s="81" t="s">
        <v>710</v>
      </c>
      <c r="F98" s="82">
        <v>2149.09</v>
      </c>
    </row>
    <row r="99" spans="1:6">
      <c r="A99" s="193" t="s">
        <v>403</v>
      </c>
      <c r="B99" s="65">
        <v>2021</v>
      </c>
      <c r="C99" s="65" t="s">
        <v>747</v>
      </c>
      <c r="D99" s="65" t="s">
        <v>748</v>
      </c>
      <c r="E99" s="81" t="s">
        <v>710</v>
      </c>
      <c r="F99" s="82">
        <v>1413.88</v>
      </c>
    </row>
    <row r="100" spans="1:6">
      <c r="A100" s="246"/>
      <c r="B100" s="246"/>
      <c r="C100" s="246"/>
      <c r="D100" s="246"/>
      <c r="E100" s="246"/>
      <c r="F100" s="130">
        <f>SUM(F83:F99)</f>
        <v>318877.32999999996</v>
      </c>
    </row>
    <row r="101" spans="1:6">
      <c r="A101" s="76"/>
      <c r="B101" s="80"/>
      <c r="C101" s="76"/>
      <c r="D101" s="76"/>
      <c r="E101" s="76"/>
      <c r="F101" s="85"/>
    </row>
    <row r="102" spans="1:6" ht="12.75">
      <c r="A102" s="247" t="s">
        <v>316</v>
      </c>
      <c r="B102" s="229"/>
      <c r="C102" s="229"/>
      <c r="D102" s="229"/>
      <c r="E102" s="229"/>
      <c r="F102" s="229"/>
    </row>
    <row r="103" spans="1:6" ht="24">
      <c r="A103" s="78" t="s">
        <v>2</v>
      </c>
      <c r="B103" s="78" t="s">
        <v>0</v>
      </c>
      <c r="C103" s="78" t="s">
        <v>1</v>
      </c>
      <c r="D103" s="78" t="s">
        <v>241</v>
      </c>
      <c r="E103" s="78" t="s">
        <v>4</v>
      </c>
      <c r="F103" s="79" t="s">
        <v>242</v>
      </c>
    </row>
    <row r="104" spans="1:6">
      <c r="A104" s="193" t="s">
        <v>372</v>
      </c>
      <c r="B104" s="65">
        <v>2017</v>
      </c>
      <c r="C104" s="65" t="s">
        <v>460</v>
      </c>
      <c r="D104" s="65" t="s">
        <v>101</v>
      </c>
      <c r="E104" s="81" t="s">
        <v>461</v>
      </c>
      <c r="F104" s="82">
        <v>4711.9799999999996</v>
      </c>
    </row>
    <row r="105" spans="1:6">
      <c r="A105" s="193" t="s">
        <v>374</v>
      </c>
      <c r="B105" s="65">
        <v>2017</v>
      </c>
      <c r="C105" s="65" t="s">
        <v>550</v>
      </c>
      <c r="D105" s="65" t="s">
        <v>101</v>
      </c>
      <c r="E105" s="81" t="s">
        <v>542</v>
      </c>
      <c r="F105" s="118">
        <v>1705.29</v>
      </c>
    </row>
    <row r="106" spans="1:6">
      <c r="A106" s="193" t="s">
        <v>376</v>
      </c>
      <c r="B106" s="65">
        <v>2020</v>
      </c>
      <c r="C106" s="65" t="s">
        <v>649</v>
      </c>
      <c r="D106" s="65" t="s">
        <v>101</v>
      </c>
      <c r="E106" s="81" t="s">
        <v>650</v>
      </c>
      <c r="F106" s="118">
        <v>36143.03</v>
      </c>
    </row>
    <row r="107" spans="1:6">
      <c r="A107" s="193" t="s">
        <v>378</v>
      </c>
      <c r="B107" s="126">
        <v>2020</v>
      </c>
      <c r="C107" s="65" t="s">
        <v>664</v>
      </c>
      <c r="D107" s="126" t="s">
        <v>494</v>
      </c>
      <c r="E107" s="81" t="s">
        <v>665</v>
      </c>
      <c r="F107" s="118">
        <v>3614.3</v>
      </c>
    </row>
    <row r="108" spans="1:6">
      <c r="A108" s="193" t="s">
        <v>380</v>
      </c>
      <c r="B108" s="126">
        <v>2021</v>
      </c>
      <c r="C108" s="65" t="s">
        <v>697</v>
      </c>
      <c r="D108" s="65" t="s">
        <v>101</v>
      </c>
      <c r="E108" s="81" t="s">
        <v>698</v>
      </c>
      <c r="F108" s="118">
        <v>1696.65</v>
      </c>
    </row>
    <row r="109" spans="1:6">
      <c r="A109" s="193" t="s">
        <v>382</v>
      </c>
      <c r="B109" s="126">
        <v>2021</v>
      </c>
      <c r="C109" s="65" t="s">
        <v>749</v>
      </c>
      <c r="D109" s="65" t="s">
        <v>101</v>
      </c>
      <c r="E109" s="81" t="s">
        <v>738</v>
      </c>
      <c r="F109" s="118">
        <v>3613.92</v>
      </c>
    </row>
    <row r="110" spans="1:6">
      <c r="A110" s="193" t="s">
        <v>384</v>
      </c>
      <c r="B110" s="126">
        <v>2021</v>
      </c>
      <c r="C110" s="65" t="s">
        <v>750</v>
      </c>
      <c r="D110" s="65" t="s">
        <v>101</v>
      </c>
      <c r="E110" s="81" t="s">
        <v>738</v>
      </c>
      <c r="F110" s="118">
        <v>3613.93</v>
      </c>
    </row>
    <row r="111" spans="1:6">
      <c r="A111" s="193" t="s">
        <v>386</v>
      </c>
      <c r="B111" s="126">
        <v>2021</v>
      </c>
      <c r="C111" s="65" t="s">
        <v>751</v>
      </c>
      <c r="D111" s="65" t="s">
        <v>101</v>
      </c>
      <c r="E111" s="81" t="s">
        <v>710</v>
      </c>
      <c r="F111" s="118">
        <v>1413.86</v>
      </c>
    </row>
    <row r="112" spans="1:6">
      <c r="A112" s="193" t="s">
        <v>388</v>
      </c>
      <c r="B112" s="126">
        <v>2021</v>
      </c>
      <c r="C112" s="65" t="s">
        <v>752</v>
      </c>
      <c r="D112" s="65" t="s">
        <v>101</v>
      </c>
      <c r="E112" s="81" t="s">
        <v>710</v>
      </c>
      <c r="F112" s="118">
        <v>1413.86</v>
      </c>
    </row>
    <row r="113" spans="1:6">
      <c r="A113" s="193" t="s">
        <v>390</v>
      </c>
      <c r="B113" s="126">
        <v>2021</v>
      </c>
      <c r="C113" s="65" t="s">
        <v>757</v>
      </c>
      <c r="D113" s="65" t="s">
        <v>101</v>
      </c>
      <c r="E113" s="81" t="s">
        <v>758</v>
      </c>
      <c r="F113" s="118">
        <v>2551.87</v>
      </c>
    </row>
    <row r="114" spans="1:6">
      <c r="A114" s="193" t="s">
        <v>392</v>
      </c>
      <c r="B114" s="126">
        <v>2021</v>
      </c>
      <c r="C114" s="65" t="s">
        <v>763</v>
      </c>
      <c r="D114" s="65" t="s">
        <v>101</v>
      </c>
      <c r="E114" s="81" t="s">
        <v>764</v>
      </c>
      <c r="F114" s="118">
        <v>395.88</v>
      </c>
    </row>
    <row r="115" spans="1:6">
      <c r="A115" s="230" t="s">
        <v>357</v>
      </c>
      <c r="B115" s="242"/>
      <c r="C115" s="242"/>
      <c r="D115" s="242"/>
      <c r="E115" s="243"/>
      <c r="F115" s="86">
        <f>SUM(F104:F114)</f>
        <v>60874.57</v>
      </c>
    </row>
    <row r="116" spans="1:6">
      <c r="A116" s="240"/>
      <c r="B116" s="240"/>
      <c r="C116" s="240"/>
      <c r="D116" s="240"/>
      <c r="E116" s="240"/>
      <c r="F116" s="240"/>
    </row>
    <row r="118" spans="1:6" ht="14.25" customHeight="1"/>
    <row r="120" spans="1:6" ht="12.75">
      <c r="A120" s="241" t="s">
        <v>484</v>
      </c>
      <c r="B120" s="241"/>
      <c r="C120" s="241"/>
      <c r="D120" s="241"/>
      <c r="E120" s="241"/>
      <c r="F120" s="241"/>
    </row>
    <row r="121" spans="1:6">
      <c r="A121" s="80"/>
      <c r="B121" s="80"/>
      <c r="C121" s="80"/>
      <c r="D121" s="80"/>
      <c r="E121" s="80"/>
      <c r="F121" s="80"/>
    </row>
    <row r="123" spans="1:6" ht="22.5" customHeight="1">
      <c r="A123" s="78" t="s">
        <v>2</v>
      </c>
      <c r="B123" s="78" t="s">
        <v>0</v>
      </c>
      <c r="C123" s="78" t="s">
        <v>1</v>
      </c>
      <c r="D123" s="78" t="s">
        <v>241</v>
      </c>
      <c r="E123" s="78" t="s">
        <v>4</v>
      </c>
      <c r="F123" s="79" t="s">
        <v>242</v>
      </c>
    </row>
    <row r="124" spans="1:6">
      <c r="A124" s="193">
        <v>1</v>
      </c>
      <c r="B124" s="65">
        <v>2020</v>
      </c>
      <c r="C124" s="65" t="s">
        <v>646</v>
      </c>
      <c r="D124" s="65" t="s">
        <v>101</v>
      </c>
      <c r="E124" s="68" t="s">
        <v>647</v>
      </c>
      <c r="F124" s="69">
        <v>4167.7700000000004</v>
      </c>
    </row>
    <row r="125" spans="1:6" s="80" customFormat="1">
      <c r="A125" s="230" t="s">
        <v>362</v>
      </c>
      <c r="B125" s="242"/>
      <c r="C125" s="242"/>
      <c r="D125" s="242"/>
      <c r="E125" s="243"/>
      <c r="F125" s="86">
        <f>SUM(F124:F124)</f>
        <v>4167.7700000000004</v>
      </c>
    </row>
    <row r="126" spans="1:6" s="75" customFormat="1">
      <c r="A126" s="244"/>
      <c r="B126" s="244"/>
      <c r="C126" s="244"/>
      <c r="D126" s="244"/>
      <c r="E126" s="244"/>
      <c r="F126" s="21"/>
    </row>
    <row r="127" spans="1:6" s="75" customFormat="1">
      <c r="B127" s="25"/>
      <c r="C127" s="22"/>
      <c r="D127" s="22"/>
      <c r="E127" s="87"/>
      <c r="F127" s="22"/>
    </row>
    <row r="128" spans="1:6" s="75" customFormat="1" ht="13.5" customHeight="1">
      <c r="A128" s="237" t="s">
        <v>363</v>
      </c>
      <c r="B128" s="237"/>
      <c r="C128" s="237"/>
      <c r="D128" s="237"/>
      <c r="E128" s="237"/>
      <c r="F128" s="211">
        <f>(F115+F100+F79+F65+F43+F21)</f>
        <v>608310.18999999994</v>
      </c>
    </row>
    <row r="129" spans="1:6" s="75" customFormat="1"/>
    <row r="130" spans="1:6" s="75" customFormat="1" ht="12.75">
      <c r="A130" s="237" t="s">
        <v>364</v>
      </c>
      <c r="B130" s="237"/>
      <c r="C130" s="237"/>
      <c r="D130" s="237"/>
      <c r="E130" s="237"/>
      <c r="F130" s="211">
        <f>(F125)</f>
        <v>4167.7700000000004</v>
      </c>
    </row>
    <row r="131" spans="1:6" s="75" customFormat="1" ht="23.25" customHeight="1"/>
    <row r="132" spans="1:6" s="75" customFormat="1" ht="27.75" customHeight="1">
      <c r="A132" s="22"/>
      <c r="B132" s="25"/>
      <c r="C132" s="22"/>
      <c r="D132" s="25"/>
      <c r="E132" s="80" t="s">
        <v>670</v>
      </c>
      <c r="F132" s="210">
        <f>SUM(F128+F130)</f>
        <v>612477.96</v>
      </c>
    </row>
    <row r="133" spans="1:6" s="75" customFormat="1" ht="23.25" customHeight="1">
      <c r="A133" s="22"/>
      <c r="B133" s="25"/>
      <c r="C133" s="22"/>
      <c r="D133" s="25"/>
      <c r="E133" s="22"/>
      <c r="F133" s="22"/>
    </row>
    <row r="134" spans="1:6" s="75" customFormat="1" ht="33.75" customHeight="1">
      <c r="A134" s="22"/>
      <c r="B134" s="25"/>
      <c r="C134" s="22"/>
      <c r="D134" s="25"/>
      <c r="E134" s="22"/>
      <c r="F134" s="22"/>
    </row>
    <row r="142" spans="1:6" ht="34.5" customHeight="1"/>
    <row r="146" spans="7:8">
      <c r="G146" s="88"/>
      <c r="H146" s="88"/>
    </row>
    <row r="147" spans="7:8">
      <c r="G147" s="88"/>
      <c r="H147" s="88"/>
    </row>
    <row r="148" spans="7:8">
      <c r="G148" s="88"/>
      <c r="H148" s="88"/>
    </row>
    <row r="149" spans="7:8">
      <c r="G149" s="88"/>
      <c r="H149" s="88"/>
    </row>
    <row r="150" spans="7:8">
      <c r="G150" s="88"/>
      <c r="H150" s="88"/>
    </row>
    <row r="151" spans="7:8">
      <c r="G151" s="88"/>
      <c r="H151" s="88"/>
    </row>
    <row r="152" spans="7:8">
      <c r="G152" s="88"/>
      <c r="H152" s="88"/>
    </row>
    <row r="153" spans="7:8">
      <c r="G153" s="88"/>
      <c r="H153" s="88"/>
    </row>
    <row r="154" spans="7:8">
      <c r="G154" s="88"/>
      <c r="H154" s="88"/>
    </row>
    <row r="155" spans="7:8">
      <c r="G155" s="88"/>
      <c r="H155" s="88"/>
    </row>
    <row r="156" spans="7:8">
      <c r="G156" s="88"/>
      <c r="H156" s="88"/>
    </row>
    <row r="157" spans="7:8">
      <c r="G157" s="88"/>
      <c r="H157" s="88"/>
    </row>
    <row r="158" spans="7:8" ht="33" customHeight="1"/>
    <row r="169" ht="27" customHeight="1"/>
    <row r="181" spans="7:7">
      <c r="G181" s="89"/>
    </row>
    <row r="182" spans="7:7">
      <c r="G182" s="89"/>
    </row>
    <row r="186" spans="7:7" ht="28.5" customHeight="1"/>
    <row r="194" spans="1:3" ht="28.5" customHeight="1"/>
    <row r="199" spans="1:3">
      <c r="A199" s="238"/>
      <c r="B199" s="238"/>
      <c r="C199" s="238"/>
    </row>
    <row r="202" spans="1:3" ht="21" customHeight="1"/>
  </sheetData>
  <mergeCells count="24">
    <mergeCell ref="A23:F23"/>
    <mergeCell ref="A43:E43"/>
    <mergeCell ref="A44:F44"/>
    <mergeCell ref="A45:F45"/>
    <mergeCell ref="A1:F1"/>
    <mergeCell ref="A3:F3"/>
    <mergeCell ref="A21:E21"/>
    <mergeCell ref="A22:F22"/>
    <mergeCell ref="A128:E128"/>
    <mergeCell ref="A130:E130"/>
    <mergeCell ref="A199:C199"/>
    <mergeCell ref="A2:F2"/>
    <mergeCell ref="A116:F116"/>
    <mergeCell ref="A120:F120"/>
    <mergeCell ref="A125:E125"/>
    <mergeCell ref="A126:E126"/>
    <mergeCell ref="A81:F81"/>
    <mergeCell ref="A100:E100"/>
    <mergeCell ref="A102:F102"/>
    <mergeCell ref="A115:E115"/>
    <mergeCell ref="A65:E65"/>
    <mergeCell ref="A66:F66"/>
    <mergeCell ref="A67:F67"/>
    <mergeCell ref="A79:E79"/>
  </mergeCells>
  <phoneticPr fontId="5" type="noConversion"/>
  <pageMargins left="0.75" right="0.75" top="1" bottom="1" header="0.5" footer="0.5"/>
  <pageSetup paperSize="9" scale="98" orientation="portrait" horizontalDpi="0" verticalDpi="0" r:id="rId1"/>
  <headerFooter alignWithMargins="0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6"/>
  <sheetViews>
    <sheetView tabSelected="1" topLeftCell="A34" zoomScaleNormal="100" workbookViewId="0">
      <selection activeCell="D66" sqref="D66"/>
    </sheetView>
  </sheetViews>
  <sheetFormatPr defaultRowHeight="12.75"/>
  <cols>
    <col min="1" max="1" width="4.7109375" style="102" customWidth="1"/>
    <col min="2" max="2" width="9.140625" style="102"/>
    <col min="3" max="3" width="39.85546875" style="102" customWidth="1"/>
    <col min="4" max="4" width="25.5703125" style="102" customWidth="1"/>
    <col min="5" max="5" width="16.5703125" style="102" customWidth="1"/>
    <col min="6" max="6" width="21.85546875" style="102" customWidth="1"/>
    <col min="7" max="16384" width="9.140625" style="102"/>
  </cols>
  <sheetData>
    <row r="1" spans="1:4" ht="24" customHeight="1">
      <c r="A1" s="252" t="s">
        <v>753</v>
      </c>
      <c r="B1" s="252"/>
      <c r="C1" s="252"/>
      <c r="D1" s="252"/>
    </row>
    <row r="2" spans="1:4" ht="24.75" customHeight="1">
      <c r="A2" s="111" t="s">
        <v>368</v>
      </c>
      <c r="B2" s="112" t="s">
        <v>369</v>
      </c>
      <c r="C2" s="112" t="s">
        <v>370</v>
      </c>
      <c r="D2" s="113" t="s">
        <v>371</v>
      </c>
    </row>
    <row r="3" spans="1:4" s="103" customFormat="1">
      <c r="A3" s="193" t="s">
        <v>372</v>
      </c>
      <c r="B3" s="90" t="s">
        <v>90</v>
      </c>
      <c r="C3" s="91" t="s">
        <v>373</v>
      </c>
      <c r="D3" s="201">
        <v>3270.44</v>
      </c>
    </row>
    <row r="4" spans="1:4" s="103" customFormat="1">
      <c r="A4" s="193" t="s">
        <v>374</v>
      </c>
      <c r="B4" s="90" t="s">
        <v>90</v>
      </c>
      <c r="C4" s="91" t="s">
        <v>375</v>
      </c>
      <c r="D4" s="201">
        <v>8645.4699999999993</v>
      </c>
    </row>
    <row r="5" spans="1:4" s="103" customFormat="1">
      <c r="A5" s="193" t="s">
        <v>376</v>
      </c>
      <c r="B5" s="90" t="s">
        <v>90</v>
      </c>
      <c r="C5" s="91" t="s">
        <v>377</v>
      </c>
      <c r="D5" s="201">
        <v>7687.05</v>
      </c>
    </row>
    <row r="6" spans="1:4" s="103" customFormat="1">
      <c r="A6" s="193" t="s">
        <v>378</v>
      </c>
      <c r="B6" s="90" t="s">
        <v>90</v>
      </c>
      <c r="C6" s="91" t="s">
        <v>379</v>
      </c>
      <c r="D6" s="201">
        <v>5548.29</v>
      </c>
    </row>
    <row r="7" spans="1:4" s="103" customFormat="1">
      <c r="A7" s="193" t="s">
        <v>380</v>
      </c>
      <c r="B7" s="90" t="s">
        <v>90</v>
      </c>
      <c r="C7" s="91" t="s">
        <v>381</v>
      </c>
      <c r="D7" s="201">
        <v>16203.65</v>
      </c>
    </row>
    <row r="8" spans="1:4" s="103" customFormat="1">
      <c r="A8" s="193" t="s">
        <v>382</v>
      </c>
      <c r="B8" s="90" t="s">
        <v>90</v>
      </c>
      <c r="C8" s="91" t="s">
        <v>383</v>
      </c>
      <c r="D8" s="201">
        <v>14941.58</v>
      </c>
    </row>
    <row r="9" spans="1:4" s="103" customFormat="1">
      <c r="A9" s="193" t="s">
        <v>384</v>
      </c>
      <c r="B9" s="90" t="s">
        <v>90</v>
      </c>
      <c r="C9" s="91" t="s">
        <v>385</v>
      </c>
      <c r="D9" s="201">
        <v>16203.65</v>
      </c>
    </row>
    <row r="10" spans="1:4" s="103" customFormat="1">
      <c r="A10" s="193" t="s">
        <v>386</v>
      </c>
      <c r="B10" s="90" t="s">
        <v>90</v>
      </c>
      <c r="C10" s="91" t="s">
        <v>387</v>
      </c>
      <c r="D10" s="201">
        <v>9760</v>
      </c>
    </row>
    <row r="11" spans="1:4" s="103" customFormat="1">
      <c r="A11" s="193" t="s">
        <v>388</v>
      </c>
      <c r="B11" s="90" t="s">
        <v>90</v>
      </c>
      <c r="C11" s="91" t="s">
        <v>389</v>
      </c>
      <c r="D11" s="201">
        <v>16203.65</v>
      </c>
    </row>
    <row r="12" spans="1:4" s="103" customFormat="1" ht="13.5" customHeight="1">
      <c r="A12" s="193" t="s">
        <v>390</v>
      </c>
      <c r="B12" s="90" t="s">
        <v>90</v>
      </c>
      <c r="C12" s="91" t="s">
        <v>391</v>
      </c>
      <c r="D12" s="201">
        <v>14906.06</v>
      </c>
    </row>
    <row r="13" spans="1:4" s="103" customFormat="1">
      <c r="A13" s="193" t="s">
        <v>392</v>
      </c>
      <c r="B13" s="90" t="s">
        <v>90</v>
      </c>
      <c r="C13" s="91" t="s">
        <v>393</v>
      </c>
      <c r="D13" s="201">
        <v>13693.56</v>
      </c>
    </row>
    <row r="14" spans="1:4" s="103" customFormat="1">
      <c r="A14" s="193" t="s">
        <v>394</v>
      </c>
      <c r="B14" s="90" t="s">
        <v>90</v>
      </c>
      <c r="C14" s="91" t="s">
        <v>395</v>
      </c>
      <c r="D14" s="201">
        <v>10000.23</v>
      </c>
    </row>
    <row r="15" spans="1:4" s="103" customFormat="1">
      <c r="A15" s="193" t="s">
        <v>396</v>
      </c>
      <c r="B15" s="90" t="s">
        <v>90</v>
      </c>
      <c r="C15" s="92" t="s">
        <v>397</v>
      </c>
      <c r="D15" s="201">
        <v>7500</v>
      </c>
    </row>
    <row r="16" spans="1:4" s="103" customFormat="1">
      <c r="A16" s="193" t="s">
        <v>398</v>
      </c>
      <c r="B16" s="90" t="s">
        <v>90</v>
      </c>
      <c r="C16" s="92" t="s">
        <v>399</v>
      </c>
      <c r="D16" s="201">
        <v>8500</v>
      </c>
    </row>
    <row r="17" spans="1:7" s="103" customFormat="1">
      <c r="A17" s="193" t="s">
        <v>400</v>
      </c>
      <c r="B17" s="90" t="s">
        <v>90</v>
      </c>
      <c r="C17" s="92" t="s">
        <v>402</v>
      </c>
      <c r="D17" s="201">
        <v>5000</v>
      </c>
    </row>
    <row r="18" spans="1:7" s="103" customFormat="1">
      <c r="A18" s="193" t="s">
        <v>401</v>
      </c>
      <c r="B18" s="90" t="s">
        <v>90</v>
      </c>
      <c r="C18" s="92" t="s">
        <v>404</v>
      </c>
      <c r="D18" s="201">
        <v>4918.17</v>
      </c>
    </row>
    <row r="19" spans="1:7" s="103" customFormat="1">
      <c r="A19" s="193" t="s">
        <v>403</v>
      </c>
      <c r="B19" s="90" t="s">
        <v>90</v>
      </c>
      <c r="C19" s="92" t="s">
        <v>406</v>
      </c>
      <c r="D19" s="201">
        <v>3000</v>
      </c>
    </row>
    <row r="20" spans="1:7" s="103" customFormat="1" ht="20.25" customHeight="1">
      <c r="A20" s="253" t="s">
        <v>407</v>
      </c>
      <c r="B20" s="254"/>
      <c r="C20" s="255"/>
      <c r="D20" s="202">
        <f>SUM(D3:D19)</f>
        <v>165981.80000000002</v>
      </c>
    </row>
    <row r="21" spans="1:7" s="103" customFormat="1">
      <c r="A21" s="90"/>
      <c r="B21" s="93"/>
      <c r="C21" s="93"/>
      <c r="D21" s="203"/>
    </row>
    <row r="22" spans="1:7">
      <c r="A22" s="194" t="s">
        <v>372</v>
      </c>
      <c r="B22" s="104" t="s">
        <v>109</v>
      </c>
      <c r="C22" s="105" t="s">
        <v>408</v>
      </c>
      <c r="D22" s="136">
        <v>9647.4699999999993</v>
      </c>
    </row>
    <row r="23" spans="1:7">
      <c r="A23" s="194" t="s">
        <v>374</v>
      </c>
      <c r="B23" s="104" t="s">
        <v>109</v>
      </c>
      <c r="C23" s="105" t="s">
        <v>409</v>
      </c>
      <c r="D23" s="136">
        <v>18494.78</v>
      </c>
    </row>
    <row r="24" spans="1:7">
      <c r="A24" s="194" t="s">
        <v>376</v>
      </c>
      <c r="B24" s="104" t="s">
        <v>109</v>
      </c>
      <c r="C24" s="105" t="s">
        <v>410</v>
      </c>
      <c r="D24" s="136">
        <v>16302.14</v>
      </c>
    </row>
    <row r="25" spans="1:7">
      <c r="A25" s="194" t="s">
        <v>378</v>
      </c>
      <c r="B25" s="104" t="s">
        <v>109</v>
      </c>
      <c r="C25" s="105" t="s">
        <v>411</v>
      </c>
      <c r="D25" s="136">
        <v>22033.71</v>
      </c>
      <c r="F25" s="102" t="s">
        <v>412</v>
      </c>
    </row>
    <row r="26" spans="1:7">
      <c r="A26" s="194" t="s">
        <v>380</v>
      </c>
      <c r="B26" s="104" t="s">
        <v>109</v>
      </c>
      <c r="C26" s="105" t="s">
        <v>413</v>
      </c>
      <c r="D26" s="136">
        <v>36557.26</v>
      </c>
    </row>
    <row r="27" spans="1:7">
      <c r="A27" s="194" t="s">
        <v>382</v>
      </c>
      <c r="B27" s="104" t="s">
        <v>109</v>
      </c>
      <c r="C27" s="105" t="s">
        <v>414</v>
      </c>
      <c r="D27" s="136">
        <v>3160.9</v>
      </c>
    </row>
    <row r="28" spans="1:7">
      <c r="A28" s="194" t="s">
        <v>384</v>
      </c>
      <c r="B28" s="104" t="s">
        <v>109</v>
      </c>
      <c r="C28" s="105" t="s">
        <v>415</v>
      </c>
      <c r="D28" s="136">
        <v>7779.72</v>
      </c>
    </row>
    <row r="29" spans="1:7" ht="19.5" customHeight="1">
      <c r="A29" s="253" t="s">
        <v>416</v>
      </c>
      <c r="B29" s="254"/>
      <c r="C29" s="255"/>
      <c r="D29" s="204">
        <f>SUM(D22:D28)</f>
        <v>113975.98000000001</v>
      </c>
      <c r="G29" s="102" t="s">
        <v>417</v>
      </c>
    </row>
    <row r="30" spans="1:7" ht="14.25">
      <c r="A30" s="106"/>
      <c r="B30" s="107"/>
      <c r="C30" s="107"/>
      <c r="D30" s="205"/>
      <c r="F30" s="102" t="s">
        <v>418</v>
      </c>
    </row>
    <row r="31" spans="1:7" ht="14.25" customHeight="1">
      <c r="A31" s="193" t="s">
        <v>372</v>
      </c>
      <c r="B31" s="90" t="s">
        <v>45</v>
      </c>
      <c r="C31" s="108" t="s">
        <v>419</v>
      </c>
      <c r="D31" s="198">
        <v>40000</v>
      </c>
      <c r="E31" s="98" t="s">
        <v>420</v>
      </c>
      <c r="F31" s="102" t="s">
        <v>421</v>
      </c>
    </row>
    <row r="32" spans="1:7">
      <c r="A32" s="193" t="s">
        <v>374</v>
      </c>
      <c r="B32" s="90" t="s">
        <v>45</v>
      </c>
      <c r="C32" s="108" t="s">
        <v>422</v>
      </c>
      <c r="D32" s="198">
        <v>33613.14</v>
      </c>
      <c r="E32" s="98"/>
    </row>
    <row r="33" spans="1:4" ht="19.5" customHeight="1">
      <c r="A33" s="256" t="s">
        <v>423</v>
      </c>
      <c r="B33" s="254"/>
      <c r="C33" s="255"/>
      <c r="D33" s="206">
        <f>SUM(D31:D32)</f>
        <v>73613.14</v>
      </c>
    </row>
    <row r="34" spans="1:4" ht="14.25">
      <c r="A34" s="107"/>
      <c r="B34" s="107"/>
      <c r="C34" s="107"/>
      <c r="D34" s="205"/>
    </row>
    <row r="35" spans="1:4">
      <c r="A35" s="195" t="s">
        <v>424</v>
      </c>
      <c r="B35" s="94" t="s">
        <v>108</v>
      </c>
      <c r="C35" s="95" t="s">
        <v>425</v>
      </c>
      <c r="D35" s="198">
        <v>15330.82</v>
      </c>
    </row>
    <row r="36" spans="1:4">
      <c r="A36" s="195" t="s">
        <v>426</v>
      </c>
      <c r="B36" s="94" t="s">
        <v>108</v>
      </c>
      <c r="C36" s="95" t="s">
        <v>427</v>
      </c>
      <c r="D36" s="198">
        <v>20933.580000000002</v>
      </c>
    </row>
    <row r="37" spans="1:4">
      <c r="A37" s="195" t="s">
        <v>428</v>
      </c>
      <c r="B37" s="94" t="s">
        <v>108</v>
      </c>
      <c r="C37" s="95" t="s">
        <v>429</v>
      </c>
      <c r="D37" s="198">
        <v>19648.439999999999</v>
      </c>
    </row>
    <row r="38" spans="1:4">
      <c r="A38" s="195" t="s">
        <v>430</v>
      </c>
      <c r="B38" s="104" t="s">
        <v>108</v>
      </c>
      <c r="C38" s="105" t="s">
        <v>431</v>
      </c>
      <c r="D38" s="198">
        <v>24483.13</v>
      </c>
    </row>
    <row r="39" spans="1:4">
      <c r="A39" s="194" t="s">
        <v>380</v>
      </c>
      <c r="B39" s="104" t="s">
        <v>108</v>
      </c>
      <c r="C39" s="105" t="s">
        <v>432</v>
      </c>
      <c r="D39" s="198">
        <v>41070.25</v>
      </c>
    </row>
    <row r="40" spans="1:4">
      <c r="A40" s="194" t="s">
        <v>382</v>
      </c>
      <c r="B40" s="104" t="s">
        <v>108</v>
      </c>
      <c r="C40" s="105" t="s">
        <v>433</v>
      </c>
      <c r="D40" s="198">
        <v>12000</v>
      </c>
    </row>
    <row r="41" spans="1:4">
      <c r="A41" s="194" t="s">
        <v>384</v>
      </c>
      <c r="B41" s="104" t="s">
        <v>108</v>
      </c>
      <c r="C41" s="105" t="s">
        <v>434</v>
      </c>
      <c r="D41" s="198">
        <v>12000</v>
      </c>
    </row>
    <row r="42" spans="1:4">
      <c r="A42" s="194" t="s">
        <v>386</v>
      </c>
      <c r="B42" s="104" t="s">
        <v>108</v>
      </c>
      <c r="C42" s="105" t="s">
        <v>435</v>
      </c>
      <c r="D42" s="198">
        <v>15000</v>
      </c>
    </row>
    <row r="43" spans="1:4">
      <c r="A43" s="194" t="s">
        <v>388</v>
      </c>
      <c r="B43" s="104" t="s">
        <v>108</v>
      </c>
      <c r="C43" s="105" t="s">
        <v>436</v>
      </c>
      <c r="D43" s="198">
        <v>24000</v>
      </c>
    </row>
    <row r="44" spans="1:4">
      <c r="A44" s="194" t="s">
        <v>390</v>
      </c>
      <c r="B44" s="104" t="s">
        <v>108</v>
      </c>
      <c r="C44" s="105" t="s">
        <v>437</v>
      </c>
      <c r="D44" s="198">
        <v>12000</v>
      </c>
    </row>
    <row r="45" spans="1:4">
      <c r="A45" s="194" t="s">
        <v>392</v>
      </c>
      <c r="B45" s="104" t="s">
        <v>108</v>
      </c>
      <c r="C45" s="105" t="s">
        <v>438</v>
      </c>
      <c r="D45" s="198">
        <v>15000</v>
      </c>
    </row>
    <row r="46" spans="1:4">
      <c r="A46" s="194" t="s">
        <v>394</v>
      </c>
      <c r="B46" s="104" t="s">
        <v>108</v>
      </c>
      <c r="C46" s="105" t="s">
        <v>439</v>
      </c>
      <c r="D46" s="198">
        <v>12000</v>
      </c>
    </row>
    <row r="47" spans="1:4">
      <c r="A47" s="194" t="s">
        <v>396</v>
      </c>
      <c r="B47" s="104" t="s">
        <v>108</v>
      </c>
      <c r="C47" s="105" t="s">
        <v>440</v>
      </c>
      <c r="D47" s="198">
        <v>15000</v>
      </c>
    </row>
    <row r="48" spans="1:4">
      <c r="A48" s="194" t="s">
        <v>398</v>
      </c>
      <c r="B48" s="104" t="s">
        <v>108</v>
      </c>
      <c r="C48" s="105" t="s">
        <v>441</v>
      </c>
      <c r="D48" s="198">
        <v>8000</v>
      </c>
    </row>
    <row r="49" spans="1:10">
      <c r="A49" s="194" t="s">
        <v>400</v>
      </c>
      <c r="B49" s="104" t="s">
        <v>108</v>
      </c>
      <c r="C49" s="105" t="s">
        <v>442</v>
      </c>
      <c r="D49" s="198">
        <v>8000</v>
      </c>
    </row>
    <row r="50" spans="1:10">
      <c r="A50" s="194" t="s">
        <v>401</v>
      </c>
      <c r="B50" s="104" t="s">
        <v>108</v>
      </c>
      <c r="C50" s="105" t="s">
        <v>443</v>
      </c>
      <c r="D50" s="198">
        <v>8000</v>
      </c>
    </row>
    <row r="51" spans="1:10">
      <c r="A51" s="194" t="s">
        <v>403</v>
      </c>
      <c r="B51" s="104" t="s">
        <v>108</v>
      </c>
      <c r="C51" s="105" t="s">
        <v>444</v>
      </c>
      <c r="D51" s="198">
        <v>8000</v>
      </c>
    </row>
    <row r="52" spans="1:10">
      <c r="A52" s="194" t="s">
        <v>405</v>
      </c>
      <c r="B52" s="104" t="s">
        <v>108</v>
      </c>
      <c r="C52" s="105" t="s">
        <v>445</v>
      </c>
      <c r="D52" s="198">
        <v>8000</v>
      </c>
    </row>
    <row r="53" spans="1:10" ht="21.75" customHeight="1">
      <c r="A53" s="256" t="s">
        <v>446</v>
      </c>
      <c r="B53" s="254"/>
      <c r="C53" s="255"/>
      <c r="D53" s="206">
        <f>SUM(D35:D52)</f>
        <v>278466.21999999997</v>
      </c>
    </row>
    <row r="54" spans="1:10" ht="14.25">
      <c r="A54" s="107"/>
      <c r="B54" s="107"/>
      <c r="C54" s="107"/>
      <c r="D54" s="107"/>
    </row>
    <row r="55" spans="1:10">
      <c r="A55" s="262" t="s">
        <v>372</v>
      </c>
      <c r="B55" s="265" t="s">
        <v>447</v>
      </c>
      <c r="C55" s="105" t="s">
        <v>448</v>
      </c>
      <c r="D55" s="268">
        <v>24052.65</v>
      </c>
    </row>
    <row r="56" spans="1:10">
      <c r="A56" s="263"/>
      <c r="B56" s="266"/>
      <c r="C56" s="105" t="s">
        <v>449</v>
      </c>
      <c r="D56" s="268"/>
      <c r="J56" s="261"/>
    </row>
    <row r="57" spans="1:10">
      <c r="A57" s="264"/>
      <c r="B57" s="267"/>
      <c r="C57" s="108" t="s">
        <v>450</v>
      </c>
      <c r="D57" s="268"/>
      <c r="J57" s="261"/>
    </row>
    <row r="58" spans="1:10">
      <c r="A58" s="196" t="s">
        <v>374</v>
      </c>
      <c r="B58" s="96" t="s">
        <v>447</v>
      </c>
      <c r="C58" s="105" t="s">
        <v>456</v>
      </c>
      <c r="D58" s="198">
        <v>13040.75</v>
      </c>
      <c r="J58" s="261"/>
    </row>
    <row r="59" spans="1:10">
      <c r="A59" s="197" t="s">
        <v>376</v>
      </c>
      <c r="B59" s="96" t="s">
        <v>447</v>
      </c>
      <c r="C59" s="105" t="s">
        <v>451</v>
      </c>
      <c r="D59" s="198">
        <v>22217.32</v>
      </c>
      <c r="J59" s="98"/>
    </row>
    <row r="60" spans="1:10">
      <c r="A60" s="197">
        <v>4</v>
      </c>
      <c r="B60" s="97" t="s">
        <v>447</v>
      </c>
      <c r="C60" s="109" t="s">
        <v>452</v>
      </c>
      <c r="D60" s="199">
        <v>30364.6</v>
      </c>
      <c r="J60" s="98"/>
    </row>
    <row r="61" spans="1:10">
      <c r="A61" s="100"/>
      <c r="B61" s="97"/>
      <c r="C61" s="109" t="s">
        <v>453</v>
      </c>
      <c r="D61" s="200"/>
      <c r="J61" s="98"/>
    </row>
    <row r="62" spans="1:10">
      <c r="A62" s="100"/>
      <c r="B62" s="97"/>
      <c r="C62" s="109" t="s">
        <v>473</v>
      </c>
      <c r="D62" s="200">
        <v>7610</v>
      </c>
      <c r="J62" s="98"/>
    </row>
    <row r="63" spans="1:10">
      <c r="A63" s="101"/>
      <c r="B63" s="99"/>
      <c r="C63" s="109" t="s">
        <v>474</v>
      </c>
      <c r="D63" s="200">
        <v>13989.87</v>
      </c>
      <c r="J63" s="98"/>
    </row>
    <row r="64" spans="1:10" ht="20.25" customHeight="1">
      <c r="A64" s="257" t="s">
        <v>454</v>
      </c>
      <c r="B64" s="258"/>
      <c r="C64" s="259"/>
      <c r="D64" s="192">
        <f>SUM(D55:D63)</f>
        <v>111275.19</v>
      </c>
      <c r="J64" s="98"/>
    </row>
    <row r="65" spans="1:4">
      <c r="A65" s="110"/>
      <c r="B65" s="110"/>
      <c r="C65" s="110"/>
      <c r="D65" s="110"/>
    </row>
    <row r="66" spans="1:4" ht="23.25" customHeight="1">
      <c r="A66" s="260" t="s">
        <v>455</v>
      </c>
      <c r="B66" s="260"/>
      <c r="C66" s="260"/>
      <c r="D66" s="142">
        <f>SUM(D20,D29,D33,D53,D64)</f>
        <v>743312.33000000007</v>
      </c>
    </row>
  </sheetData>
  <mergeCells count="11">
    <mergeCell ref="A66:C66"/>
    <mergeCell ref="J56:J58"/>
    <mergeCell ref="A53:C53"/>
    <mergeCell ref="A55:A57"/>
    <mergeCell ref="B55:B57"/>
    <mergeCell ref="D55:D57"/>
    <mergeCell ref="A1:D1"/>
    <mergeCell ref="A20:C20"/>
    <mergeCell ref="A29:C29"/>
    <mergeCell ref="A33:C33"/>
    <mergeCell ref="A64:C64"/>
  </mergeCells>
  <phoneticPr fontId="5" type="noConversion"/>
  <pageMargins left="0.75" right="0.75" top="1" bottom="1" header="0.5" footer="0.5"/>
  <pageSetup paperSize="9" scale="71" orientation="portrait" horizontalDpi="0" verticalDpi="0" r:id="rId1"/>
  <headerFooter alignWithMargins="0"/>
  <rowBreaks count="1" manualBreakCount="1">
    <brk id="67" max="16383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4"/>
  <sheetViews>
    <sheetView topLeftCell="A64" zoomScale="145" zoomScaleNormal="145" workbookViewId="0">
      <selection activeCell="J6" sqref="J6"/>
    </sheetView>
  </sheetViews>
  <sheetFormatPr defaultRowHeight="12.75"/>
  <cols>
    <col min="1" max="1" width="4.140625" style="102" customWidth="1"/>
    <col min="2" max="2" width="10" style="102" customWidth="1"/>
    <col min="3" max="3" width="24.5703125" style="102" customWidth="1"/>
    <col min="4" max="4" width="15.140625" style="102" customWidth="1"/>
    <col min="5" max="5" width="27.7109375" style="102" customWidth="1"/>
    <col min="6" max="6" width="17.7109375" style="137" customWidth="1"/>
    <col min="7" max="7" width="13.28515625" style="102" customWidth="1"/>
    <col min="8" max="16384" width="9.140625" style="102"/>
  </cols>
  <sheetData>
    <row r="1" spans="1:8" s="173" customFormat="1" ht="24.75" customHeight="1">
      <c r="A1" s="217" t="s">
        <v>551</v>
      </c>
      <c r="B1" s="218" t="s">
        <v>369</v>
      </c>
      <c r="C1" s="217" t="s">
        <v>556</v>
      </c>
      <c r="D1" s="218" t="s">
        <v>555</v>
      </c>
      <c r="E1" s="218" t="s">
        <v>552</v>
      </c>
      <c r="F1" s="219" t="s">
        <v>553</v>
      </c>
      <c r="G1" s="217" t="s">
        <v>557</v>
      </c>
    </row>
    <row r="2" spans="1:8" ht="22.5" customHeight="1">
      <c r="A2" s="121">
        <v>1</v>
      </c>
      <c r="B2" s="144" t="s">
        <v>90</v>
      </c>
      <c r="C2" s="145" t="s">
        <v>558</v>
      </c>
      <c r="D2" s="144" t="s">
        <v>559</v>
      </c>
      <c r="E2" s="146" t="s">
        <v>560</v>
      </c>
      <c r="F2" s="147">
        <v>1000</v>
      </c>
      <c r="G2" s="270">
        <v>2018</v>
      </c>
    </row>
    <row r="3" spans="1:8" s="120" customFormat="1" ht="25.5" customHeight="1">
      <c r="A3" s="119"/>
      <c r="B3" s="149"/>
      <c r="C3" s="150"/>
      <c r="D3" s="151"/>
      <c r="E3" s="146" t="s">
        <v>561</v>
      </c>
      <c r="F3" s="152">
        <v>2000</v>
      </c>
      <c r="G3" s="270"/>
    </row>
    <row r="4" spans="1:8" ht="25.5" customHeight="1">
      <c r="A4" s="121"/>
      <c r="B4" s="128"/>
      <c r="C4" s="145"/>
      <c r="D4" s="144"/>
      <c r="E4" s="146" t="s">
        <v>562</v>
      </c>
      <c r="F4" s="147">
        <v>1000</v>
      </c>
      <c r="G4" s="270"/>
    </row>
    <row r="5" spans="1:8">
      <c r="A5" s="121"/>
      <c r="B5" s="144"/>
      <c r="C5" s="145"/>
      <c r="D5" s="144"/>
      <c r="E5" s="139" t="s">
        <v>563</v>
      </c>
      <c r="F5" s="147">
        <v>4000</v>
      </c>
      <c r="G5" s="270"/>
    </row>
    <row r="6" spans="1:8" ht="25.5" customHeight="1">
      <c r="A6" s="121"/>
      <c r="B6" s="128"/>
      <c r="C6" s="148"/>
      <c r="D6" s="128"/>
      <c r="E6" s="146" t="s">
        <v>564</v>
      </c>
      <c r="F6" s="147">
        <v>2900</v>
      </c>
      <c r="G6" s="270"/>
    </row>
    <row r="7" spans="1:8">
      <c r="A7" s="121"/>
      <c r="B7" s="128"/>
      <c r="C7" s="148"/>
      <c r="D7" s="128"/>
      <c r="E7" s="139" t="s">
        <v>565</v>
      </c>
      <c r="F7" s="147">
        <v>1600</v>
      </c>
      <c r="G7" s="270"/>
    </row>
    <row r="8" spans="1:8">
      <c r="A8" s="159"/>
      <c r="B8" s="160"/>
      <c r="C8" s="161"/>
      <c r="D8" s="160"/>
      <c r="E8" s="123" t="s">
        <v>566</v>
      </c>
      <c r="F8" s="162">
        <v>1600</v>
      </c>
      <c r="G8" s="271"/>
      <c r="H8" s="138"/>
    </row>
    <row r="9" spans="1:8">
      <c r="A9" s="128"/>
      <c r="B9" s="128"/>
      <c r="C9" s="148"/>
      <c r="D9" s="128"/>
      <c r="E9" s="139"/>
      <c r="F9" s="153">
        <f>SUM(F2:F8)</f>
        <v>14100</v>
      </c>
      <c r="G9" s="140"/>
      <c r="H9" s="138"/>
    </row>
    <row r="10" spans="1:8" ht="25.5" customHeight="1">
      <c r="A10" s="163">
        <v>2</v>
      </c>
      <c r="B10" s="164" t="s">
        <v>90</v>
      </c>
      <c r="C10" s="165" t="s">
        <v>567</v>
      </c>
      <c r="D10" s="164" t="s">
        <v>568</v>
      </c>
      <c r="E10" s="166" t="s">
        <v>569</v>
      </c>
      <c r="F10" s="167">
        <v>3500</v>
      </c>
      <c r="G10" s="269">
        <v>2019</v>
      </c>
    </row>
    <row r="11" spans="1:8" ht="19.5" customHeight="1">
      <c r="A11" s="121"/>
      <c r="B11" s="128"/>
      <c r="C11" s="148"/>
      <c r="D11" s="128"/>
      <c r="E11" s="139" t="s">
        <v>570</v>
      </c>
      <c r="F11" s="147">
        <v>2000</v>
      </c>
      <c r="G11" s="270"/>
    </row>
    <row r="12" spans="1:8" ht="16.5" customHeight="1">
      <c r="A12" s="159"/>
      <c r="B12" s="160"/>
      <c r="C12" s="161"/>
      <c r="D12" s="160"/>
      <c r="E12" s="135" t="s">
        <v>571</v>
      </c>
      <c r="F12" s="162">
        <v>1000</v>
      </c>
      <c r="G12" s="271"/>
    </row>
    <row r="13" spans="1:8" ht="16.5" customHeight="1">
      <c r="A13" s="128"/>
      <c r="B13" s="128"/>
      <c r="C13" s="148"/>
      <c r="D13" s="128"/>
      <c r="E13" s="150"/>
      <c r="F13" s="153">
        <f>SUM(F10:F12)</f>
        <v>6500</v>
      </c>
      <c r="G13" s="140"/>
    </row>
    <row r="14" spans="1:8" ht="16.5" customHeight="1">
      <c r="A14" s="128"/>
      <c r="B14" s="128"/>
      <c r="C14" s="148"/>
      <c r="D14" s="128"/>
      <c r="E14" s="150"/>
      <c r="F14" s="147"/>
      <c r="G14" s="140"/>
    </row>
    <row r="15" spans="1:8" ht="16.5" customHeight="1">
      <c r="A15" s="168">
        <v>3</v>
      </c>
      <c r="B15" s="169" t="s">
        <v>109</v>
      </c>
      <c r="C15" s="109" t="s">
        <v>572</v>
      </c>
      <c r="D15" s="169" t="s">
        <v>573</v>
      </c>
      <c r="E15" s="127" t="s">
        <v>574</v>
      </c>
      <c r="F15" s="191">
        <v>30907.39</v>
      </c>
      <c r="G15" s="183">
        <v>2011</v>
      </c>
    </row>
    <row r="16" spans="1:8" ht="16.5" customHeight="1">
      <c r="A16" s="128"/>
      <c r="B16" s="144"/>
      <c r="C16" s="145"/>
      <c r="D16" s="144"/>
      <c r="E16" s="139"/>
      <c r="F16" s="147"/>
      <c r="G16" s="148"/>
    </row>
    <row r="17" spans="1:7" ht="24" customHeight="1">
      <c r="A17" s="163">
        <v>4</v>
      </c>
      <c r="B17" s="164" t="s">
        <v>109</v>
      </c>
      <c r="C17" s="166" t="s">
        <v>575</v>
      </c>
      <c r="D17" s="164" t="s">
        <v>576</v>
      </c>
      <c r="E17" s="129" t="s">
        <v>577</v>
      </c>
      <c r="F17" s="167">
        <v>1800</v>
      </c>
      <c r="G17" s="269">
        <v>2018</v>
      </c>
    </row>
    <row r="18" spans="1:7">
      <c r="A18" s="121"/>
      <c r="B18" s="128"/>
      <c r="C18" s="148"/>
      <c r="D18" s="128"/>
      <c r="E18" s="139" t="s">
        <v>554</v>
      </c>
      <c r="F18" s="147">
        <v>1200</v>
      </c>
      <c r="G18" s="270"/>
    </row>
    <row r="19" spans="1:7">
      <c r="A19" s="121"/>
      <c r="B19" s="128"/>
      <c r="C19" s="148"/>
      <c r="D19" s="128"/>
      <c r="E19" s="139" t="s">
        <v>578</v>
      </c>
      <c r="F19" s="147">
        <v>5000</v>
      </c>
      <c r="G19" s="270"/>
    </row>
    <row r="20" spans="1:7" ht="25.5" customHeight="1">
      <c r="A20" s="121"/>
      <c r="B20" s="128"/>
      <c r="C20" s="148"/>
      <c r="D20" s="128"/>
      <c r="E20" s="146" t="s">
        <v>596</v>
      </c>
      <c r="F20" s="147">
        <v>25200</v>
      </c>
      <c r="G20" s="270"/>
    </row>
    <row r="21" spans="1:7" ht="16.5" customHeight="1">
      <c r="A21" s="121"/>
      <c r="B21" s="128"/>
      <c r="C21" s="148"/>
      <c r="D21" s="128"/>
      <c r="E21" s="146" t="s">
        <v>597</v>
      </c>
      <c r="F21" s="147">
        <v>2000</v>
      </c>
      <c r="G21" s="270"/>
    </row>
    <row r="22" spans="1:7" ht="16.5" customHeight="1">
      <c r="A22" s="121"/>
      <c r="B22" s="128"/>
      <c r="C22" s="148"/>
      <c r="D22" s="128"/>
      <c r="E22" s="146" t="s">
        <v>598</v>
      </c>
      <c r="F22" s="147">
        <v>5000</v>
      </c>
      <c r="G22" s="270"/>
    </row>
    <row r="23" spans="1:7" ht="16.5" customHeight="1">
      <c r="A23" s="121"/>
      <c r="B23" s="128"/>
      <c r="C23" s="148"/>
      <c r="D23" s="128"/>
      <c r="E23" s="146" t="s">
        <v>599</v>
      </c>
      <c r="F23" s="147">
        <v>6000</v>
      </c>
      <c r="G23" s="270"/>
    </row>
    <row r="24" spans="1:7" ht="16.5" customHeight="1">
      <c r="A24" s="121"/>
      <c r="B24" s="128"/>
      <c r="C24" s="148"/>
      <c r="D24" s="128"/>
      <c r="E24" s="146" t="s">
        <v>600</v>
      </c>
      <c r="F24" s="147">
        <v>400</v>
      </c>
      <c r="G24" s="270"/>
    </row>
    <row r="25" spans="1:7" ht="26.25" customHeight="1">
      <c r="A25" s="121"/>
      <c r="B25" s="128"/>
      <c r="C25" s="148"/>
      <c r="D25" s="128"/>
      <c r="E25" s="146" t="s">
        <v>601</v>
      </c>
      <c r="F25" s="147">
        <v>4000</v>
      </c>
      <c r="G25" s="270"/>
    </row>
    <row r="26" spans="1:7" ht="15" customHeight="1">
      <c r="A26" s="121"/>
      <c r="B26" s="128"/>
      <c r="C26" s="148"/>
      <c r="D26" s="128"/>
      <c r="E26" s="146" t="s">
        <v>602</v>
      </c>
      <c r="F26" s="147">
        <v>800</v>
      </c>
      <c r="G26" s="270"/>
    </row>
    <row r="27" spans="1:7">
      <c r="A27" s="159"/>
      <c r="B27" s="160"/>
      <c r="C27" s="161"/>
      <c r="D27" s="160"/>
      <c r="E27" s="123" t="s">
        <v>579</v>
      </c>
      <c r="F27" s="162">
        <v>30000</v>
      </c>
      <c r="G27" s="271"/>
    </row>
    <row r="28" spans="1:7">
      <c r="A28" s="128"/>
      <c r="B28" s="128"/>
      <c r="C28" s="148"/>
      <c r="D28" s="128"/>
      <c r="E28" s="139"/>
      <c r="F28" s="153">
        <f>SUM(F17:F27)</f>
        <v>81400</v>
      </c>
      <c r="G28" s="140"/>
    </row>
    <row r="29" spans="1:7">
      <c r="A29" s="128"/>
      <c r="B29" s="128"/>
      <c r="C29" s="148"/>
      <c r="D29" s="128"/>
      <c r="E29" s="139"/>
      <c r="F29" s="147"/>
      <c r="G29" s="140"/>
    </row>
    <row r="30" spans="1:7">
      <c r="A30" s="163">
        <v>5</v>
      </c>
      <c r="B30" s="164" t="s">
        <v>109</v>
      </c>
      <c r="C30" s="165" t="s">
        <v>580</v>
      </c>
      <c r="D30" s="164" t="s">
        <v>581</v>
      </c>
      <c r="E30" s="170" t="s">
        <v>582</v>
      </c>
      <c r="F30" s="167">
        <v>38520</v>
      </c>
      <c r="G30" s="269">
        <v>2016</v>
      </c>
    </row>
    <row r="31" spans="1:7">
      <c r="A31" s="121"/>
      <c r="B31" s="128"/>
      <c r="C31" s="148"/>
      <c r="D31" s="128"/>
      <c r="E31" s="139" t="s">
        <v>583</v>
      </c>
      <c r="F31" s="147">
        <v>6420</v>
      </c>
      <c r="G31" s="270"/>
    </row>
    <row r="32" spans="1:7">
      <c r="A32" s="122"/>
      <c r="B32" s="148"/>
      <c r="C32" s="148"/>
      <c r="D32" s="148"/>
      <c r="E32" s="154" t="s">
        <v>584</v>
      </c>
      <c r="F32" s="147">
        <v>4066</v>
      </c>
      <c r="G32" s="270"/>
    </row>
    <row r="33" spans="1:7">
      <c r="A33" s="122"/>
      <c r="B33" s="148"/>
      <c r="C33" s="148"/>
      <c r="D33" s="148"/>
      <c r="E33" s="154" t="s">
        <v>585</v>
      </c>
      <c r="F33" s="147">
        <v>1070</v>
      </c>
      <c r="G33" s="270"/>
    </row>
    <row r="34" spans="1:7">
      <c r="A34" s="122"/>
      <c r="B34" s="148"/>
      <c r="C34" s="148"/>
      <c r="D34" s="148"/>
      <c r="E34" s="154" t="s">
        <v>586</v>
      </c>
      <c r="F34" s="147">
        <v>1310.75</v>
      </c>
      <c r="G34" s="270"/>
    </row>
    <row r="35" spans="1:7">
      <c r="A35" s="122"/>
      <c r="B35" s="148"/>
      <c r="C35" s="148"/>
      <c r="D35" s="148"/>
      <c r="E35" s="154" t="s">
        <v>587</v>
      </c>
      <c r="F35" s="147">
        <v>1310.75</v>
      </c>
      <c r="G35" s="270"/>
    </row>
    <row r="36" spans="1:7">
      <c r="A36" s="122"/>
      <c r="B36" s="148"/>
      <c r="C36" s="148"/>
      <c r="D36" s="148"/>
      <c r="E36" s="154" t="s">
        <v>588</v>
      </c>
      <c r="F36" s="147">
        <v>3103</v>
      </c>
      <c r="G36" s="270"/>
    </row>
    <row r="37" spans="1:7">
      <c r="A37" s="122"/>
      <c r="B37" s="148"/>
      <c r="C37" s="148"/>
      <c r="D37" s="148"/>
      <c r="E37" s="154" t="s">
        <v>563</v>
      </c>
      <c r="F37" s="147">
        <v>5350</v>
      </c>
      <c r="G37" s="270"/>
    </row>
    <row r="38" spans="1:7">
      <c r="A38" s="122"/>
      <c r="B38" s="148"/>
      <c r="C38" s="148"/>
      <c r="D38" s="148"/>
      <c r="E38" s="154" t="s">
        <v>589</v>
      </c>
      <c r="F38" s="147">
        <v>2889</v>
      </c>
      <c r="G38" s="270"/>
    </row>
    <row r="39" spans="1:7">
      <c r="A39" s="122"/>
      <c r="B39" s="148"/>
      <c r="C39" s="148"/>
      <c r="D39" s="148"/>
      <c r="E39" s="154" t="s">
        <v>590</v>
      </c>
      <c r="F39" s="147">
        <v>2621.5</v>
      </c>
      <c r="G39" s="270"/>
    </row>
    <row r="40" spans="1:7">
      <c r="A40" s="122"/>
      <c r="B40" s="148"/>
      <c r="C40" s="148"/>
      <c r="D40" s="148"/>
      <c r="E40" s="154" t="s">
        <v>591</v>
      </c>
      <c r="F40" s="147">
        <v>2033</v>
      </c>
      <c r="G40" s="270"/>
    </row>
    <row r="41" spans="1:7">
      <c r="A41" s="122"/>
      <c r="B41" s="148"/>
      <c r="C41" s="148"/>
      <c r="D41" s="148"/>
      <c r="E41" s="154" t="s">
        <v>592</v>
      </c>
      <c r="F41" s="147">
        <v>5574.7</v>
      </c>
      <c r="G41" s="270"/>
    </row>
    <row r="42" spans="1:7">
      <c r="A42" s="122"/>
      <c r="B42" s="148"/>
      <c r="C42" s="148"/>
      <c r="D42" s="148"/>
      <c r="E42" s="154" t="s">
        <v>593</v>
      </c>
      <c r="F42" s="147">
        <v>2621.5</v>
      </c>
      <c r="G42" s="270"/>
    </row>
    <row r="43" spans="1:7">
      <c r="A43" s="122"/>
      <c r="B43" s="148"/>
      <c r="C43" s="148"/>
      <c r="D43" s="148"/>
      <c r="E43" s="154" t="s">
        <v>605</v>
      </c>
      <c r="F43" s="147">
        <v>2097.1999999999998</v>
      </c>
      <c r="G43" s="270"/>
    </row>
    <row r="44" spans="1:7">
      <c r="A44" s="122"/>
      <c r="B44" s="148"/>
      <c r="C44" s="148"/>
      <c r="D44" s="148"/>
      <c r="E44" s="154" t="s">
        <v>606</v>
      </c>
      <c r="F44" s="147">
        <v>3937.6</v>
      </c>
      <c r="G44" s="270"/>
    </row>
    <row r="45" spans="1:7">
      <c r="A45" s="122"/>
      <c r="B45" s="148"/>
      <c r="C45" s="148"/>
      <c r="D45" s="148"/>
      <c r="E45" s="154" t="s">
        <v>600</v>
      </c>
      <c r="F45" s="147">
        <v>385.2</v>
      </c>
      <c r="G45" s="270"/>
    </row>
    <row r="46" spans="1:7">
      <c r="A46" s="122"/>
      <c r="B46" s="148"/>
      <c r="C46" s="148"/>
      <c r="D46" s="148"/>
      <c r="E46" s="154" t="s">
        <v>607</v>
      </c>
      <c r="F46" s="147">
        <v>6420</v>
      </c>
      <c r="G46" s="270"/>
    </row>
    <row r="47" spans="1:7">
      <c r="A47" s="122"/>
      <c r="B47" s="148"/>
      <c r="C47" s="148"/>
      <c r="D47" s="148"/>
      <c r="E47" s="154" t="s">
        <v>608</v>
      </c>
      <c r="F47" s="147">
        <v>17227</v>
      </c>
      <c r="G47" s="270"/>
    </row>
    <row r="48" spans="1:7">
      <c r="A48" s="122"/>
      <c r="B48" s="148"/>
      <c r="C48" s="148"/>
      <c r="D48" s="148"/>
      <c r="E48" s="154" t="s">
        <v>609</v>
      </c>
      <c r="F48" s="147">
        <v>3103</v>
      </c>
      <c r="G48" s="270"/>
    </row>
    <row r="49" spans="1:7">
      <c r="A49" s="122"/>
      <c r="B49" s="148"/>
      <c r="C49" s="148"/>
      <c r="D49" s="148"/>
      <c r="E49" s="154" t="s">
        <v>610</v>
      </c>
      <c r="F49" s="147">
        <v>2140</v>
      </c>
      <c r="G49" s="270"/>
    </row>
    <row r="50" spans="1:7">
      <c r="A50" s="122"/>
      <c r="B50" s="148"/>
      <c r="C50" s="148"/>
      <c r="D50" s="148"/>
      <c r="E50" s="154" t="s">
        <v>594</v>
      </c>
      <c r="F50" s="147">
        <v>4280</v>
      </c>
      <c r="G50" s="270"/>
    </row>
    <row r="51" spans="1:7">
      <c r="A51" s="171"/>
      <c r="B51" s="161"/>
      <c r="C51" s="161"/>
      <c r="D51" s="161"/>
      <c r="E51" s="172" t="s">
        <v>595</v>
      </c>
      <c r="F51" s="162">
        <v>9055.41</v>
      </c>
      <c r="G51" s="271"/>
    </row>
    <row r="52" spans="1:7">
      <c r="A52" s="148"/>
      <c r="B52" s="148"/>
      <c r="C52" s="148"/>
      <c r="D52" s="148"/>
      <c r="E52" s="154"/>
      <c r="F52" s="153">
        <f>SUM(F30:F51)</f>
        <v>125535.61</v>
      </c>
      <c r="G52" s="140"/>
    </row>
    <row r="53" spans="1:7">
      <c r="A53" s="148"/>
      <c r="B53" s="148"/>
      <c r="C53" s="148"/>
      <c r="D53" s="148"/>
      <c r="E53" s="154"/>
      <c r="F53" s="147"/>
      <c r="G53" s="140"/>
    </row>
    <row r="54" spans="1:7" ht="45" customHeight="1">
      <c r="A54" s="168">
        <v>6</v>
      </c>
      <c r="B54" s="169" t="s">
        <v>45</v>
      </c>
      <c r="C54" s="169" t="s">
        <v>603</v>
      </c>
      <c r="D54" s="169" t="s">
        <v>604</v>
      </c>
      <c r="E54" s="174" t="s">
        <v>611</v>
      </c>
      <c r="F54" s="191">
        <v>27319.53</v>
      </c>
      <c r="G54" s="183">
        <v>2013</v>
      </c>
    </row>
    <row r="55" spans="1:7" ht="39" customHeight="1">
      <c r="A55" s="168">
        <v>7</v>
      </c>
      <c r="B55" s="169" t="s">
        <v>45</v>
      </c>
      <c r="C55" s="175" t="s">
        <v>612</v>
      </c>
      <c r="D55" s="169" t="s">
        <v>613</v>
      </c>
      <c r="E55" s="174" t="s">
        <v>614</v>
      </c>
      <c r="F55" s="191">
        <v>49454.61</v>
      </c>
      <c r="G55" s="183">
        <v>2014</v>
      </c>
    </row>
    <row r="56" spans="1:7" ht="37.5" customHeight="1">
      <c r="A56" s="168">
        <v>8</v>
      </c>
      <c r="B56" s="169" t="s">
        <v>108</v>
      </c>
      <c r="C56" s="175" t="s">
        <v>615</v>
      </c>
      <c r="D56" s="169" t="s">
        <v>616</v>
      </c>
      <c r="E56" s="174" t="s">
        <v>617</v>
      </c>
      <c r="F56" s="191">
        <v>23540.36</v>
      </c>
      <c r="G56" s="183">
        <v>2013</v>
      </c>
    </row>
    <row r="57" spans="1:7" ht="50.25" customHeight="1">
      <c r="A57" s="176">
        <v>9</v>
      </c>
      <c r="B57" s="177" t="s">
        <v>107</v>
      </c>
      <c r="C57" s="169" t="s">
        <v>618</v>
      </c>
      <c r="D57" s="177" t="s">
        <v>619</v>
      </c>
      <c r="E57" s="175" t="s">
        <v>633</v>
      </c>
      <c r="F57" s="191">
        <v>55325.4</v>
      </c>
      <c r="G57" s="182">
        <v>2013</v>
      </c>
    </row>
    <row r="58" spans="1:7" ht="18" customHeight="1">
      <c r="A58" s="178">
        <v>10</v>
      </c>
      <c r="B58" s="179" t="s">
        <v>107</v>
      </c>
      <c r="C58" s="164" t="s">
        <v>618</v>
      </c>
      <c r="D58" s="179" t="s">
        <v>620</v>
      </c>
      <c r="E58" s="180" t="s">
        <v>621</v>
      </c>
      <c r="F58" s="167">
        <v>8118</v>
      </c>
      <c r="G58" s="269">
        <v>2018</v>
      </c>
    </row>
    <row r="59" spans="1:7" ht="31.5" customHeight="1">
      <c r="A59" s="122"/>
      <c r="B59" s="148"/>
      <c r="C59" s="148"/>
      <c r="D59" s="148"/>
      <c r="E59" s="155" t="s">
        <v>622</v>
      </c>
      <c r="F59" s="147">
        <v>3936</v>
      </c>
      <c r="G59" s="270"/>
    </row>
    <row r="60" spans="1:7" ht="15.75" customHeight="1">
      <c r="A60" s="171"/>
      <c r="B60" s="161"/>
      <c r="C60" s="161"/>
      <c r="D60" s="161"/>
      <c r="E60" s="181" t="s">
        <v>634</v>
      </c>
      <c r="F60" s="162">
        <v>4920</v>
      </c>
      <c r="G60" s="271"/>
    </row>
    <row r="61" spans="1:7" ht="15.75" customHeight="1">
      <c r="A61" s="148"/>
      <c r="B61" s="148"/>
      <c r="C61" s="148"/>
      <c r="D61" s="148"/>
      <c r="E61" s="155"/>
      <c r="F61" s="153">
        <f>SUM(F58:F60)</f>
        <v>16974</v>
      </c>
      <c r="G61" s="156"/>
    </row>
    <row r="62" spans="1:7" ht="15.75" customHeight="1">
      <c r="A62" s="148"/>
      <c r="B62" s="148"/>
      <c r="C62" s="148"/>
      <c r="D62" s="148"/>
      <c r="E62" s="155"/>
      <c r="F62" s="147"/>
      <c r="G62" s="156"/>
    </row>
    <row r="63" spans="1:7" ht="25.5">
      <c r="A63" s="178">
        <v>11</v>
      </c>
      <c r="B63" s="179" t="s">
        <v>107</v>
      </c>
      <c r="C63" s="170" t="s">
        <v>623</v>
      </c>
      <c r="D63" s="179" t="s">
        <v>624</v>
      </c>
      <c r="E63" s="180" t="s">
        <v>625</v>
      </c>
      <c r="F63" s="190">
        <v>2400</v>
      </c>
      <c r="G63" s="272">
        <v>2018</v>
      </c>
    </row>
    <row r="64" spans="1:7">
      <c r="A64" s="122"/>
      <c r="B64" s="148"/>
      <c r="C64" s="148"/>
      <c r="D64" s="148"/>
      <c r="E64" s="155" t="s">
        <v>626</v>
      </c>
      <c r="F64" s="147">
        <v>21700</v>
      </c>
      <c r="G64" s="273"/>
    </row>
    <row r="65" spans="1:7">
      <c r="A65" s="122"/>
      <c r="B65" s="148"/>
      <c r="C65" s="148"/>
      <c r="D65" s="148"/>
      <c r="E65" s="155" t="s">
        <v>597</v>
      </c>
      <c r="F65" s="147">
        <v>4000</v>
      </c>
      <c r="G65" s="273"/>
    </row>
    <row r="66" spans="1:7">
      <c r="A66" s="122"/>
      <c r="B66" s="148"/>
      <c r="C66" s="148"/>
      <c r="D66" s="148"/>
      <c r="E66" s="155" t="s">
        <v>627</v>
      </c>
      <c r="F66" s="157">
        <v>1500</v>
      </c>
      <c r="G66" s="273"/>
    </row>
    <row r="67" spans="1:7">
      <c r="A67" s="122"/>
      <c r="B67" s="148"/>
      <c r="C67" s="148"/>
      <c r="D67" s="148"/>
      <c r="E67" s="155" t="s">
        <v>628</v>
      </c>
      <c r="F67" s="157">
        <v>5500</v>
      </c>
      <c r="G67" s="273"/>
    </row>
    <row r="68" spans="1:7">
      <c r="A68" s="122"/>
      <c r="B68" s="148"/>
      <c r="C68" s="148"/>
      <c r="D68" s="148"/>
      <c r="E68" s="155" t="s">
        <v>629</v>
      </c>
      <c r="F68" s="157">
        <v>8000</v>
      </c>
      <c r="G68" s="273"/>
    </row>
    <row r="69" spans="1:7">
      <c r="A69" s="122"/>
      <c r="B69" s="148"/>
      <c r="C69" s="148"/>
      <c r="D69" s="148"/>
      <c r="E69" s="155" t="s">
        <v>630</v>
      </c>
      <c r="F69" s="157">
        <v>3000</v>
      </c>
      <c r="G69" s="273"/>
    </row>
    <row r="70" spans="1:7">
      <c r="A70" s="122"/>
      <c r="B70" s="148"/>
      <c r="C70" s="148"/>
      <c r="D70" s="148"/>
      <c r="E70" s="155" t="s">
        <v>631</v>
      </c>
      <c r="F70" s="157">
        <v>500</v>
      </c>
      <c r="G70" s="273"/>
    </row>
    <row r="71" spans="1:7">
      <c r="A71" s="171"/>
      <c r="B71" s="161"/>
      <c r="C71" s="161"/>
      <c r="D71" s="161"/>
      <c r="E71" s="181" t="s">
        <v>632</v>
      </c>
      <c r="F71" s="189">
        <v>1000</v>
      </c>
      <c r="G71" s="274"/>
    </row>
    <row r="72" spans="1:7">
      <c r="A72" s="148"/>
      <c r="B72" s="148"/>
      <c r="C72" s="148"/>
      <c r="D72" s="148"/>
      <c r="E72" s="155"/>
      <c r="F72" s="153">
        <f>SUM(F63:F71)</f>
        <v>47600</v>
      </c>
      <c r="G72" s="140"/>
    </row>
    <row r="73" spans="1:7">
      <c r="A73" s="148"/>
      <c r="B73" s="148"/>
      <c r="C73" s="148"/>
      <c r="D73" s="148"/>
      <c r="E73" s="155"/>
      <c r="F73" s="157"/>
      <c r="G73" s="140"/>
    </row>
    <row r="74" spans="1:7" ht="25.5">
      <c r="A74" s="184">
        <v>12</v>
      </c>
      <c r="B74" s="185" t="s">
        <v>107</v>
      </c>
      <c r="C74" s="186" t="s">
        <v>635</v>
      </c>
      <c r="D74" s="187" t="s">
        <v>636</v>
      </c>
      <c r="E74" s="187" t="s">
        <v>637</v>
      </c>
      <c r="F74" s="188">
        <v>6004</v>
      </c>
      <c r="G74" s="269">
        <v>2020</v>
      </c>
    </row>
    <row r="75" spans="1:7">
      <c r="A75" s="122"/>
      <c r="B75" s="148"/>
      <c r="C75" s="148"/>
      <c r="D75" s="148"/>
      <c r="E75" s="155" t="s">
        <v>638</v>
      </c>
      <c r="F75" s="157">
        <v>9089</v>
      </c>
      <c r="G75" s="270"/>
    </row>
    <row r="76" spans="1:7" ht="25.5">
      <c r="A76" s="122"/>
      <c r="B76" s="148"/>
      <c r="C76" s="148"/>
      <c r="D76" s="148"/>
      <c r="E76" s="155" t="s">
        <v>639</v>
      </c>
      <c r="F76" s="158">
        <v>4747</v>
      </c>
      <c r="G76" s="270"/>
    </row>
    <row r="77" spans="1:7">
      <c r="A77" s="122"/>
      <c r="B77" s="148"/>
      <c r="C77" s="148"/>
      <c r="D77" s="148"/>
      <c r="E77" s="155" t="s">
        <v>640</v>
      </c>
      <c r="F77" s="157">
        <v>5294</v>
      </c>
      <c r="G77" s="270"/>
    </row>
    <row r="78" spans="1:7">
      <c r="A78" s="122"/>
      <c r="B78" s="148"/>
      <c r="C78" s="148"/>
      <c r="D78" s="148"/>
      <c r="E78" s="155" t="s">
        <v>641</v>
      </c>
      <c r="F78" s="158">
        <v>1391</v>
      </c>
      <c r="G78" s="270"/>
    </row>
    <row r="79" spans="1:7">
      <c r="A79" s="122"/>
      <c r="B79" s="148"/>
      <c r="C79" s="148"/>
      <c r="D79" s="148"/>
      <c r="E79" s="155" t="s">
        <v>642</v>
      </c>
      <c r="F79" s="157">
        <v>1100</v>
      </c>
      <c r="G79" s="270"/>
    </row>
    <row r="80" spans="1:7">
      <c r="A80" s="122"/>
      <c r="B80" s="148"/>
      <c r="C80" s="148"/>
      <c r="D80" s="148"/>
      <c r="E80" s="155" t="s">
        <v>643</v>
      </c>
      <c r="F80" s="158">
        <v>600</v>
      </c>
      <c r="G80" s="270"/>
    </row>
    <row r="81" spans="1:7">
      <c r="A81" s="171"/>
      <c r="B81" s="161"/>
      <c r="C81" s="161"/>
      <c r="D81" s="161"/>
      <c r="E81" s="181" t="s">
        <v>600</v>
      </c>
      <c r="F81" s="189">
        <v>1000</v>
      </c>
      <c r="G81" s="271"/>
    </row>
    <row r="82" spans="1:7">
      <c r="F82" s="141">
        <f>SUM(F74:F81)</f>
        <v>29225</v>
      </c>
    </row>
    <row r="84" spans="1:7" ht="24.75" customHeight="1">
      <c r="E84" s="143" t="s">
        <v>362</v>
      </c>
      <c r="F84" s="142">
        <f>(F82+F72+F61+F57+F56+F55+F54+F52+F28+F15+F13+F9)</f>
        <v>507881.9</v>
      </c>
    </row>
  </sheetData>
  <mergeCells count="7">
    <mergeCell ref="G2:G8"/>
    <mergeCell ref="G58:G60"/>
    <mergeCell ref="G74:G81"/>
    <mergeCell ref="G63:G71"/>
    <mergeCell ref="G30:G51"/>
    <mergeCell ref="G17:G27"/>
    <mergeCell ref="G10:G1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2"/>
  <sheetViews>
    <sheetView topLeftCell="A16" zoomScale="220" zoomScaleNormal="220" workbookViewId="0">
      <selection activeCell="D7" sqref="D7"/>
    </sheetView>
  </sheetViews>
  <sheetFormatPr defaultRowHeight="12.75"/>
  <cols>
    <col min="1" max="1" width="21" customWidth="1"/>
    <col min="2" max="2" width="29.140625" customWidth="1"/>
  </cols>
  <sheetData>
    <row r="1" spans="1:7" ht="15.75">
      <c r="A1" s="207" t="s">
        <v>671</v>
      </c>
      <c r="B1" s="207"/>
      <c r="C1" s="207"/>
      <c r="D1" s="207"/>
      <c r="E1" s="207"/>
      <c r="F1" s="207"/>
      <c r="G1" s="207"/>
    </row>
    <row r="3" spans="1:7">
      <c r="A3" s="215" t="s">
        <v>90</v>
      </c>
      <c r="B3" s="216">
        <v>517082.34</v>
      </c>
    </row>
    <row r="4" spans="1:7">
      <c r="A4" s="215" t="s">
        <v>109</v>
      </c>
      <c r="B4" s="216">
        <v>811813.71</v>
      </c>
    </row>
    <row r="5" spans="1:7" ht="15">
      <c r="A5" s="215" t="s">
        <v>45</v>
      </c>
      <c r="B5" s="216">
        <v>146894.99</v>
      </c>
      <c r="E5" s="134"/>
      <c r="F5" s="275"/>
      <c r="G5" s="275"/>
    </row>
    <row r="6" spans="1:7" ht="15">
      <c r="A6" s="215" t="s">
        <v>108</v>
      </c>
      <c r="B6" s="216">
        <v>1998299.15</v>
      </c>
      <c r="E6" s="134"/>
      <c r="F6" s="275"/>
      <c r="G6" s="275"/>
    </row>
    <row r="7" spans="1:7" ht="15">
      <c r="A7" s="215" t="s">
        <v>107</v>
      </c>
      <c r="B7" s="216">
        <v>734219.81</v>
      </c>
      <c r="E7" s="134"/>
      <c r="F7" s="275"/>
      <c r="G7" s="275"/>
    </row>
    <row r="8" spans="1:7" ht="15">
      <c r="A8" s="215" t="s">
        <v>101</v>
      </c>
      <c r="B8" s="216">
        <v>290451.27</v>
      </c>
      <c r="E8" s="134"/>
      <c r="F8" s="275"/>
      <c r="G8" s="275"/>
    </row>
    <row r="9" spans="1:7" ht="15">
      <c r="A9" s="214" t="s">
        <v>672</v>
      </c>
      <c r="B9" s="213">
        <f>SUM(B3:B8)</f>
        <v>4498761.2699999996</v>
      </c>
      <c r="E9" s="134"/>
      <c r="F9" s="275"/>
      <c r="G9" s="275"/>
    </row>
    <row r="10" spans="1:7" ht="15">
      <c r="B10" s="208"/>
      <c r="E10" s="134"/>
      <c r="F10" s="275"/>
      <c r="G10" s="275"/>
    </row>
    <row r="11" spans="1:7" ht="15">
      <c r="B11" s="208"/>
      <c r="E11" s="134"/>
      <c r="F11" s="276"/>
      <c r="G11" s="277"/>
    </row>
    <row r="12" spans="1:7">
      <c r="B12" s="208"/>
    </row>
    <row r="13" spans="1:7">
      <c r="B13" s="208"/>
    </row>
    <row r="14" spans="1:7" ht="15.75">
      <c r="A14" s="207" t="s">
        <v>765</v>
      </c>
      <c r="B14" s="209"/>
      <c r="C14" s="207"/>
      <c r="D14" s="207"/>
    </row>
    <row r="15" spans="1:7">
      <c r="B15" s="208"/>
    </row>
    <row r="16" spans="1:7">
      <c r="A16" s="215" t="s">
        <v>90</v>
      </c>
      <c r="B16" s="216">
        <v>630720.36</v>
      </c>
    </row>
    <row r="17" spans="1:2">
      <c r="A17" s="215" t="s">
        <v>109</v>
      </c>
      <c r="B17" s="216">
        <v>1446586.73</v>
      </c>
    </row>
    <row r="18" spans="1:2">
      <c r="A18" s="215" t="s">
        <v>45</v>
      </c>
      <c r="B18" s="216">
        <v>279680.86</v>
      </c>
    </row>
    <row r="19" spans="1:2">
      <c r="A19" s="215" t="s">
        <v>108</v>
      </c>
      <c r="B19" s="216">
        <v>219270.71</v>
      </c>
    </row>
    <row r="20" spans="1:2">
      <c r="A20" s="215" t="s">
        <v>107</v>
      </c>
      <c r="B20" s="216">
        <v>1157298.2</v>
      </c>
    </row>
    <row r="21" spans="1:2">
      <c r="A21" s="215" t="s">
        <v>101</v>
      </c>
      <c r="B21" s="216">
        <v>0</v>
      </c>
    </row>
    <row r="22" spans="1:2" ht="15">
      <c r="A22" s="214" t="s">
        <v>672</v>
      </c>
      <c r="B22" s="213">
        <f>SUM(B16:B21)</f>
        <v>3733556.8599999994</v>
      </c>
    </row>
  </sheetData>
  <mergeCells count="7">
    <mergeCell ref="F10:G10"/>
    <mergeCell ref="F11:G11"/>
    <mergeCell ref="F5:G5"/>
    <mergeCell ref="F6:G6"/>
    <mergeCell ref="F7:G7"/>
    <mergeCell ref="F8:G8"/>
    <mergeCell ref="F9:G9"/>
  </mergeCells>
  <phoneticPr fontId="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Sprzęt komputer_pow 5 lat</vt:lpstr>
      <vt:lpstr>Sprzet komputer_do 5 lat</vt:lpstr>
      <vt:lpstr>Budowle-altanki</vt:lpstr>
      <vt:lpstr>Place zabaw gr.II</vt:lpstr>
      <vt:lpstr>Majątek trwały, urządzenia i wy</vt:lpstr>
      <vt:lpstr>'Sprzet komputer_do 5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doleksyk</dc:creator>
  <cp:lastModifiedBy>KrzysztofS</cp:lastModifiedBy>
  <cp:lastPrinted>2021-11-02T13:32:27Z</cp:lastPrinted>
  <dcterms:created xsi:type="dcterms:W3CDTF">2009-10-19T08:02:01Z</dcterms:created>
  <dcterms:modified xsi:type="dcterms:W3CDTF">2021-11-09T11:59:04Z</dcterms:modified>
</cp:coreProperties>
</file>