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87" activeTab="2"/>
  </bookViews>
  <sheets>
    <sheet name="LEKI  II  07.2024" sheetId="1" r:id="rId1"/>
    <sheet name="1" sheetId="2" r:id="rId2"/>
    <sheet name="2" sheetId="3" r:id="rId3"/>
    <sheet name="3" sheetId="4" r:id="rId4"/>
    <sheet name="Arkusz16" sheetId="5" state="hidden" r:id="rId5"/>
    <sheet name="Arkusz26" sheetId="6" state="hidden" r:id="rId6"/>
    <sheet name="Arkusz27" sheetId="7" state="hidden" r:id="rId7"/>
    <sheet name="4" sheetId="8" r:id="rId8"/>
    <sheet name="Arkusz36" sheetId="9" state="hidden" r:id="rId9"/>
    <sheet name="Arkusz37" sheetId="10" state="hidden" r:id="rId10"/>
    <sheet name="Arkusz38" sheetId="11" state="hidden" r:id="rId11"/>
    <sheet name="Arkusz56" sheetId="12" state="hidden" r:id="rId12"/>
    <sheet name="Arkusz66" sheetId="13" state="hidden" r:id="rId13"/>
    <sheet name="Arkusz79" sheetId="14" state="hidden" r:id="rId14"/>
    <sheet name="5" sheetId="15" r:id="rId15"/>
    <sheet name="6" sheetId="16" r:id="rId16"/>
    <sheet name="7" sheetId="17" r:id="rId17"/>
    <sheet name="8" sheetId="18" r:id="rId18"/>
    <sheet name="9" sheetId="19" r:id="rId19"/>
    <sheet name="Wzór TABELI" sheetId="20" r:id="rId20"/>
  </sheets>
  <definedNames/>
  <calcPr fullCalcOnLoad="1"/>
</workbook>
</file>

<file path=xl/sharedStrings.xml><?xml version="1.0" encoding="utf-8"?>
<sst xmlns="http://schemas.openxmlformats.org/spreadsheetml/2006/main" count="392" uniqueCount="217">
  <si>
    <t>Szacowany koszt leków na rok:</t>
  </si>
  <si>
    <t>Nr</t>
  </si>
  <si>
    <t>Nazwa pakietu</t>
  </si>
  <si>
    <t>cena netto</t>
  </si>
  <si>
    <t>cena brutto</t>
  </si>
  <si>
    <t>+</t>
  </si>
  <si>
    <t>SUMA</t>
  </si>
  <si>
    <t>netto</t>
  </si>
  <si>
    <t>brutto</t>
  </si>
  <si>
    <t xml:space="preserve">PAKIET </t>
  </si>
  <si>
    <t>LEKI  VIII</t>
  </si>
  <si>
    <t>Lp.</t>
  </si>
  <si>
    <t>Nazwa międzynarodowa</t>
  </si>
  <si>
    <t>Postać, dawka</t>
  </si>
  <si>
    <t>Ilość</t>
  </si>
  <si>
    <t>Aciclovir</t>
  </si>
  <si>
    <t xml:space="preserve"> 0,25 g  x 5 fiol.</t>
  </si>
  <si>
    <t>Ambroxolum</t>
  </si>
  <si>
    <t>15 mg/2 ml x 5 amp. / rejestracja do stos.u dzieci</t>
  </si>
  <si>
    <t>Captoprilum</t>
  </si>
  <si>
    <t xml:space="preserve"> 12,5 mg x 30 tabl.</t>
  </si>
  <si>
    <t>Chlorchinaldol</t>
  </si>
  <si>
    <t xml:space="preserve"> 2 mg x 20 tabl.do ssania</t>
  </si>
  <si>
    <t>Dexamethasonum</t>
  </si>
  <si>
    <t xml:space="preserve"> inj. 4 mg/1 ml  x 10 amp.</t>
  </si>
  <si>
    <t xml:space="preserve"> inj. 8 mg/2 ml  x 10 amp.</t>
  </si>
  <si>
    <t>Hydrocortisonum</t>
  </si>
  <si>
    <t xml:space="preserve"> inj.iv 100 mg  x 5 fiol.</t>
  </si>
  <si>
    <t>Hydroxyzinum</t>
  </si>
  <si>
    <t>10 mg  x 30 tabl.</t>
  </si>
  <si>
    <t>25 mg x 30 tabl.</t>
  </si>
  <si>
    <t>Lidocainum</t>
  </si>
  <si>
    <t xml:space="preserve"> 2% (20 mg/ml) Żel typ A  30 g</t>
  </si>
  <si>
    <t xml:space="preserve"> 2% (20 mg/ml) Żel typ U  30 g</t>
  </si>
  <si>
    <t>Metronidazole+Chlorquinaldol</t>
  </si>
  <si>
    <t>250 mg+100 mg x 10  tabl. dopochwowe</t>
  </si>
  <si>
    <t>Neomycinum</t>
  </si>
  <si>
    <t>0,5% maść do oczu 3 g</t>
  </si>
  <si>
    <t>Pancuronii bromidum</t>
  </si>
  <si>
    <t xml:space="preserve"> 2 mg/ml a 2 ml  x 10 amp.</t>
  </si>
  <si>
    <t>Promazinum</t>
  </si>
  <si>
    <t>100 mg x 60 draż.</t>
  </si>
  <si>
    <t>Promethazine</t>
  </si>
  <si>
    <t>10 mg x 20 tabl.</t>
  </si>
  <si>
    <t>25 mg x 20 tabl.</t>
  </si>
  <si>
    <t>Sulfathiazolum</t>
  </si>
  <si>
    <t>2% (20 mg/g) krem 40 g</t>
  </si>
  <si>
    <t>Suxamethonium</t>
  </si>
  <si>
    <t>200 mg x 10 fiol</t>
  </si>
  <si>
    <t>Timonacic</t>
  </si>
  <si>
    <t>100 mg  x 30 tabl.</t>
  </si>
  <si>
    <t>LEKI  XIII</t>
  </si>
  <si>
    <t>Przedmiot zamówienia</t>
  </si>
  <si>
    <t>Dobutminum</t>
  </si>
  <si>
    <t>250 mg/ 50ml x 1 fiol. (roztwór do infuzji)</t>
  </si>
  <si>
    <t>Glycopyrronium+Neostigminum</t>
  </si>
  <si>
    <t>0,5 mg + 2,5 mg/ 1 ml x 10 amp.</t>
  </si>
  <si>
    <t>Noradrenalinum</t>
  </si>
  <si>
    <t>10 mg/50 ml roztwór do infuzji</t>
  </si>
  <si>
    <t>Sugammadex</t>
  </si>
  <si>
    <t>Inj. 200 mg/2ml x 10 fiol.</t>
  </si>
  <si>
    <t>IMPORT DOCELOWY</t>
  </si>
  <si>
    <t>Fenoterolum</t>
  </si>
  <si>
    <t>0,5mg/10ml x 5 amp.</t>
  </si>
  <si>
    <t>Hyaluronidase</t>
  </si>
  <si>
    <t>150 i.e x 10 fiol.</t>
  </si>
  <si>
    <t>Methylergometrine</t>
  </si>
  <si>
    <t xml:space="preserve"> 0,2 mg/ml x 1 amp.</t>
  </si>
  <si>
    <t>Phytomenadionum (K1)</t>
  </si>
  <si>
    <t xml:space="preserve"> 2mg/0,2 ml  x 5 fiol.</t>
  </si>
  <si>
    <t>2% a 5 ml x 5 amp.</t>
  </si>
  <si>
    <t>Verapamil</t>
  </si>
  <si>
    <t xml:space="preserve"> 5mg/2 ml x 5 amp.</t>
  </si>
  <si>
    <t>PAKIET XV</t>
  </si>
  <si>
    <t>CANREOATE POTASSIUM</t>
  </si>
  <si>
    <t>Cena brutto</t>
  </si>
  <si>
    <t>Wartość brutto</t>
  </si>
  <si>
    <t>11.2012-04.2013</t>
  </si>
  <si>
    <t>PAKIET XXV</t>
  </si>
  <si>
    <t>ŻYWIENIE POZAJELITOWE II</t>
  </si>
  <si>
    <t>PAKIET XXVI</t>
  </si>
  <si>
    <t>ŻYWIENIE I</t>
  </si>
  <si>
    <t>FACTOR VII</t>
  </si>
  <si>
    <t>Eptakog alfa aktywowany</t>
  </si>
  <si>
    <t>2 mg   /100 000 j.m. x 1 fiol. z rozpuszczalnikiem</t>
  </si>
  <si>
    <t>Zestaw do podawania</t>
  </si>
  <si>
    <t>1 szt</t>
  </si>
  <si>
    <t>PAKIET XXXV</t>
  </si>
  <si>
    <t>OSŁONKA DO GŁOWIC USG</t>
  </si>
  <si>
    <t>PAKIET XXXVI</t>
  </si>
  <si>
    <t>HIV</t>
  </si>
  <si>
    <t>PAKIET XXXVII</t>
  </si>
  <si>
    <t>ANIDULAFUNGIN</t>
  </si>
  <si>
    <t>Anidulafungin</t>
  </si>
  <si>
    <t xml:space="preserve"> 100 mg  x 1 fiol.</t>
  </si>
  <si>
    <t>PAKIET LV</t>
  </si>
  <si>
    <t>PŁYNY  II</t>
  </si>
  <si>
    <t>PAKIET 58</t>
  </si>
  <si>
    <t>ENOXAPARIN</t>
  </si>
  <si>
    <t>Enoxaparin</t>
  </si>
  <si>
    <t xml:space="preserve"> 300mg/3ml x 1 fiol. (wraz zestawem umożliwiającym podanie: strzykawka, przyrząd do aspiracji)</t>
  </si>
  <si>
    <t>PAKIET LXXVIII</t>
  </si>
  <si>
    <t>NARKOTYKI   II</t>
  </si>
  <si>
    <t>INSULINY</t>
  </si>
  <si>
    <t xml:space="preserve"> Lp.</t>
  </si>
  <si>
    <t xml:space="preserve">Ilość </t>
  </si>
  <si>
    <t>Insulina typu Gensulin N</t>
  </si>
  <si>
    <t>300 j.m./3 ml x 5 wkładów</t>
  </si>
  <si>
    <t>Insulina typu Humalog Mix 25</t>
  </si>
  <si>
    <t>Insulina typu Humalog Mix 50</t>
  </si>
  <si>
    <t>Insulina typu M30 lub M3</t>
  </si>
  <si>
    <t>300 j.m./3 ml x 10 wkładów</t>
  </si>
  <si>
    <t>Insulina typu M50 lub M5</t>
  </si>
  <si>
    <t>Insulina typu Novomix 30</t>
  </si>
  <si>
    <t>Insulina typu Novomix 50</t>
  </si>
  <si>
    <t>Insulina typu Novorapid</t>
  </si>
  <si>
    <t>Insulinum humanum; insulina ludzka, rozpuszczalna, szybkodziałająca; początek działania: po ok.30 min.
działanie maksymalne: 1-3 godz.
czas działania: ok.8 godz. typu Gensulin R</t>
  </si>
  <si>
    <t>100 j.m./ml roztwor do wstrzykiwan x 10 wkładów a 3 ml; sc; iv</t>
  </si>
  <si>
    <t>IMMUNOGLOBULINA</t>
  </si>
  <si>
    <t>Immunoglobulina ludzka normalna o czystości nie mniejszej niż 95% IgG i maksymalnej zawartości IgA 22 mcg/ml</t>
  </si>
  <si>
    <t>5 g   roztw.do infuzji 100 ml</t>
  </si>
  <si>
    <t>MLEKO</t>
  </si>
  <si>
    <t>Ilość op.</t>
  </si>
  <si>
    <r>
      <t xml:space="preserve">Mleko początkowe przeznaczone dla zdrowych niemowląt od urodzenia z białkiem OptiPro w ilości 1,23 g w 100ml, o stosunku serwatki do kazeiny 70:30. Gotowe do użycia w buteleczkach, objętość </t>
    </r>
    <r>
      <rPr>
        <b/>
        <sz val="11"/>
        <color indexed="8"/>
        <rFont val="Arial"/>
        <family val="2"/>
      </rPr>
      <t>70 ml, op x 32 szt.</t>
    </r>
  </si>
  <si>
    <t>op</t>
  </si>
  <si>
    <r>
      <t xml:space="preserve">Hipoalergiczne mleko początkowe dla niemowląt od urodzenia stosowane w profilaktyce alergii z białkiem OptiPro H.A., Gotowe do użycia w buteleczkach, objętość </t>
    </r>
    <r>
      <rPr>
        <b/>
        <sz val="11"/>
        <rFont val="Arial"/>
        <family val="2"/>
      </rPr>
      <t xml:space="preserve"> 90 ml, op x 32 szt</t>
    </r>
  </si>
  <si>
    <r>
      <t>Smoczek jednorazowy do mleka w płynie. Smoczek TPE  kompatybilny z butelką do mleka w  pozycji 1-2,</t>
    </r>
    <r>
      <rPr>
        <b/>
        <sz val="11"/>
        <rFont val="Arial"/>
        <family val="2"/>
      </rPr>
      <t xml:space="preserve"> op x 32 szt </t>
    </r>
  </si>
  <si>
    <r>
      <t xml:space="preserve">Mleko początkowe dla niemowląt od urodzenia – gotowe do spożycia, z zawartością białka 1,3 g/100 ml, LCPUFA, L-metylofolian wapnia jako źródło folianów z dodatkiem oligosacharydów GOS z laktozy, gotowe do spożycia, opakowanie – plastikowa butelka </t>
    </r>
    <r>
      <rPr>
        <b/>
        <sz val="11"/>
        <rFont val="Arial"/>
        <family val="2"/>
      </rPr>
      <t>90 ml op x 24 szt</t>
    </r>
    <r>
      <rPr>
        <sz val="11"/>
        <rFont val="Arial"/>
        <family val="2"/>
      </rPr>
      <t>. - bez bisfenolu, bez ftalanów.</t>
    </r>
  </si>
  <si>
    <r>
      <t xml:space="preserve">Ekologiczne mleko początkowe dla niemowląt od urodzenia – gotowe do spożycia, z zawartością białka 1,3 g/100 ml,  LCPUFA, L-metylofolian wapnia jako źródło folianów z dodatkiem oligosacharydów GOS z laktozy, gotowe do spożycia, opakowanie – plastikowa butelka </t>
    </r>
    <r>
      <rPr>
        <b/>
        <sz val="11"/>
        <color indexed="8"/>
        <rFont val="Arial"/>
        <family val="2"/>
      </rPr>
      <t>90 ml op x 24 szt.</t>
    </r>
    <r>
      <rPr>
        <sz val="11"/>
        <color indexed="8"/>
        <rFont val="Arial"/>
        <family val="2"/>
      </rPr>
      <t xml:space="preserve"> - bez bisfenolu, bez ftalanów.</t>
    </r>
  </si>
  <si>
    <t>Hypoalergiczny preparat, niezawierającym laktozy i sacharozy, przeznaczonym do żywienia niemowląt nie tolerujących mleka krowiego, typu Nutramigen 1 LGG op x 1 puszka 400 g</t>
  </si>
  <si>
    <t xml:space="preserve">  1 puszka</t>
  </si>
  <si>
    <t>Hypoalergiczny preparat, niezawierającym laktozy, przeznaczonym do żywienia niemowląt i małych dzieci, u których stwierdzono alergię na białko mleka krowiego i/lub inne alergie lub nietolerancje pokarmowe, wymagające zastosowania diety elementarnej. Zawiera nienasycone kwasy tłuszczowe z grupy omega-3, triglicerydy sredniołańcuchowe (MCT). Preparat typu Nutramigen PURAMINO op x 1 puszka 400 g</t>
  </si>
  <si>
    <t>RECEPTURA</t>
  </si>
  <si>
    <t>Zamawiający dopuszcza zamianę wielkości opakowań tylko w pozycji 19 Paraffinum solidum (granulki). Zamawiający dopuszcza wielkość opakowania a 10 kg lub 5 kg w ilości:</t>
  </si>
  <si>
    <t>1 op. a 10 000 g</t>
  </si>
  <si>
    <t>lub</t>
  </si>
  <si>
    <t>2 op. a 5 000 g</t>
  </si>
  <si>
    <t>W pozostałych pozycjach zamawiający nie dopuszcza zmiany wielkości opakowań</t>
  </si>
  <si>
    <t>Wielkość opakowania</t>
  </si>
  <si>
    <t>Ilość opakowań</t>
  </si>
  <si>
    <t>Acidum boricum</t>
  </si>
  <si>
    <t>25 g</t>
  </si>
  <si>
    <t>Acidum salicylicum</t>
  </si>
  <si>
    <t>50 g</t>
  </si>
  <si>
    <t>Aqua pro usu officinale, woda do receptury aptecznej, jałowa, posiadająca hermetyczne zamknięcie</t>
  </si>
  <si>
    <t>100g</t>
  </si>
  <si>
    <t xml:space="preserve">Aqua pro usu officinale, woda do receptury aptecznej, jałowa, posiadająca hermetyczne zamknięcie </t>
  </si>
  <si>
    <t>500 g</t>
  </si>
  <si>
    <t>Argenti nitras</t>
  </si>
  <si>
    <t>5 g</t>
  </si>
  <si>
    <t>Borax - Natrium biboricum</t>
  </si>
  <si>
    <t>250 g</t>
  </si>
  <si>
    <t>Carbo activatus</t>
  </si>
  <si>
    <t>Dimeticonum 350</t>
  </si>
  <si>
    <t>100 ml</t>
  </si>
  <si>
    <t xml:space="preserve">Eucerium anhydrium </t>
  </si>
  <si>
    <t>1 000 g</t>
  </si>
  <si>
    <t>Glucosum monohydricum</t>
  </si>
  <si>
    <t>Glycerolum 85%</t>
  </si>
  <si>
    <t>1 g</t>
  </si>
  <si>
    <t>Iodoformium</t>
  </si>
  <si>
    <t>proszek x 25 g</t>
  </si>
  <si>
    <t>Kalium iodatum</t>
  </si>
  <si>
    <t xml:space="preserve">Lactosum monohydricum - Saccharum lactis </t>
  </si>
  <si>
    <t xml:space="preserve">100 g </t>
  </si>
  <si>
    <t>Lanolinum anhydricum</t>
  </si>
  <si>
    <t>Natrii citras</t>
  </si>
  <si>
    <t>100 g</t>
  </si>
  <si>
    <t>Omeprazolum</t>
  </si>
  <si>
    <t>0,2 g</t>
  </si>
  <si>
    <t xml:space="preserve">Paraffinum liquidum </t>
  </si>
  <si>
    <t>800 g</t>
  </si>
  <si>
    <t>Paraffinum solidum (granulki)</t>
  </si>
  <si>
    <t>10 000 g</t>
  </si>
  <si>
    <t>Urea</t>
  </si>
  <si>
    <t xml:space="preserve">Vaselinum album </t>
  </si>
  <si>
    <t xml:space="preserve"> 1 000 g</t>
  </si>
  <si>
    <t>Utensylia</t>
  </si>
  <si>
    <t>Bagietka szklana 5 mm x 300 mm</t>
  </si>
  <si>
    <t>szt</t>
  </si>
  <si>
    <t>Butelka apteczna szklana  20 ml / fi 18, op x 30 szt</t>
  </si>
  <si>
    <t>Butelka apteczna szklana 100 ml / fi 28, op x 20 szt</t>
  </si>
  <si>
    <t>Butelka apteczna szklana 250 ml / fi 28, op x 17 szt</t>
  </si>
  <si>
    <t>Butelka apteczna szklana 1000 ml / fi 28, op x 8 szt</t>
  </si>
  <si>
    <t>Etykieta „przechowywać w chłodnym miejscu”, op x 50 szt</t>
  </si>
  <si>
    <t>Etykieta samoprzylepna biała „wewn”, op x 50 szt</t>
  </si>
  <si>
    <t>Etykieta samoprzylepna  pomarańczowa „zewn”, op x 50 szt</t>
  </si>
  <si>
    <t>Etykieta pomarańczowa „zewn” 6,2 cm x 3,5 cm, op x 100 szt</t>
  </si>
  <si>
    <t>Gumki recepturki</t>
  </si>
  <si>
    <t>kg</t>
  </si>
  <si>
    <t>Karta PCV „klisza”, op x 25 szt</t>
  </si>
  <si>
    <t>Moździerz porcelanowy 80 mm + tłuczek</t>
  </si>
  <si>
    <t>szt.</t>
  </si>
  <si>
    <t>Moździerz porcelanowy 100 mm + tłuczek</t>
  </si>
  <si>
    <t>Moździerz porcelanowy 160 mm + tłuczek</t>
  </si>
  <si>
    <t>Nakrętka na butelkę 18 mm, op x 100 szt</t>
  </si>
  <si>
    <t>Nakrętka na butelkę 28 mm, op x 100 szt</t>
  </si>
  <si>
    <t>Opłatki apteczne nr 3 (kapsułki skrobiowe) op x 250 szt</t>
  </si>
  <si>
    <t>Podkładka pergaminowa 10,5 cm, op x 50 szt</t>
  </si>
  <si>
    <t>Pudełko apteczne 100g/125 ml, op x 20 szt</t>
  </si>
  <si>
    <t>Pudełko apteczne 200g/220 ml, op x 12 szt</t>
  </si>
  <si>
    <t>Sygnatura pomarańczowa, op x 100 szt.</t>
  </si>
  <si>
    <t>Torebka biała 10x8 cm, op x 100 szt</t>
  </si>
  <si>
    <t>Torebka biała fałdowana z nadrukiem 19x15 cm, op x 0,5 kg</t>
  </si>
  <si>
    <t>Torebka biała z nadrukiem 12x17 cm, op x 100 szt</t>
  </si>
  <si>
    <t>Zlewka szklana niska 100 ml</t>
  </si>
  <si>
    <t xml:space="preserve">szt </t>
  </si>
  <si>
    <t>Zlewka szklana niska 250 ml</t>
  </si>
  <si>
    <t>Szczepionka Hepatitis B Immune globulin</t>
  </si>
  <si>
    <t>Hepatitis B Immune globulin</t>
  </si>
  <si>
    <t>Inj. 180 j.m./1 ml x 1 fiol.</t>
  </si>
  <si>
    <t xml:space="preserve">Cena netto </t>
  </si>
  <si>
    <t>VAT</t>
  </si>
  <si>
    <t>Wartość VAT</t>
  </si>
  <si>
    <t>Wartość netto</t>
  </si>
  <si>
    <t>Oferowany produkt</t>
  </si>
  <si>
    <t>Kod EAN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</si>
</sst>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%"/>
    <numFmt numFmtId="166" formatCode="_-* #,##0.00&quot; zł&quot;_-;\-* #,##0.00&quot; zł&quot;_-;_-* \-??&quot; zł&quot;_-;_-@_-"/>
    <numFmt numFmtId="167" formatCode="d/mm/yyyy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3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 CE"/>
      <family val="2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8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27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right" wrapText="1"/>
    </xf>
    <xf numFmtId="164" fontId="7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164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0" fontId="7" fillId="33" borderId="10" xfId="0" applyFont="1" applyFill="1" applyBorder="1" applyAlignment="1">
      <alignment horizontal="right" wrapText="1"/>
    </xf>
    <xf numFmtId="164" fontId="7" fillId="33" borderId="10" xfId="64" applyNumberFormat="1" applyFont="1" applyFill="1" applyBorder="1" applyAlignment="1" applyProtection="1">
      <alignment horizontal="right" wrapText="1"/>
      <protection/>
    </xf>
    <xf numFmtId="164" fontId="7" fillId="33" borderId="10" xfId="64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167" fontId="4" fillId="0" borderId="0" xfId="0" applyNumberFormat="1" applyFont="1" applyFill="1" applyAlignment="1">
      <alignment horizontal="right" wrapText="1"/>
    </xf>
    <xf numFmtId="2" fontId="4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11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11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Alignment="1">
      <alignment vertical="center"/>
    </xf>
    <xf numFmtId="0" fontId="11" fillId="0" borderId="12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44" applyFont="1" applyBorder="1">
      <alignment/>
      <protection/>
    </xf>
    <xf numFmtId="0" fontId="11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2" fontId="4" fillId="0" borderId="10" xfId="0" applyNumberFormat="1" applyFont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3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wrapText="1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" fillId="0" borderId="0" xfId="44" applyFont="1">
      <alignment/>
      <protection/>
    </xf>
    <xf numFmtId="0" fontId="4" fillId="0" borderId="0" xfId="44" applyFont="1" applyFill="1" applyAlignment="1">
      <alignment horizontal="center"/>
      <protection/>
    </xf>
    <xf numFmtId="0" fontId="4" fillId="0" borderId="0" xfId="44" applyFont="1">
      <alignment/>
      <protection/>
    </xf>
    <xf numFmtId="0" fontId="7" fillId="0" borderId="0" xfId="44" applyFont="1" applyFill="1" applyBorder="1" applyAlignment="1">
      <alignment horizontal="center" wrapText="1"/>
      <protection/>
    </xf>
    <xf numFmtId="0" fontId="7" fillId="0" borderId="0" xfId="44" applyFont="1" applyFill="1" applyBorder="1" applyAlignment="1">
      <alignment horizontal="left" wrapText="1"/>
      <protection/>
    </xf>
    <xf numFmtId="0" fontId="4" fillId="0" borderId="0" xfId="44" applyFont="1" applyFill="1" applyBorder="1" applyAlignment="1">
      <alignment horizontal="left" wrapText="1"/>
      <protection/>
    </xf>
    <xf numFmtId="0" fontId="4" fillId="0" borderId="0" xfId="44" applyFont="1" applyFill="1" applyAlignment="1">
      <alignment wrapText="1"/>
      <protection/>
    </xf>
    <xf numFmtId="0" fontId="9" fillId="0" borderId="10" xfId="44" applyFont="1" applyFill="1" applyBorder="1" applyAlignment="1">
      <alignment horizontal="center"/>
      <protection/>
    </xf>
    <xf numFmtId="0" fontId="9" fillId="0" borderId="10" xfId="44" applyFont="1" applyFill="1" applyBorder="1" applyAlignment="1">
      <alignment horizontal="center" wrapText="1"/>
      <protection/>
    </xf>
    <xf numFmtId="0" fontId="10" fillId="0" borderId="10" xfId="44" applyFont="1" applyFill="1" applyBorder="1" applyAlignment="1">
      <alignment horizontal="center" wrapText="1"/>
      <protection/>
    </xf>
    <xf numFmtId="0" fontId="4" fillId="0" borderId="11" xfId="0" applyFont="1" applyFill="1" applyBorder="1" applyAlignment="1">
      <alignment horizontal="left" wrapText="1"/>
    </xf>
    <xf numFmtId="0" fontId="4" fillId="0" borderId="10" xfId="44" applyFont="1" applyFill="1" applyBorder="1" applyAlignment="1">
      <alignment horizontal="center" wrapText="1"/>
      <protection/>
    </xf>
    <xf numFmtId="0" fontId="1" fillId="0" borderId="0" xfId="44" applyFill="1">
      <alignment/>
      <protection/>
    </xf>
    <xf numFmtId="0" fontId="1" fillId="35" borderId="0" xfId="44" applyFill="1">
      <alignment/>
      <protection/>
    </xf>
    <xf numFmtId="0" fontId="4" fillId="0" borderId="10" xfId="44" applyFont="1" applyFill="1" applyBorder="1" applyAlignment="1">
      <alignment wrapText="1"/>
      <protection/>
    </xf>
    <xf numFmtId="0" fontId="11" fillId="0" borderId="11" xfId="0" applyFont="1" applyFill="1" applyBorder="1" applyAlignment="1">
      <alignment horizontal="center" wrapText="1"/>
    </xf>
    <xf numFmtId="0" fontId="4" fillId="0" borderId="10" xfId="44" applyFont="1" applyBorder="1" applyAlignment="1">
      <alignment wrapText="1"/>
      <protection/>
    </xf>
    <xf numFmtId="0" fontId="4" fillId="0" borderId="10" xfId="44" applyFont="1" applyBorder="1" applyAlignment="1">
      <alignment horizontal="center"/>
      <protection/>
    </xf>
    <xf numFmtId="0" fontId="4" fillId="0" borderId="10" xfId="44" applyFont="1" applyFill="1" applyBorder="1" applyAlignment="1">
      <alignment wrapText="1"/>
      <protection/>
    </xf>
    <xf numFmtId="0" fontId="18" fillId="0" borderId="11" xfId="0" applyFont="1" applyBorder="1" applyAlignment="1">
      <alignment wrapText="1"/>
    </xf>
    <xf numFmtId="0" fontId="11" fillId="0" borderId="0" xfId="44" applyFont="1">
      <alignment/>
      <protection/>
    </xf>
    <xf numFmtId="0" fontId="10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4" fillId="0" borderId="0" xfId="44" applyFont="1" applyFill="1" applyBorder="1" applyAlignment="1">
      <alignment horizontal="left" wrapText="1"/>
      <protection/>
    </xf>
    <xf numFmtId="0" fontId="7" fillId="0" borderId="0" xfId="44" applyFont="1" applyFill="1" applyBorder="1" applyAlignment="1">
      <alignment horizontal="left" wrapText="1"/>
      <protection/>
    </xf>
    <xf numFmtId="0" fontId="4" fillId="36" borderId="11" xfId="0" applyFont="1" applyFill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7" fillId="0" borderId="0" xfId="0" applyFont="1" applyBorder="1" applyAlignment="1">
      <alignment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3" xfId="53"/>
    <cellStyle name="Normalny 4" xfId="54"/>
    <cellStyle name="Normalny 6" xfId="55"/>
    <cellStyle name="Obliczenia" xfId="56"/>
    <cellStyle name="Percent" xfId="57"/>
    <cellStyle name="Styl 1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66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66FF99"/>
      <rgbColor rgb="00FFFF99"/>
      <rgbColor rgb="0099CCFF"/>
      <rgbColor rgb="00FF9999"/>
      <rgbColor rgb="00CC99FF"/>
      <rgbColor rgb="00FFCC99"/>
      <rgbColor rgb="003366FF"/>
      <rgbColor rgb="0033FF99"/>
      <rgbColor rgb="005AF828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T66"/>
  <sheetViews>
    <sheetView zoomScalePageLayoutView="0" workbookViewId="0" topLeftCell="B1">
      <selection activeCell="C2" sqref="C2"/>
    </sheetView>
  </sheetViews>
  <sheetFormatPr defaultColWidth="11.57421875" defaultRowHeight="12.75"/>
  <cols>
    <col min="1" max="1" width="0" style="1" hidden="1" customWidth="1"/>
    <col min="2" max="2" width="6.7109375" style="2" customWidth="1"/>
    <col min="3" max="3" width="39.57421875" style="3" customWidth="1"/>
    <col min="4" max="4" width="18.140625" style="4" customWidth="1"/>
    <col min="5" max="5" width="18.7109375" style="5" customWidth="1"/>
    <col min="6" max="6" width="13.00390625" style="6" customWidth="1"/>
    <col min="7" max="7" width="22.00390625" style="6" customWidth="1"/>
    <col min="8" max="8" width="16.140625" style="8" customWidth="1"/>
    <col min="9" max="9" width="15.7109375" style="8" customWidth="1"/>
    <col min="10" max="10" width="18.8515625" style="9" customWidth="1"/>
    <col min="11" max="11" width="14.421875" style="8" customWidth="1"/>
    <col min="12" max="12" width="14.7109375" style="0" customWidth="1"/>
    <col min="13" max="13" width="21.28125" style="0" customWidth="1"/>
    <col min="14" max="15" width="11.57421875" style="0" customWidth="1"/>
    <col min="16" max="249" width="11.57421875" style="7" customWidth="1"/>
    <col min="250" max="252" width="12.57421875" style="0" customWidth="1"/>
  </cols>
  <sheetData>
    <row r="1" spans="1:254" s="19" customFormat="1" ht="16.5">
      <c r="A1" s="10"/>
      <c r="B1" s="11"/>
      <c r="C1" s="12" t="s">
        <v>0</v>
      </c>
      <c r="D1" s="13"/>
      <c r="E1" s="14"/>
      <c r="F1" s="15"/>
      <c r="G1" s="15"/>
      <c r="H1" s="12"/>
      <c r="I1" s="18"/>
      <c r="J1" s="17"/>
      <c r="K1" s="18"/>
      <c r="L1" s="18"/>
      <c r="M1"/>
      <c r="N1"/>
      <c r="IO1" s="20"/>
      <c r="IP1" s="20"/>
      <c r="IQ1" s="20"/>
      <c r="IR1" s="20"/>
      <c r="IS1" s="20"/>
      <c r="IT1" s="20"/>
    </row>
    <row r="2" spans="1:254" s="19" customFormat="1" ht="16.5">
      <c r="A2" s="10"/>
      <c r="B2" s="11"/>
      <c r="C2" s="11"/>
      <c r="D2" s="13"/>
      <c r="E2" s="14"/>
      <c r="F2" s="15"/>
      <c r="G2" s="16"/>
      <c r="H2" s="12"/>
      <c r="I2" s="12"/>
      <c r="J2" s="17"/>
      <c r="K2" s="18"/>
      <c r="L2" s="18"/>
      <c r="M2"/>
      <c r="N2"/>
      <c r="IO2" s="20"/>
      <c r="IP2" s="20"/>
      <c r="IQ2" s="20"/>
      <c r="IR2" s="20"/>
      <c r="IS2" s="20"/>
      <c r="IT2" s="20"/>
    </row>
    <row r="3" spans="1:254" s="19" customFormat="1" ht="16.5">
      <c r="A3" s="10"/>
      <c r="B3" s="21"/>
      <c r="C3" s="22"/>
      <c r="D3" s="23"/>
      <c r="E3" s="24"/>
      <c r="F3" s="6"/>
      <c r="G3" s="6"/>
      <c r="H3" s="17"/>
      <c r="I3" s="12"/>
      <c r="J3" s="18"/>
      <c r="K3" s="17"/>
      <c r="L3" s="18"/>
      <c r="M3"/>
      <c r="N3"/>
      <c r="O3"/>
      <c r="IP3" s="20"/>
      <c r="IQ3" s="20"/>
      <c r="IR3" s="20"/>
      <c r="IS3" s="20"/>
      <c r="IT3" s="20"/>
    </row>
    <row r="4" spans="1:254" s="19" customFormat="1" ht="16.5">
      <c r="A4" s="25" t="s">
        <v>1</v>
      </c>
      <c r="B4" s="26" t="s">
        <v>1</v>
      </c>
      <c r="C4" s="27" t="s">
        <v>2</v>
      </c>
      <c r="D4" s="28" t="s">
        <v>3</v>
      </c>
      <c r="E4" s="29" t="s">
        <v>4</v>
      </c>
      <c r="F4" s="6"/>
      <c r="G4" s="6"/>
      <c r="H4" s="17"/>
      <c r="I4" s="12"/>
      <c r="J4" s="18"/>
      <c r="K4" s="17"/>
      <c r="L4" s="18"/>
      <c r="M4"/>
      <c r="N4"/>
      <c r="O4"/>
      <c r="IP4" s="20"/>
      <c r="IQ4" s="20"/>
      <c r="IR4" s="20"/>
      <c r="IS4" s="20"/>
      <c r="IT4" s="20"/>
    </row>
    <row r="5" spans="1:12" ht="16.5">
      <c r="A5" s="30">
        <v>9</v>
      </c>
      <c r="B5" s="31">
        <f>1!A1</f>
        <v>1</v>
      </c>
      <c r="C5" s="32" t="str">
        <f>1!B3</f>
        <v>LEKI  VIII</v>
      </c>
      <c r="D5" s="33"/>
      <c r="E5" s="34"/>
      <c r="H5" s="35"/>
      <c r="I5" s="35"/>
      <c r="J5" s="35"/>
      <c r="K5" s="35"/>
      <c r="L5" s="18"/>
    </row>
    <row r="6" spans="1:12" ht="16.5">
      <c r="A6" s="30">
        <v>14</v>
      </c>
      <c r="B6" s="31">
        <f>2!A1</f>
        <v>2</v>
      </c>
      <c r="C6" s="32" t="str">
        <f>2!B3</f>
        <v>LEKI  XIII</v>
      </c>
      <c r="D6" s="33"/>
      <c r="E6" s="34"/>
      <c r="H6" s="35"/>
      <c r="I6" s="35"/>
      <c r="J6" s="35"/>
      <c r="K6" s="35"/>
      <c r="L6" s="18"/>
    </row>
    <row r="7" spans="1:12" ht="16.5">
      <c r="A7" s="30">
        <v>16</v>
      </c>
      <c r="B7" s="31">
        <f>3!A1</f>
        <v>3</v>
      </c>
      <c r="C7" s="32" t="str">
        <f>3!B3</f>
        <v>IMPORT DOCELOWY</v>
      </c>
      <c r="D7" s="33"/>
      <c r="E7" s="34"/>
      <c r="F7" s="36"/>
      <c r="G7" s="36"/>
      <c r="H7" s="35"/>
      <c r="I7" s="35"/>
      <c r="J7" s="35"/>
      <c r="K7" s="35"/>
      <c r="L7" s="18"/>
    </row>
    <row r="8" spans="1:12" ht="16.5">
      <c r="A8" s="30">
        <v>24</v>
      </c>
      <c r="B8" s="31">
        <f>4!A1</f>
        <v>4</v>
      </c>
      <c r="C8" s="32" t="str">
        <f>4!B3</f>
        <v>FACTOR VII</v>
      </c>
      <c r="D8" s="33"/>
      <c r="E8" s="34"/>
      <c r="H8" s="35"/>
      <c r="I8" s="35"/>
      <c r="J8" s="35"/>
      <c r="K8" s="35"/>
      <c r="L8" s="18"/>
    </row>
    <row r="9" spans="1:254" s="5" customFormat="1" ht="16.5">
      <c r="A9" s="30">
        <v>28</v>
      </c>
      <c r="B9" s="37">
        <f>5!A1</f>
        <v>5</v>
      </c>
      <c r="C9" s="38" t="str">
        <f>5!B3</f>
        <v>INSULINY</v>
      </c>
      <c r="D9" s="39"/>
      <c r="E9" s="34"/>
      <c r="F9" s="6"/>
      <c r="G9" s="6"/>
      <c r="H9" s="35"/>
      <c r="I9" s="35"/>
      <c r="J9" s="35"/>
      <c r="K9" s="35"/>
      <c r="L9" s="18"/>
      <c r="M9" s="18"/>
      <c r="N9" s="18"/>
      <c r="O9" s="18"/>
      <c r="IP9" s="18"/>
      <c r="IQ9" s="18"/>
      <c r="IR9" s="18"/>
      <c r="IS9" s="18"/>
      <c r="IT9" s="18"/>
    </row>
    <row r="10" spans="1:254" s="5" customFormat="1" ht="16.5">
      <c r="A10" s="30">
        <v>30</v>
      </c>
      <c r="B10" s="40">
        <f>6!A1</f>
        <v>6</v>
      </c>
      <c r="C10" s="38" t="str">
        <f>6!B3</f>
        <v>IMMUNOGLOBULINA</v>
      </c>
      <c r="D10" s="39"/>
      <c r="E10" s="34"/>
      <c r="F10" s="41"/>
      <c r="G10" s="41"/>
      <c r="H10" s="35"/>
      <c r="I10" s="35"/>
      <c r="J10" s="35"/>
      <c r="K10" s="35"/>
      <c r="L10" s="18"/>
      <c r="M10" s="18"/>
      <c r="N10" s="18"/>
      <c r="O10" s="18"/>
      <c r="IP10" s="18"/>
      <c r="IQ10" s="18"/>
      <c r="IR10" s="18"/>
      <c r="IS10" s="18"/>
      <c r="IT10" s="18"/>
    </row>
    <row r="11" spans="1:254" s="5" customFormat="1" ht="16.5">
      <c r="A11" s="30">
        <v>37</v>
      </c>
      <c r="B11" s="37">
        <f>7!A1</f>
        <v>7</v>
      </c>
      <c r="C11" s="38" t="str">
        <f>7!B3</f>
        <v>MLEKO</v>
      </c>
      <c r="D11" s="39"/>
      <c r="E11" s="34"/>
      <c r="F11" s="6"/>
      <c r="G11" s="6"/>
      <c r="H11" s="35"/>
      <c r="I11" s="35"/>
      <c r="J11" s="35"/>
      <c r="K11" s="35"/>
      <c r="L11" s="18"/>
      <c r="M11" s="18"/>
      <c r="N11" s="18"/>
      <c r="O11" s="18"/>
      <c r="IP11" s="18"/>
      <c r="IQ11" s="18"/>
      <c r="IR11" s="18"/>
      <c r="IS11" s="18"/>
      <c r="IT11" s="18"/>
    </row>
    <row r="12" spans="1:12" ht="16.5">
      <c r="A12" s="30">
        <v>38</v>
      </c>
      <c r="B12" s="31">
        <f>8!A1</f>
        <v>8</v>
      </c>
      <c r="C12" s="32" t="str">
        <f>8!B3</f>
        <v>RECEPTURA</v>
      </c>
      <c r="D12" s="33"/>
      <c r="E12" s="34"/>
      <c r="G12" s="42"/>
      <c r="H12" s="35"/>
      <c r="I12" s="35"/>
      <c r="J12" s="35"/>
      <c r="K12" s="35"/>
      <c r="L12" s="18"/>
    </row>
    <row r="13" spans="1:12" ht="30">
      <c r="A13" s="30" t="s">
        <v>5</v>
      </c>
      <c r="B13" s="31">
        <f>9!A1</f>
        <v>9</v>
      </c>
      <c r="C13" s="32" t="str">
        <f>9!B3</f>
        <v>Szczepionka Hepatitis B Immune globulin</v>
      </c>
      <c r="D13" s="33"/>
      <c r="E13" s="34"/>
      <c r="G13" s="42"/>
      <c r="H13" s="35"/>
      <c r="I13" s="35"/>
      <c r="J13" s="35"/>
      <c r="K13" s="35"/>
      <c r="L13" s="18"/>
    </row>
    <row r="14" spans="1:254" s="5" customFormat="1" ht="16.5">
      <c r="A14" s="43"/>
      <c r="B14" s="37"/>
      <c r="C14" s="44" t="s">
        <v>6</v>
      </c>
      <c r="D14" s="45"/>
      <c r="E14" s="46"/>
      <c r="F14" s="6"/>
      <c r="G14"/>
      <c r="H14" s="9"/>
      <c r="I14" s="9"/>
      <c r="J14" s="9"/>
      <c r="K14" s="9"/>
      <c r="L14" s="18"/>
      <c r="M14" s="18"/>
      <c r="N14" s="18"/>
      <c r="O14" s="18"/>
      <c r="IP14" s="18"/>
      <c r="IQ14" s="18"/>
      <c r="IR14" s="18"/>
      <c r="IS14" s="18"/>
      <c r="IT14" s="18"/>
    </row>
    <row r="15" spans="1:254" s="5" customFormat="1" ht="16.5">
      <c r="A15" s="43"/>
      <c r="B15" s="47"/>
      <c r="C15" s="48"/>
      <c r="D15" s="23" t="s">
        <v>7</v>
      </c>
      <c r="E15" s="49" t="s">
        <v>8</v>
      </c>
      <c r="F15" s="6"/>
      <c r="G15"/>
      <c r="H15" s="9"/>
      <c r="I15" s="9"/>
      <c r="J15" s="9"/>
      <c r="K15" s="9"/>
      <c r="L15" s="18"/>
      <c r="M15" s="18"/>
      <c r="N15" s="18"/>
      <c r="O15" s="18"/>
      <c r="IP15" s="18"/>
      <c r="IQ15" s="18"/>
      <c r="IR15" s="18"/>
      <c r="IS15" s="18"/>
      <c r="IT15" s="18"/>
    </row>
    <row r="16" spans="1:254" s="5" customFormat="1" ht="16.5">
      <c r="A16" s="43"/>
      <c r="B16" s="47"/>
      <c r="C16" s="48"/>
      <c r="D16" s="23"/>
      <c r="E16" s="24"/>
      <c r="F16" s="6"/>
      <c r="G16"/>
      <c r="H16" s="9"/>
      <c r="I16" s="9"/>
      <c r="J16" s="18"/>
      <c r="K16" s="18"/>
      <c r="L16" s="18"/>
      <c r="M16" s="18"/>
      <c r="N16" s="18"/>
      <c r="O16" s="18"/>
      <c r="IP16" s="18"/>
      <c r="IQ16" s="18"/>
      <c r="IR16" s="18"/>
      <c r="IS16" s="18"/>
      <c r="IT16" s="18"/>
    </row>
    <row r="17" spans="1:254" s="5" customFormat="1" ht="16.5">
      <c r="A17" s="43"/>
      <c r="B17" s="50"/>
      <c r="C17" s="51"/>
      <c r="F17" s="9"/>
      <c r="G17" s="9"/>
      <c r="H17" s="9"/>
      <c r="I17" s="9"/>
      <c r="J17" s="9"/>
      <c r="K17" s="9"/>
      <c r="L17" s="18"/>
      <c r="M17" s="18"/>
      <c r="N17" s="18"/>
      <c r="O17" s="18"/>
      <c r="IP17" s="18"/>
      <c r="IQ17" s="18"/>
      <c r="IR17" s="18"/>
      <c r="IS17" s="18"/>
      <c r="IT17" s="18"/>
    </row>
    <row r="18" spans="1:254" s="5" customFormat="1" ht="16.5">
      <c r="A18" s="43"/>
      <c r="B18" s="50"/>
      <c r="C18" s="51"/>
      <c r="D18" s="4"/>
      <c r="F18" s="6"/>
      <c r="G18" s="6"/>
      <c r="H18" s="9"/>
      <c r="I18" s="9"/>
      <c r="J18" s="9"/>
      <c r="K18" s="9"/>
      <c r="L18" s="18"/>
      <c r="M18" s="18"/>
      <c r="N18" s="18"/>
      <c r="O18" s="18"/>
      <c r="IP18" s="18"/>
      <c r="IQ18" s="18"/>
      <c r="IR18" s="18"/>
      <c r="IS18" s="18"/>
      <c r="IT18" s="18"/>
    </row>
    <row r="19" spans="1:254" s="5" customFormat="1" ht="16.5">
      <c r="A19" s="43"/>
      <c r="B19" s="50"/>
      <c r="C19" s="51"/>
      <c r="D19" s="52"/>
      <c r="F19" s="6"/>
      <c r="G19" s="6"/>
      <c r="H19" s="9"/>
      <c r="I19" s="9"/>
      <c r="J19" s="9"/>
      <c r="K19" s="9"/>
      <c r="L19" s="18"/>
      <c r="M19" s="18"/>
      <c r="N19" s="18"/>
      <c r="O19" s="18"/>
      <c r="IP19" s="18"/>
      <c r="IQ19" s="18"/>
      <c r="IR19" s="18"/>
      <c r="IS19" s="18"/>
      <c r="IT19" s="18"/>
    </row>
    <row r="20" spans="1:254" s="5" customFormat="1" ht="16.5">
      <c r="A20" s="43"/>
      <c r="B20" s="50"/>
      <c r="C20" s="51"/>
      <c r="D20" s="4"/>
      <c r="F20" s="6"/>
      <c r="G20" s="6"/>
      <c r="H20" s="9"/>
      <c r="I20" s="9"/>
      <c r="J20" s="9"/>
      <c r="K20" s="9"/>
      <c r="L20" s="18"/>
      <c r="M20" s="18"/>
      <c r="N20" s="18"/>
      <c r="O20" s="18"/>
      <c r="IP20" s="18"/>
      <c r="IQ20" s="18"/>
      <c r="IR20" s="18"/>
      <c r="IS20" s="18"/>
      <c r="IT20" s="18"/>
    </row>
    <row r="21" spans="1:254" s="5" customFormat="1" ht="16.5">
      <c r="A21" s="43"/>
      <c r="B21" s="50"/>
      <c r="C21" s="51"/>
      <c r="D21" s="4"/>
      <c r="F21" s="6"/>
      <c r="G21" s="6"/>
      <c r="H21" s="9"/>
      <c r="I21" s="9"/>
      <c r="J21" s="9"/>
      <c r="K21" s="9"/>
      <c r="L21" s="18"/>
      <c r="M21" s="18"/>
      <c r="N21" s="18"/>
      <c r="O21" s="18"/>
      <c r="IP21" s="18"/>
      <c r="IQ21" s="18"/>
      <c r="IR21" s="18"/>
      <c r="IS21" s="18"/>
      <c r="IT21" s="18"/>
    </row>
    <row r="22" spans="1:254" s="5" customFormat="1" ht="16.5">
      <c r="A22" s="43"/>
      <c r="B22" s="50"/>
      <c r="C22" s="51"/>
      <c r="D22" s="4"/>
      <c r="F22" s="6"/>
      <c r="G22" s="6"/>
      <c r="H22" s="9"/>
      <c r="I22" s="9"/>
      <c r="J22" s="9"/>
      <c r="K22" s="9"/>
      <c r="L22" s="18"/>
      <c r="M22" s="18"/>
      <c r="N22" s="18"/>
      <c r="O22" s="18"/>
      <c r="IP22" s="18"/>
      <c r="IQ22" s="18"/>
      <c r="IR22" s="18"/>
      <c r="IS22" s="18"/>
      <c r="IT22" s="18"/>
    </row>
    <row r="23" spans="1:254" s="5" customFormat="1" ht="16.5">
      <c r="A23" s="43"/>
      <c r="B23" s="50"/>
      <c r="C23" s="51"/>
      <c r="D23" s="4"/>
      <c r="F23" s="6"/>
      <c r="G23" s="6"/>
      <c r="H23" s="9"/>
      <c r="I23" s="9"/>
      <c r="J23" s="9"/>
      <c r="K23" s="9"/>
      <c r="L23" s="18"/>
      <c r="M23" s="18"/>
      <c r="N23" s="18"/>
      <c r="O23" s="18"/>
      <c r="IP23" s="18"/>
      <c r="IQ23" s="18"/>
      <c r="IR23" s="18"/>
      <c r="IS23" s="18"/>
      <c r="IT23" s="18"/>
    </row>
    <row r="24" spans="1:254" s="5" customFormat="1" ht="16.5">
      <c r="A24" s="43"/>
      <c r="B24" s="50"/>
      <c r="C24" s="51"/>
      <c r="D24" s="4"/>
      <c r="F24" s="6"/>
      <c r="G24" s="6"/>
      <c r="H24" s="9"/>
      <c r="I24" s="9"/>
      <c r="J24" s="9"/>
      <c r="K24" s="9"/>
      <c r="L24" s="18"/>
      <c r="M24" s="18"/>
      <c r="N24" s="18"/>
      <c r="O24" s="18"/>
      <c r="IP24" s="18"/>
      <c r="IQ24" s="18"/>
      <c r="IR24" s="18"/>
      <c r="IS24" s="18"/>
      <c r="IT24" s="18"/>
    </row>
    <row r="64" spans="8:11" ht="16.5">
      <c r="H64" s="53"/>
      <c r="K64" s="53"/>
    </row>
    <row r="66" ht="16.5">
      <c r="J66" s="3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J4" sqref="J4"/>
    </sheetView>
  </sheetViews>
  <sheetFormatPr defaultColWidth="12.00390625" defaultRowHeight="12.75"/>
  <cols>
    <col min="1" max="1" width="4.28125" style="111" customWidth="1"/>
    <col min="2" max="2" width="33.7109375" style="67" customWidth="1"/>
    <col min="3" max="3" width="37.28125" style="67" customWidth="1"/>
    <col min="4" max="4" width="11.57421875" style="111" customWidth="1"/>
    <col min="5" max="249" width="11.57421875" style="67" customWidth="1"/>
    <col min="250" max="16384" width="12.00390625" style="5" customWidth="1"/>
  </cols>
  <sheetData>
    <row r="1" spans="1:6" ht="15">
      <c r="A1" s="112"/>
      <c r="B1" s="5" t="s">
        <v>89</v>
      </c>
      <c r="C1" s="15" t="s">
        <v>90</v>
      </c>
      <c r="D1" s="112"/>
      <c r="E1" s="79"/>
      <c r="F1" s="79"/>
    </row>
    <row r="2" spans="1:6" ht="15">
      <c r="A2" s="112"/>
      <c r="B2" s="79"/>
      <c r="C2" s="79"/>
      <c r="D2" s="112"/>
      <c r="E2" s="79"/>
      <c r="F2" s="79"/>
    </row>
    <row r="3" spans="1:10" ht="30.75">
      <c r="A3" s="107" t="s">
        <v>11</v>
      </c>
      <c r="B3" s="107" t="s">
        <v>12</v>
      </c>
      <c r="C3" s="107" t="s">
        <v>13</v>
      </c>
      <c r="D3" s="106" t="s">
        <v>14</v>
      </c>
      <c r="E3" s="106" t="s">
        <v>75</v>
      </c>
      <c r="F3" s="106" t="s">
        <v>76</v>
      </c>
      <c r="G3" s="95" t="s">
        <v>77</v>
      </c>
      <c r="H3" s="108" t="s">
        <v>14</v>
      </c>
      <c r="I3" s="95" t="s">
        <v>75</v>
      </c>
      <c r="J3" s="95" t="s">
        <v>76</v>
      </c>
    </row>
    <row r="4" spans="1:10" ht="15">
      <c r="A4" s="95">
        <v>1</v>
      </c>
      <c r="B4"/>
      <c r="C4"/>
      <c r="D4"/>
      <c r="E4"/>
      <c r="F4"/>
      <c r="G4"/>
      <c r="H4"/>
      <c r="I4"/>
      <c r="J4"/>
    </row>
    <row r="5" spans="1:10" ht="15">
      <c r="A5"/>
      <c r="B5"/>
      <c r="C5"/>
      <c r="D5"/>
      <c r="E5"/>
      <c r="F5" s="110">
        <f>SUM(F4)</f>
        <v>0</v>
      </c>
      <c r="J5" s="67">
        <f>SUM(J4)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4" sqref="G4"/>
    </sheetView>
  </sheetViews>
  <sheetFormatPr defaultColWidth="12.00390625" defaultRowHeight="12.75"/>
  <cols>
    <col min="1" max="1" width="5.00390625" style="50" customWidth="1"/>
    <col min="2" max="2" width="18.140625" style="5" customWidth="1"/>
    <col min="3" max="3" width="23.28125" style="5" customWidth="1"/>
    <col min="4" max="4" width="11.57421875" style="50" customWidth="1"/>
    <col min="5" max="249" width="11.57421875" style="5" customWidth="1"/>
    <col min="250" max="16384" width="12.00390625" style="5" customWidth="1"/>
  </cols>
  <sheetData>
    <row r="1" spans="1:6" ht="15">
      <c r="A1" s="67"/>
      <c r="B1" s="5" t="s">
        <v>91</v>
      </c>
      <c r="C1" s="15" t="s">
        <v>92</v>
      </c>
      <c r="D1" s="67"/>
      <c r="E1" s="67"/>
      <c r="F1" s="67"/>
    </row>
    <row r="2" spans="1:6" ht="15">
      <c r="A2" s="67"/>
      <c r="B2" s="67"/>
      <c r="C2" s="67"/>
      <c r="D2" s="67"/>
      <c r="E2" s="67"/>
      <c r="F2" s="67"/>
    </row>
    <row r="3" spans="1:10" ht="46.5">
      <c r="A3" s="113" t="s">
        <v>11</v>
      </c>
      <c r="B3" s="107" t="s">
        <v>12</v>
      </c>
      <c r="C3" s="107" t="s">
        <v>13</v>
      </c>
      <c r="D3" s="106" t="s">
        <v>14</v>
      </c>
      <c r="E3" s="106" t="s">
        <v>75</v>
      </c>
      <c r="F3" s="106" t="s">
        <v>76</v>
      </c>
      <c r="G3" s="95" t="s">
        <v>77</v>
      </c>
      <c r="H3" s="108" t="s">
        <v>14</v>
      </c>
      <c r="I3" s="95" t="s">
        <v>75</v>
      </c>
      <c r="J3" s="95" t="s">
        <v>76</v>
      </c>
    </row>
    <row r="4" spans="1:10" ht="15">
      <c r="A4" s="116">
        <v>1</v>
      </c>
      <c r="B4" s="86" t="s">
        <v>93</v>
      </c>
      <c r="C4" s="86" t="s">
        <v>94</v>
      </c>
      <c r="D4" s="31">
        <v>3</v>
      </c>
      <c r="E4" s="110">
        <v>1659</v>
      </c>
      <c r="F4" s="110">
        <f>D4*E4</f>
        <v>4977</v>
      </c>
      <c r="G4" s="85"/>
      <c r="H4" s="85"/>
      <c r="I4" s="85">
        <v>1379.32</v>
      </c>
      <c r="J4" s="85"/>
    </row>
    <row r="5" spans="1:6" ht="15">
      <c r="A5" s="123"/>
      <c r="B5"/>
      <c r="C5"/>
      <c r="D5"/>
      <c r="E5"/>
      <c r="F5" s="110">
        <f>SUM(F4)</f>
        <v>4977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3" sqref="G3"/>
    </sheetView>
  </sheetViews>
  <sheetFormatPr defaultColWidth="11.57421875" defaultRowHeight="12.75"/>
  <cols>
    <col min="1" max="1" width="8.421875" style="0" customWidth="1"/>
    <col min="2" max="2" width="42.00390625" style="0" customWidth="1"/>
    <col min="3" max="3" width="22.57421875" style="0" customWidth="1"/>
  </cols>
  <sheetData>
    <row r="1" spans="2:3" ht="15">
      <c r="B1" s="5" t="s">
        <v>95</v>
      </c>
      <c r="C1" s="15" t="s">
        <v>96</v>
      </c>
    </row>
    <row r="3" spans="1:10" ht="30.75">
      <c r="A3" s="113" t="s">
        <v>11</v>
      </c>
      <c r="B3" s="107" t="s">
        <v>12</v>
      </c>
      <c r="C3" s="107" t="s">
        <v>13</v>
      </c>
      <c r="D3" s="106" t="s">
        <v>14</v>
      </c>
      <c r="E3" s="106" t="s">
        <v>75</v>
      </c>
      <c r="F3" s="106" t="s">
        <v>76</v>
      </c>
      <c r="G3" s="95" t="s">
        <v>77</v>
      </c>
      <c r="H3" s="108" t="s">
        <v>14</v>
      </c>
      <c r="I3" s="95" t="s">
        <v>75</v>
      </c>
      <c r="J3" s="95" t="s">
        <v>76</v>
      </c>
    </row>
    <row r="4" spans="1:6" ht="15">
      <c r="A4" s="116">
        <v>1</v>
      </c>
      <c r="B4" s="114"/>
      <c r="C4" s="114"/>
      <c r="D4" s="116"/>
      <c r="E4" s="115"/>
      <c r="F4" s="115"/>
    </row>
    <row r="5" spans="1:6" ht="15">
      <c r="A5" s="116">
        <v>2</v>
      </c>
      <c r="B5" s="114"/>
      <c r="C5" s="114"/>
      <c r="D5" s="116"/>
      <c r="E5" s="115"/>
      <c r="F5" s="115"/>
    </row>
    <row r="6" spans="1:6" ht="15">
      <c r="A6" s="116">
        <v>3</v>
      </c>
      <c r="B6" s="114"/>
      <c r="C6" s="114"/>
      <c r="D6" s="116"/>
      <c r="E6" s="115"/>
      <c r="F6" s="115"/>
    </row>
    <row r="7" spans="1:6" ht="15">
      <c r="A7" s="116">
        <v>4</v>
      </c>
      <c r="B7" s="114"/>
      <c r="C7" s="114"/>
      <c r="D7" s="116"/>
      <c r="E7" s="115"/>
      <c r="F7" s="115"/>
    </row>
    <row r="8" spans="1:6" ht="15">
      <c r="A8" s="116">
        <v>5</v>
      </c>
      <c r="B8" s="114"/>
      <c r="C8" s="114"/>
      <c r="D8" s="95"/>
      <c r="E8" s="115"/>
      <c r="F8" s="115"/>
    </row>
    <row r="9" spans="1:6" ht="15">
      <c r="A9" s="116">
        <v>6</v>
      </c>
      <c r="B9" s="114"/>
      <c r="C9" s="114"/>
      <c r="D9" s="95"/>
      <c r="E9" s="117"/>
      <c r="F9" s="115"/>
    </row>
    <row r="10" spans="1:6" ht="15">
      <c r="A10" s="116">
        <v>7</v>
      </c>
      <c r="B10" s="114"/>
      <c r="C10" s="114"/>
      <c r="D10" s="95"/>
      <c r="E10" s="117"/>
      <c r="F10" s="115"/>
    </row>
    <row r="11" spans="1:6" ht="15">
      <c r="A11" s="116">
        <v>8</v>
      </c>
      <c r="B11" s="114"/>
      <c r="C11" s="114"/>
      <c r="D11" s="95"/>
      <c r="E11" s="117"/>
      <c r="F11" s="115"/>
    </row>
    <row r="12" spans="1:6" ht="15">
      <c r="A12" s="116">
        <v>9</v>
      </c>
      <c r="B12" s="114"/>
      <c r="C12" s="114"/>
      <c r="D12" s="95"/>
      <c r="E12" s="117"/>
      <c r="F12" s="115"/>
    </row>
    <row r="13" spans="1:6" ht="15">
      <c r="A13" s="116">
        <v>10</v>
      </c>
      <c r="B13" s="114"/>
      <c r="C13" s="114"/>
      <c r="D13" s="95"/>
      <c r="E13" s="117"/>
      <c r="F13" s="115"/>
    </row>
    <row r="14" spans="1:6" ht="15">
      <c r="A14" s="116">
        <v>11</v>
      </c>
      <c r="B14" s="114"/>
      <c r="C14" s="114"/>
      <c r="D14" s="95"/>
      <c r="E14" s="117"/>
      <c r="F14" s="115"/>
    </row>
    <row r="15" spans="1:6" ht="15">
      <c r="A15" s="116">
        <v>12</v>
      </c>
      <c r="B15" s="114"/>
      <c r="C15" s="114"/>
      <c r="D15" s="95"/>
      <c r="E15" s="117"/>
      <c r="F15" s="115"/>
    </row>
    <row r="16" spans="1:6" ht="15">
      <c r="A16" s="31">
        <v>13</v>
      </c>
      <c r="B16" s="114"/>
      <c r="C16" s="114"/>
      <c r="D16" s="95"/>
      <c r="E16" s="117"/>
      <c r="F16" s="115"/>
    </row>
    <row r="17" spans="1:6" ht="15">
      <c r="A17" s="31">
        <v>14</v>
      </c>
      <c r="B17" s="114"/>
      <c r="C17" s="114"/>
      <c r="D17" s="95"/>
      <c r="E17" s="117"/>
      <c r="F17" s="115"/>
    </row>
    <row r="18" spans="1:6" ht="15">
      <c r="A18" s="31">
        <v>15</v>
      </c>
      <c r="B18" s="114"/>
      <c r="C18" s="114"/>
      <c r="D18" s="95"/>
      <c r="E18" s="117"/>
      <c r="F18" s="115"/>
    </row>
    <row r="19" ht="15">
      <c r="F19" s="11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B4" sqref="B4"/>
    </sheetView>
  </sheetViews>
  <sheetFormatPr defaultColWidth="11.57421875" defaultRowHeight="12.75"/>
  <cols>
    <col min="1" max="1" width="7.421875" style="0" customWidth="1"/>
    <col min="2" max="2" width="31.00390625" style="0" customWidth="1"/>
    <col min="3" max="3" width="33.7109375" style="0" customWidth="1"/>
  </cols>
  <sheetData>
    <row r="1" spans="2:6" ht="15">
      <c r="B1" s="5" t="s">
        <v>97</v>
      </c>
      <c r="C1" s="15" t="s">
        <v>98</v>
      </c>
      <c r="D1" s="112"/>
      <c r="E1" s="79"/>
      <c r="F1" s="79"/>
    </row>
    <row r="2" spans="1:6" ht="15">
      <c r="A2" s="112"/>
      <c r="B2" s="79"/>
      <c r="C2" s="79"/>
      <c r="D2" s="112"/>
      <c r="E2" s="79"/>
      <c r="F2" s="79"/>
    </row>
    <row r="3" spans="1:10" ht="30.75">
      <c r="A3" s="107" t="s">
        <v>11</v>
      </c>
      <c r="B3" s="107" t="s">
        <v>12</v>
      </c>
      <c r="C3" s="107" t="s">
        <v>13</v>
      </c>
      <c r="D3" s="106" t="s">
        <v>14</v>
      </c>
      <c r="E3" s="106" t="s">
        <v>75</v>
      </c>
      <c r="F3" s="106" t="s">
        <v>76</v>
      </c>
      <c r="G3" s="95" t="s">
        <v>77</v>
      </c>
      <c r="H3" s="108" t="s">
        <v>14</v>
      </c>
      <c r="I3" s="95" t="s">
        <v>75</v>
      </c>
      <c r="J3" s="95" t="s">
        <v>76</v>
      </c>
    </row>
    <row r="4" spans="1:10" ht="78" customHeight="1">
      <c r="A4" s="95">
        <v>1</v>
      </c>
      <c r="B4" s="114" t="s">
        <v>99</v>
      </c>
      <c r="C4" s="114" t="s">
        <v>100</v>
      </c>
      <c r="D4" s="95">
        <v>25</v>
      </c>
      <c r="E4" s="117">
        <v>43.2</v>
      </c>
      <c r="F4" s="115" t="e">
        <f>#REF!*#REF!</f>
        <v>#REF!</v>
      </c>
      <c r="G4" s="124"/>
      <c r="H4" s="124"/>
      <c r="I4" s="124">
        <v>58.6</v>
      </c>
      <c r="J4" s="124"/>
    </row>
    <row r="5" spans="6:10" ht="16.5">
      <c r="F5" s="122" t="e">
        <f>SUM(#REF!)</f>
        <v>#REF!</v>
      </c>
      <c r="G5" s="125"/>
      <c r="H5" s="125"/>
      <c r="I5" s="125"/>
      <c r="J5" s="12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J6" sqref="J6"/>
    </sheetView>
  </sheetViews>
  <sheetFormatPr defaultColWidth="11.57421875" defaultRowHeight="12.75"/>
  <cols>
    <col min="1" max="1" width="7.28125" style="0" customWidth="1"/>
    <col min="2" max="3" width="27.00390625" style="0" customWidth="1"/>
  </cols>
  <sheetData>
    <row r="1" spans="1:6" ht="15">
      <c r="A1" s="50"/>
      <c r="B1" s="5" t="s">
        <v>101</v>
      </c>
      <c r="C1" s="15" t="s">
        <v>102</v>
      </c>
      <c r="D1" s="5"/>
      <c r="E1" s="5"/>
      <c r="F1" s="5"/>
    </row>
    <row r="2" spans="1:6" ht="15">
      <c r="A2" s="50"/>
      <c r="B2" s="5"/>
      <c r="C2" s="5"/>
      <c r="D2" s="5"/>
      <c r="E2" s="5"/>
      <c r="F2" s="5"/>
    </row>
    <row r="3" spans="1:10" ht="30.75">
      <c r="A3" s="113" t="s">
        <v>11</v>
      </c>
      <c r="B3" s="107" t="s">
        <v>12</v>
      </c>
      <c r="C3" s="107" t="s">
        <v>13</v>
      </c>
      <c r="D3" s="106" t="s">
        <v>14</v>
      </c>
      <c r="E3" s="106" t="s">
        <v>75</v>
      </c>
      <c r="F3" s="106" t="s">
        <v>76</v>
      </c>
      <c r="G3" s="95" t="s">
        <v>77</v>
      </c>
      <c r="H3" s="108" t="s">
        <v>14</v>
      </c>
      <c r="I3" s="95" t="s">
        <v>75</v>
      </c>
      <c r="J3" s="95" t="s">
        <v>76</v>
      </c>
    </row>
    <row r="4" ht="15">
      <c r="A4" s="31">
        <v>1</v>
      </c>
    </row>
    <row r="5" ht="15">
      <c r="A5" s="31">
        <v>2</v>
      </c>
    </row>
    <row r="6" ht="15">
      <c r="A6" s="31">
        <v>3</v>
      </c>
    </row>
    <row r="7" spans="1:10" ht="16.5">
      <c r="A7" s="50"/>
      <c r="B7" s="5"/>
      <c r="C7" s="5"/>
      <c r="D7" s="5"/>
      <c r="E7" s="5"/>
      <c r="F7" s="85">
        <f>SUM(F4:F6)</f>
        <v>0</v>
      </c>
      <c r="G7" s="125"/>
      <c r="H7" s="125"/>
      <c r="I7" s="125"/>
      <c r="J7" s="125">
        <f>SUM(J4:J6)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1:D17"/>
  <sheetViews>
    <sheetView zoomScalePageLayoutView="0" workbookViewId="0" topLeftCell="A1">
      <selection activeCell="E3" sqref="E3"/>
    </sheetView>
  </sheetViews>
  <sheetFormatPr defaultColWidth="11.57421875" defaultRowHeight="12.75"/>
  <cols>
    <col min="1" max="1" width="5.140625" style="126" customWidth="1"/>
    <col min="2" max="2" width="35.57421875" style="0" customWidth="1"/>
    <col min="3" max="3" width="35.00390625" style="0" customWidth="1"/>
    <col min="4" max="4" width="11.57421875" style="126" customWidth="1"/>
  </cols>
  <sheetData>
    <row r="1" spans="1:4" s="128" customFormat="1" ht="15">
      <c r="A1" s="127">
        <v>5</v>
      </c>
      <c r="B1" s="128" t="s">
        <v>9</v>
      </c>
      <c r="C1" s="129"/>
      <c r="D1" s="127"/>
    </row>
    <row r="2" spans="1:4" s="128" customFormat="1" ht="15">
      <c r="A2" s="127"/>
      <c r="C2" s="129"/>
      <c r="D2" s="127"/>
    </row>
    <row r="3" spans="1:4" s="128" customFormat="1" ht="15">
      <c r="A3" s="127"/>
      <c r="B3" s="129" t="s">
        <v>103</v>
      </c>
      <c r="C3" s="129"/>
      <c r="D3" s="127"/>
    </row>
    <row r="4" spans="1:4" s="128" customFormat="1" ht="15">
      <c r="A4" s="127"/>
      <c r="D4" s="127"/>
    </row>
    <row r="5" spans="1:4" s="128" customFormat="1" ht="15">
      <c r="A5" s="130" t="s">
        <v>104</v>
      </c>
      <c r="B5" s="131" t="s">
        <v>12</v>
      </c>
      <c r="C5" s="131" t="s">
        <v>13</v>
      </c>
      <c r="D5" s="132" t="s">
        <v>105</v>
      </c>
    </row>
    <row r="6" spans="1:4" s="128" customFormat="1" ht="16.5" customHeight="1">
      <c r="A6" s="97">
        <v>1</v>
      </c>
      <c r="B6" s="128" t="s">
        <v>106</v>
      </c>
      <c r="C6" s="133" t="s">
        <v>107</v>
      </c>
      <c r="D6" s="127">
        <v>6</v>
      </c>
    </row>
    <row r="7" spans="1:4" s="128" customFormat="1" ht="14.25" customHeight="1">
      <c r="A7" s="97">
        <v>2</v>
      </c>
      <c r="B7" s="134" t="s">
        <v>108</v>
      </c>
      <c r="C7" s="135" t="s">
        <v>107</v>
      </c>
      <c r="D7" s="136">
        <v>2</v>
      </c>
    </row>
    <row r="8" spans="1:4" s="128" customFormat="1" ht="15" customHeight="1">
      <c r="A8" s="97">
        <v>3</v>
      </c>
      <c r="B8" s="134" t="s">
        <v>109</v>
      </c>
      <c r="C8" s="135" t="s">
        <v>107</v>
      </c>
      <c r="D8" s="136">
        <v>1</v>
      </c>
    </row>
    <row r="9" spans="1:4" s="128" customFormat="1" ht="15">
      <c r="A9" s="97">
        <v>4</v>
      </c>
      <c r="B9" s="134" t="s">
        <v>110</v>
      </c>
      <c r="C9" s="135" t="s">
        <v>111</v>
      </c>
      <c r="D9" s="136">
        <v>5</v>
      </c>
    </row>
    <row r="10" spans="1:4" s="128" customFormat="1" ht="15">
      <c r="A10" s="97">
        <v>5</v>
      </c>
      <c r="B10" s="134" t="s">
        <v>112</v>
      </c>
      <c r="C10" s="135" t="s">
        <v>111</v>
      </c>
      <c r="D10" s="136">
        <v>1</v>
      </c>
    </row>
    <row r="11" spans="1:4" s="128" customFormat="1" ht="15">
      <c r="A11" s="97">
        <v>6</v>
      </c>
      <c r="B11" s="134" t="s">
        <v>113</v>
      </c>
      <c r="C11" s="135" t="s">
        <v>111</v>
      </c>
      <c r="D11" s="136">
        <v>1</v>
      </c>
    </row>
    <row r="12" spans="1:4" s="128" customFormat="1" ht="15">
      <c r="A12" s="97">
        <v>7</v>
      </c>
      <c r="B12" s="134" t="s">
        <v>114</v>
      </c>
      <c r="C12" s="135" t="s">
        <v>111</v>
      </c>
      <c r="D12" s="136">
        <v>1</v>
      </c>
    </row>
    <row r="13" spans="1:4" s="128" customFormat="1" ht="15">
      <c r="A13" s="97">
        <v>8</v>
      </c>
      <c r="B13" s="134" t="s">
        <v>115</v>
      </c>
      <c r="C13" s="135" t="s">
        <v>111</v>
      </c>
      <c r="D13" s="136">
        <v>1</v>
      </c>
    </row>
    <row r="14" spans="1:4" s="128" customFormat="1" ht="99" customHeight="1">
      <c r="A14" s="97">
        <v>9</v>
      </c>
      <c r="B14" s="137" t="s">
        <v>116</v>
      </c>
      <c r="C14" s="137" t="s">
        <v>117</v>
      </c>
      <c r="D14" s="136">
        <v>17</v>
      </c>
    </row>
    <row r="15" spans="1:4" s="128" customFormat="1" ht="15">
      <c r="A15" s="127"/>
      <c r="D15" s="127"/>
    </row>
    <row r="16" spans="1:4" s="128" customFormat="1" ht="15">
      <c r="A16" s="127"/>
      <c r="D16" s="127"/>
    </row>
    <row r="17" spans="1:4" s="128" customFormat="1" ht="15">
      <c r="A17" s="127"/>
      <c r="D17" s="12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D9"/>
  <sheetViews>
    <sheetView zoomScalePageLayoutView="0" workbookViewId="0" topLeftCell="A1">
      <selection activeCell="E1" sqref="E1"/>
    </sheetView>
  </sheetViews>
  <sheetFormatPr defaultColWidth="11.57421875" defaultRowHeight="12.75"/>
  <cols>
    <col min="1" max="1" width="5.140625" style="0" customWidth="1"/>
    <col min="2" max="2" width="45.8515625" style="0" customWidth="1"/>
    <col min="3" max="3" width="14.00390625" style="0" customWidth="1"/>
  </cols>
  <sheetData>
    <row r="1" spans="1:2" ht="15.75" customHeight="1">
      <c r="A1" s="111">
        <v>6</v>
      </c>
      <c r="B1" s="7" t="s">
        <v>9</v>
      </c>
    </row>
    <row r="2" spans="1:4" ht="15">
      <c r="A2" s="111"/>
      <c r="B2" s="7"/>
      <c r="C2" s="138"/>
      <c r="D2" s="112"/>
    </row>
    <row r="3" spans="1:4" ht="17.25" customHeight="1">
      <c r="A3" s="111"/>
      <c r="B3" s="19" t="s">
        <v>118</v>
      </c>
      <c r="C3" s="138"/>
      <c r="D3" s="112"/>
    </row>
    <row r="4" spans="1:4" ht="15">
      <c r="A4" s="111"/>
      <c r="B4" s="79"/>
      <c r="C4" s="79"/>
      <c r="D4" s="112"/>
    </row>
    <row r="5" spans="1:4" s="93" customFormat="1" ht="30.75">
      <c r="A5" s="102" t="s">
        <v>11</v>
      </c>
      <c r="B5" s="60" t="s">
        <v>12</v>
      </c>
      <c r="C5" s="60" t="s">
        <v>13</v>
      </c>
      <c r="D5" s="60" t="s">
        <v>14</v>
      </c>
    </row>
    <row r="6" spans="1:4" ht="46.5" customHeight="1">
      <c r="A6" s="66">
        <v>1</v>
      </c>
      <c r="B6" s="68" t="s">
        <v>119</v>
      </c>
      <c r="C6" s="68" t="s">
        <v>120</v>
      </c>
      <c r="D6" s="84">
        <v>45</v>
      </c>
    </row>
    <row r="7" spans="1:4" ht="15">
      <c r="A7" s="111"/>
      <c r="B7" s="79"/>
      <c r="C7" s="79"/>
      <c r="D7" s="112"/>
    </row>
    <row r="8" spans="1:4" ht="15">
      <c r="A8" s="111"/>
      <c r="B8" s="79"/>
      <c r="C8" s="79"/>
      <c r="D8" s="112"/>
    </row>
    <row r="9" spans="1:4" ht="15">
      <c r="A9" s="111"/>
      <c r="B9" s="79"/>
      <c r="C9" s="79"/>
      <c r="D9" s="11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5"/>
  </sheetPr>
  <dimension ref="A1:D13"/>
  <sheetViews>
    <sheetView zoomScalePageLayoutView="0" workbookViewId="0" topLeftCell="A1">
      <selection activeCell="A14" sqref="A14"/>
    </sheetView>
  </sheetViews>
  <sheetFormatPr defaultColWidth="11.57421875" defaultRowHeight="12.75"/>
  <cols>
    <col min="1" max="1" width="5.140625" style="0" customWidth="1"/>
    <col min="2" max="2" width="60.7109375" style="0" customWidth="1"/>
    <col min="3" max="3" width="11.57421875" style="0" customWidth="1"/>
    <col min="4" max="4" width="12.140625" style="126" customWidth="1"/>
  </cols>
  <sheetData>
    <row r="1" spans="1:4" ht="15">
      <c r="A1" s="139">
        <v>7</v>
      </c>
      <c r="B1" s="128" t="s">
        <v>9</v>
      </c>
      <c r="C1" s="140"/>
      <c r="D1" s="141"/>
    </row>
    <row r="2" spans="1:4" ht="15">
      <c r="A2" s="139"/>
      <c r="B2" s="128"/>
      <c r="C2" s="140"/>
      <c r="D2" s="141"/>
    </row>
    <row r="3" spans="1:4" ht="15.75" customHeight="1">
      <c r="A3" s="139"/>
      <c r="B3" s="142" t="s">
        <v>121</v>
      </c>
      <c r="C3" s="178"/>
      <c r="D3" s="178"/>
    </row>
    <row r="4" spans="1:4" ht="15">
      <c r="A4" s="139"/>
      <c r="B4" s="143"/>
      <c r="C4" s="143"/>
      <c r="D4" s="141"/>
    </row>
    <row r="5" spans="1:4" s="93" customFormat="1" ht="30.75">
      <c r="A5" s="144" t="s">
        <v>11</v>
      </c>
      <c r="B5" s="131" t="s">
        <v>12</v>
      </c>
      <c r="C5" s="131" t="s">
        <v>13</v>
      </c>
      <c r="D5" s="145" t="s">
        <v>122</v>
      </c>
    </row>
    <row r="6" spans="1:4" ht="54" customHeight="1">
      <c r="A6" s="78">
        <v>1</v>
      </c>
      <c r="B6" s="146" t="s">
        <v>123</v>
      </c>
      <c r="C6" s="147" t="s">
        <v>124</v>
      </c>
      <c r="D6" s="147">
        <v>32</v>
      </c>
    </row>
    <row r="7" spans="1:4" ht="41.25">
      <c r="A7" s="78">
        <v>2</v>
      </c>
      <c r="B7" s="148" t="s">
        <v>125</v>
      </c>
      <c r="C7" s="147" t="s">
        <v>124</v>
      </c>
      <c r="D7" s="97">
        <v>32</v>
      </c>
    </row>
    <row r="8" spans="1:4" ht="27">
      <c r="A8" s="78">
        <v>3</v>
      </c>
      <c r="B8" s="149" t="s">
        <v>126</v>
      </c>
      <c r="C8" s="147" t="s">
        <v>124</v>
      </c>
      <c r="D8" s="97">
        <v>64</v>
      </c>
    </row>
    <row r="9" spans="1:4" ht="82.5" customHeight="1">
      <c r="A9" s="78">
        <v>4</v>
      </c>
      <c r="B9" s="148" t="s">
        <v>127</v>
      </c>
      <c r="C9" s="97" t="s">
        <v>124</v>
      </c>
      <c r="D9" s="40">
        <v>28</v>
      </c>
    </row>
    <row r="10" spans="1:4" ht="83.25" customHeight="1">
      <c r="A10" s="78">
        <v>5</v>
      </c>
      <c r="B10" s="150" t="s">
        <v>128</v>
      </c>
      <c r="C10" s="97" t="s">
        <v>124</v>
      </c>
      <c r="D10" s="40">
        <v>48</v>
      </c>
    </row>
    <row r="11" spans="1:4" ht="41.25" customHeight="1">
      <c r="A11" s="78">
        <v>6</v>
      </c>
      <c r="B11" s="146" t="s">
        <v>129</v>
      </c>
      <c r="C11" s="151" t="s">
        <v>130</v>
      </c>
      <c r="D11" s="40">
        <v>5</v>
      </c>
    </row>
    <row r="12" spans="1:4" ht="89.25" customHeight="1">
      <c r="A12" s="78">
        <v>7</v>
      </c>
      <c r="B12" s="146" t="s">
        <v>131</v>
      </c>
      <c r="C12" s="151" t="s">
        <v>130</v>
      </c>
      <c r="D12" s="40">
        <v>5</v>
      </c>
    </row>
    <row r="13" spans="1:4" ht="15">
      <c r="A13" s="139"/>
      <c r="B13" s="143"/>
      <c r="C13" s="143"/>
      <c r="D13" s="141"/>
    </row>
  </sheetData>
  <sheetProtection selectLockedCells="1" selectUnlockedCells="1"/>
  <mergeCells count="1">
    <mergeCell ref="C3: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A1:HU63"/>
  <sheetViews>
    <sheetView zoomScalePageLayoutView="0" workbookViewId="0" topLeftCell="A37">
      <selection activeCell="H23" sqref="H23"/>
    </sheetView>
  </sheetViews>
  <sheetFormatPr defaultColWidth="11.57421875" defaultRowHeight="12.75"/>
  <cols>
    <col min="1" max="1" width="5.28125" style="152" customWidth="1"/>
    <col min="2" max="2" width="61.8515625" style="152" customWidth="1"/>
    <col min="3" max="3" width="19.421875" style="152" customWidth="1"/>
    <col min="4" max="4" width="11.8515625" style="152" customWidth="1"/>
    <col min="5" max="228" width="8.7109375" style="152" customWidth="1"/>
  </cols>
  <sheetData>
    <row r="1" spans="1:4" ht="15">
      <c r="A1" s="153">
        <v>8</v>
      </c>
      <c r="B1" s="154" t="s">
        <v>9</v>
      </c>
      <c r="C1" s="155"/>
      <c r="D1" s="155"/>
    </row>
    <row r="2" spans="1:4" ht="18.75" customHeight="1">
      <c r="A2" s="153"/>
      <c r="B2" s="154"/>
      <c r="C2" s="155"/>
      <c r="D2" s="155"/>
    </row>
    <row r="3" spans="1:4" ht="15">
      <c r="A3" s="153"/>
      <c r="B3" s="156" t="s">
        <v>132</v>
      </c>
      <c r="C3" s="154"/>
      <c r="D3" s="154"/>
    </row>
    <row r="4" spans="1:4" ht="15">
      <c r="A4" s="153"/>
      <c r="B4" s="155"/>
      <c r="C4" s="154"/>
      <c r="D4" s="154"/>
    </row>
    <row r="5" spans="1:4" ht="47.25" customHeight="1">
      <c r="A5" s="153"/>
      <c r="B5" s="179" t="s">
        <v>133</v>
      </c>
      <c r="C5" s="179"/>
      <c r="D5" s="179"/>
    </row>
    <row r="6" spans="1:4" ht="15">
      <c r="A6" s="153"/>
      <c r="B6" s="157" t="s">
        <v>134</v>
      </c>
      <c r="C6" s="154"/>
      <c r="D6" s="154"/>
    </row>
    <row r="7" spans="1:4" ht="15">
      <c r="A7" s="153"/>
      <c r="B7" s="157" t="s">
        <v>135</v>
      </c>
      <c r="C7" s="154"/>
      <c r="D7" s="154"/>
    </row>
    <row r="8" spans="1:4" ht="15">
      <c r="A8" s="153"/>
      <c r="B8" s="157" t="s">
        <v>136</v>
      </c>
      <c r="C8" s="154"/>
      <c r="D8" s="154"/>
    </row>
    <row r="9" spans="1:4" ht="15">
      <c r="A9" s="153"/>
      <c r="B9" s="157"/>
      <c r="C9" s="154"/>
      <c r="D9" s="154"/>
    </row>
    <row r="10" spans="1:4" ht="17.25" customHeight="1">
      <c r="A10" s="153"/>
      <c r="B10" s="180" t="s">
        <v>137</v>
      </c>
      <c r="C10" s="180"/>
      <c r="D10" s="180"/>
    </row>
    <row r="11" spans="1:4" ht="15">
      <c r="A11" s="153"/>
      <c r="B11" s="158"/>
      <c r="C11" s="158"/>
      <c r="D11" s="158"/>
    </row>
    <row r="12" spans="1:4" ht="30.75">
      <c r="A12" s="159" t="s">
        <v>11</v>
      </c>
      <c r="B12" s="160" t="s">
        <v>12</v>
      </c>
      <c r="C12" s="161" t="s">
        <v>138</v>
      </c>
      <c r="D12" s="161" t="s">
        <v>139</v>
      </c>
    </row>
    <row r="13" spans="1:228" ht="17.25" customHeight="1">
      <c r="A13" s="82">
        <v>1</v>
      </c>
      <c r="B13" s="162" t="s">
        <v>140</v>
      </c>
      <c r="C13" s="84" t="s">
        <v>141</v>
      </c>
      <c r="D13" s="84">
        <v>2</v>
      </c>
      <c r="HP13"/>
      <c r="HQ13"/>
      <c r="HR13"/>
      <c r="HS13"/>
      <c r="HT13"/>
    </row>
    <row r="14" spans="1:157" s="165" customFormat="1" ht="16.5" customHeight="1">
      <c r="A14" s="82">
        <v>2</v>
      </c>
      <c r="B14" s="158" t="s">
        <v>142</v>
      </c>
      <c r="C14" s="163" t="s">
        <v>143</v>
      </c>
      <c r="D14" s="163">
        <v>1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</row>
    <row r="15" spans="1:229" s="152" customFormat="1" ht="27" customHeight="1">
      <c r="A15" s="82">
        <v>3</v>
      </c>
      <c r="B15" s="162" t="s">
        <v>144</v>
      </c>
      <c r="C15" s="84" t="s">
        <v>145</v>
      </c>
      <c r="D15" s="84">
        <v>45</v>
      </c>
      <c r="HP15"/>
      <c r="HQ15"/>
      <c r="HR15"/>
      <c r="HS15"/>
      <c r="HT15"/>
      <c r="HU15"/>
    </row>
    <row r="16" spans="1:229" s="152" customFormat="1" ht="31.5" customHeight="1">
      <c r="A16" s="82">
        <v>4</v>
      </c>
      <c r="B16" s="162" t="s">
        <v>146</v>
      </c>
      <c r="C16" s="84" t="s">
        <v>147</v>
      </c>
      <c r="D16" s="84">
        <v>5</v>
      </c>
      <c r="HP16"/>
      <c r="HQ16"/>
      <c r="HR16"/>
      <c r="HS16"/>
      <c r="HT16"/>
      <c r="HU16"/>
    </row>
    <row r="17" spans="1:4" ht="14.25" customHeight="1">
      <c r="A17" s="82">
        <v>5</v>
      </c>
      <c r="B17" s="166" t="s">
        <v>148</v>
      </c>
      <c r="C17" s="163" t="s">
        <v>149</v>
      </c>
      <c r="D17" s="163">
        <v>7</v>
      </c>
    </row>
    <row r="18" spans="1:4" ht="14.25" customHeight="1">
      <c r="A18" s="82">
        <v>6</v>
      </c>
      <c r="B18" s="166" t="s">
        <v>150</v>
      </c>
      <c r="C18" s="163" t="s">
        <v>151</v>
      </c>
      <c r="D18" s="163">
        <v>3</v>
      </c>
    </row>
    <row r="19" spans="1:4" ht="15">
      <c r="A19" s="82">
        <v>7</v>
      </c>
      <c r="B19" s="75" t="s">
        <v>152</v>
      </c>
      <c r="C19" s="167" t="s">
        <v>143</v>
      </c>
      <c r="D19" s="163">
        <v>5</v>
      </c>
    </row>
    <row r="20" spans="1:4" ht="15">
      <c r="A20" s="82">
        <v>8</v>
      </c>
      <c r="B20" s="75" t="s">
        <v>152</v>
      </c>
      <c r="C20" s="167" t="s">
        <v>151</v>
      </c>
      <c r="D20" s="163">
        <v>2</v>
      </c>
    </row>
    <row r="21" spans="1:4" ht="15">
      <c r="A21" s="82">
        <v>9</v>
      </c>
      <c r="B21" s="158" t="s">
        <v>153</v>
      </c>
      <c r="C21" s="163" t="s">
        <v>154</v>
      </c>
      <c r="D21" s="163">
        <v>7</v>
      </c>
    </row>
    <row r="22" spans="1:4" ht="15">
      <c r="A22" s="82">
        <v>10</v>
      </c>
      <c r="B22" s="166" t="s">
        <v>155</v>
      </c>
      <c r="C22" s="163" t="s">
        <v>156</v>
      </c>
      <c r="D22" s="163">
        <v>8</v>
      </c>
    </row>
    <row r="23" spans="1:4" ht="15.75" customHeight="1">
      <c r="A23" s="82">
        <v>11</v>
      </c>
      <c r="B23" s="166" t="s">
        <v>157</v>
      </c>
      <c r="C23" s="163" t="s">
        <v>156</v>
      </c>
      <c r="D23" s="163">
        <v>5</v>
      </c>
    </row>
    <row r="24" spans="1:4" ht="15">
      <c r="A24" s="82">
        <v>12</v>
      </c>
      <c r="B24" s="166" t="s">
        <v>158</v>
      </c>
      <c r="C24" s="163" t="s">
        <v>156</v>
      </c>
      <c r="D24" s="163">
        <v>4</v>
      </c>
    </row>
    <row r="25" spans="1:229" s="152" customFormat="1" ht="15" customHeight="1">
      <c r="A25" s="82">
        <v>13</v>
      </c>
      <c r="B25" s="166" t="s">
        <v>26</v>
      </c>
      <c r="C25" s="163" t="s">
        <v>159</v>
      </c>
      <c r="D25" s="163">
        <v>5</v>
      </c>
      <c r="HP25"/>
      <c r="HQ25"/>
      <c r="HR25"/>
      <c r="HS25"/>
      <c r="HT25"/>
      <c r="HU25"/>
    </row>
    <row r="26" spans="1:4" ht="15">
      <c r="A26" s="82">
        <v>14</v>
      </c>
      <c r="B26" s="103" t="s">
        <v>160</v>
      </c>
      <c r="C26" s="82" t="s">
        <v>161</v>
      </c>
      <c r="D26" s="82">
        <v>3</v>
      </c>
    </row>
    <row r="27" spans="1:229" s="55" customFormat="1" ht="17.25" customHeight="1">
      <c r="A27" s="82">
        <v>15</v>
      </c>
      <c r="B27" s="166" t="s">
        <v>162</v>
      </c>
      <c r="C27" s="163" t="s">
        <v>149</v>
      </c>
      <c r="D27" s="163">
        <v>1</v>
      </c>
      <c r="HR27" s="5"/>
      <c r="HS27" s="5"/>
      <c r="HT27" s="5"/>
      <c r="HU27" s="5"/>
    </row>
    <row r="28" spans="1:4" ht="15">
      <c r="A28" s="82">
        <v>16</v>
      </c>
      <c r="B28" s="166" t="s">
        <v>163</v>
      </c>
      <c r="C28" s="163" t="s">
        <v>164</v>
      </c>
      <c r="D28" s="163">
        <v>1</v>
      </c>
    </row>
    <row r="29" spans="1:4" ht="15">
      <c r="A29" s="82">
        <v>17</v>
      </c>
      <c r="B29" s="166" t="s">
        <v>165</v>
      </c>
      <c r="C29" s="163" t="s">
        <v>156</v>
      </c>
      <c r="D29" s="163">
        <v>4</v>
      </c>
    </row>
    <row r="30" spans="1:4" ht="15">
      <c r="A30" s="82">
        <v>18</v>
      </c>
      <c r="B30" s="166" t="s">
        <v>166</v>
      </c>
      <c r="C30" s="163" t="s">
        <v>167</v>
      </c>
      <c r="D30" s="163">
        <v>4</v>
      </c>
    </row>
    <row r="31" spans="1:4" ht="15">
      <c r="A31" s="82">
        <v>19</v>
      </c>
      <c r="B31" s="166" t="s">
        <v>168</v>
      </c>
      <c r="C31" s="163" t="s">
        <v>169</v>
      </c>
      <c r="D31" s="163">
        <v>3</v>
      </c>
    </row>
    <row r="32" spans="1:4" ht="15">
      <c r="A32" s="82">
        <v>20</v>
      </c>
      <c r="B32" s="166" t="s">
        <v>170</v>
      </c>
      <c r="C32" s="163" t="s">
        <v>171</v>
      </c>
      <c r="D32" s="163">
        <v>10</v>
      </c>
    </row>
    <row r="33" spans="1:229" s="55" customFormat="1" ht="15">
      <c r="A33" s="82">
        <v>21</v>
      </c>
      <c r="B33" s="166" t="s">
        <v>172</v>
      </c>
      <c r="C33" s="163" t="s">
        <v>173</v>
      </c>
      <c r="D33" s="163">
        <v>1</v>
      </c>
      <c r="HR33" s="5"/>
      <c r="HS33" s="5"/>
      <c r="HT33" s="5"/>
      <c r="HU33" s="5"/>
    </row>
    <row r="34" spans="1:229" s="55" customFormat="1" ht="15">
      <c r="A34" s="82">
        <v>22</v>
      </c>
      <c r="B34" s="158" t="s">
        <v>174</v>
      </c>
      <c r="C34" s="163" t="s">
        <v>141</v>
      </c>
      <c r="D34" s="163">
        <v>1</v>
      </c>
      <c r="HR34" s="5"/>
      <c r="HS34" s="5"/>
      <c r="HT34" s="5"/>
      <c r="HU34" s="5"/>
    </row>
    <row r="35" spans="1:229" s="55" customFormat="1" ht="13.5" customHeight="1">
      <c r="A35" s="82">
        <v>23</v>
      </c>
      <c r="B35" s="166" t="s">
        <v>175</v>
      </c>
      <c r="C35" s="163" t="s">
        <v>176</v>
      </c>
      <c r="D35" s="163">
        <v>3</v>
      </c>
      <c r="HR35" s="5"/>
      <c r="HS35" s="5"/>
      <c r="HT35" s="5"/>
      <c r="HU35" s="5"/>
    </row>
    <row r="36" spans="1:4" ht="15" customHeight="1">
      <c r="A36" s="181" t="s">
        <v>177</v>
      </c>
      <c r="B36" s="181"/>
      <c r="C36" s="181"/>
      <c r="D36" s="181"/>
    </row>
    <row r="37" spans="1:4" ht="15.75" customHeight="1">
      <c r="A37" s="82">
        <v>24</v>
      </c>
      <c r="B37" s="168" t="s">
        <v>178</v>
      </c>
      <c r="C37" s="169" t="s">
        <v>179</v>
      </c>
      <c r="D37" s="169">
        <v>3</v>
      </c>
    </row>
    <row r="38" spans="1:4" ht="15" customHeight="1">
      <c r="A38" s="82">
        <v>25</v>
      </c>
      <c r="B38" s="168" t="s">
        <v>180</v>
      </c>
      <c r="C38" s="169" t="s">
        <v>124</v>
      </c>
      <c r="D38" s="169">
        <v>6</v>
      </c>
    </row>
    <row r="39" spans="1:4" ht="15.75" customHeight="1">
      <c r="A39" s="82">
        <v>26</v>
      </c>
      <c r="B39" s="168" t="s">
        <v>181</v>
      </c>
      <c r="C39" s="169" t="s">
        <v>124</v>
      </c>
      <c r="D39" s="169">
        <v>4</v>
      </c>
    </row>
    <row r="40" spans="1:4" ht="15" customHeight="1">
      <c r="A40" s="82">
        <v>27</v>
      </c>
      <c r="B40" s="170" t="s">
        <v>182</v>
      </c>
      <c r="C40" s="169" t="s">
        <v>124</v>
      </c>
      <c r="D40" s="169">
        <v>1</v>
      </c>
    </row>
    <row r="41" spans="1:4" ht="15" customHeight="1">
      <c r="A41" s="82">
        <v>28</v>
      </c>
      <c r="B41" s="170" t="s">
        <v>183</v>
      </c>
      <c r="C41" s="169" t="s">
        <v>124</v>
      </c>
      <c r="D41" s="169">
        <v>1</v>
      </c>
    </row>
    <row r="42" spans="1:4" ht="14.25" customHeight="1">
      <c r="A42" s="82">
        <v>29</v>
      </c>
      <c r="B42" s="168" t="s">
        <v>184</v>
      </c>
      <c r="C42" s="169" t="s">
        <v>124</v>
      </c>
      <c r="D42" s="169">
        <v>4</v>
      </c>
    </row>
    <row r="43" spans="1:4" ht="13.5" customHeight="1">
      <c r="A43" s="82">
        <v>30</v>
      </c>
      <c r="B43" s="168" t="s">
        <v>185</v>
      </c>
      <c r="C43" s="169" t="s">
        <v>124</v>
      </c>
      <c r="D43" s="169">
        <v>2</v>
      </c>
    </row>
    <row r="44" spans="1:4" ht="14.25" customHeight="1">
      <c r="A44" s="82">
        <v>31</v>
      </c>
      <c r="B44" s="168" t="s">
        <v>186</v>
      </c>
      <c r="C44" s="169" t="s">
        <v>124</v>
      </c>
      <c r="D44" s="169">
        <v>2</v>
      </c>
    </row>
    <row r="45" spans="1:4" ht="14.25" customHeight="1">
      <c r="A45" s="82">
        <v>32</v>
      </c>
      <c r="B45" s="170" t="s">
        <v>187</v>
      </c>
      <c r="C45" s="169" t="s">
        <v>124</v>
      </c>
      <c r="D45" s="169">
        <v>1</v>
      </c>
    </row>
    <row r="46" spans="1:4" ht="15" customHeight="1">
      <c r="A46" s="82">
        <v>33</v>
      </c>
      <c r="B46" s="171" t="s">
        <v>188</v>
      </c>
      <c r="C46" s="119" t="s">
        <v>189</v>
      </c>
      <c r="D46" s="119">
        <v>10</v>
      </c>
    </row>
    <row r="47" spans="1:4" ht="15" customHeight="1">
      <c r="A47" s="82">
        <v>34</v>
      </c>
      <c r="B47" s="170" t="s">
        <v>190</v>
      </c>
      <c r="C47" s="169" t="s">
        <v>124</v>
      </c>
      <c r="D47" s="169">
        <v>1</v>
      </c>
    </row>
    <row r="48" spans="1:4" ht="15.75" customHeight="1">
      <c r="A48" s="82">
        <v>35</v>
      </c>
      <c r="B48" s="170" t="s">
        <v>191</v>
      </c>
      <c r="C48" s="169" t="s">
        <v>192</v>
      </c>
      <c r="D48" s="169">
        <v>1</v>
      </c>
    </row>
    <row r="49" spans="1:4" ht="15.75" customHeight="1">
      <c r="A49" s="82">
        <v>36</v>
      </c>
      <c r="B49" s="170" t="s">
        <v>193</v>
      </c>
      <c r="C49" s="169" t="s">
        <v>192</v>
      </c>
      <c r="D49" s="169">
        <v>1</v>
      </c>
    </row>
    <row r="50" spans="1:4" ht="15" customHeight="1">
      <c r="A50" s="82">
        <v>37</v>
      </c>
      <c r="B50" s="170" t="s">
        <v>194</v>
      </c>
      <c r="C50" s="169" t="s">
        <v>192</v>
      </c>
      <c r="D50" s="169">
        <v>1</v>
      </c>
    </row>
    <row r="51" spans="1:4" ht="14.25" customHeight="1">
      <c r="A51" s="82">
        <v>38</v>
      </c>
      <c r="B51" s="168" t="s">
        <v>195</v>
      </c>
      <c r="C51" s="169" t="s">
        <v>124</v>
      </c>
      <c r="D51" s="169">
        <v>1</v>
      </c>
    </row>
    <row r="52" spans="1:4" ht="15" customHeight="1">
      <c r="A52" s="82">
        <v>39</v>
      </c>
      <c r="B52" s="168" t="s">
        <v>196</v>
      </c>
      <c r="C52" s="169" t="s">
        <v>124</v>
      </c>
      <c r="D52" s="169">
        <v>1</v>
      </c>
    </row>
    <row r="53" spans="1:4" ht="15.75" customHeight="1">
      <c r="A53" s="82">
        <v>40</v>
      </c>
      <c r="B53" s="168" t="s">
        <v>197</v>
      </c>
      <c r="C53" s="169" t="s">
        <v>124</v>
      </c>
      <c r="D53" s="169">
        <v>2</v>
      </c>
    </row>
    <row r="54" spans="1:4" ht="15.75" customHeight="1">
      <c r="A54" s="82">
        <v>41</v>
      </c>
      <c r="B54" s="168" t="s">
        <v>198</v>
      </c>
      <c r="C54" s="169" t="s">
        <v>124</v>
      </c>
      <c r="D54" s="169">
        <v>3</v>
      </c>
    </row>
    <row r="55" spans="1:4" ht="14.25" customHeight="1">
      <c r="A55" s="82">
        <v>42</v>
      </c>
      <c r="B55" s="168" t="s">
        <v>199</v>
      </c>
      <c r="C55" s="169" t="s">
        <v>124</v>
      </c>
      <c r="D55" s="169">
        <v>8</v>
      </c>
    </row>
    <row r="56" spans="1:4" ht="16.5" customHeight="1">
      <c r="A56" s="82">
        <v>43</v>
      </c>
      <c r="B56" s="168" t="s">
        <v>200</v>
      </c>
      <c r="C56" s="169" t="s">
        <v>124</v>
      </c>
      <c r="D56" s="169">
        <v>8</v>
      </c>
    </row>
    <row r="57" spans="1:4" ht="15" customHeight="1">
      <c r="A57" s="82">
        <v>44</v>
      </c>
      <c r="B57" s="168" t="s">
        <v>201</v>
      </c>
      <c r="C57" s="169" t="s">
        <v>124</v>
      </c>
      <c r="D57" s="169">
        <v>1</v>
      </c>
    </row>
    <row r="58" spans="1:4" ht="14.25" customHeight="1">
      <c r="A58" s="82">
        <v>45</v>
      </c>
      <c r="B58" s="168" t="s">
        <v>202</v>
      </c>
      <c r="C58" s="169" t="s">
        <v>124</v>
      </c>
      <c r="D58" s="169">
        <v>1</v>
      </c>
    </row>
    <row r="59" spans="1:4" ht="15" customHeight="1">
      <c r="A59" s="82">
        <v>46</v>
      </c>
      <c r="B59" s="168" t="s">
        <v>203</v>
      </c>
      <c r="C59" s="169" t="s">
        <v>124</v>
      </c>
      <c r="D59" s="169">
        <v>2</v>
      </c>
    </row>
    <row r="60" spans="1:4" ht="15" customHeight="1">
      <c r="A60" s="82">
        <v>47</v>
      </c>
      <c r="B60" s="168" t="s">
        <v>204</v>
      </c>
      <c r="C60" s="169" t="s">
        <v>124</v>
      </c>
      <c r="D60" s="169">
        <v>4</v>
      </c>
    </row>
    <row r="61" spans="1:4" ht="16.5" customHeight="1">
      <c r="A61" s="82">
        <v>48</v>
      </c>
      <c r="B61" s="168" t="s">
        <v>205</v>
      </c>
      <c r="C61" s="169" t="s">
        <v>206</v>
      </c>
      <c r="D61" s="169">
        <v>1</v>
      </c>
    </row>
    <row r="62" spans="1:4" ht="18" customHeight="1">
      <c r="A62" s="82">
        <v>49</v>
      </c>
      <c r="B62" s="168" t="s">
        <v>207</v>
      </c>
      <c r="C62" s="169" t="s">
        <v>206</v>
      </c>
      <c r="D62" s="169">
        <v>1</v>
      </c>
    </row>
    <row r="63" spans="1:4" ht="15">
      <c r="A63" s="172"/>
      <c r="B63" s="172"/>
      <c r="C63" s="172"/>
      <c r="D63" s="172"/>
    </row>
  </sheetData>
  <sheetProtection selectLockedCells="1" selectUnlockedCells="1"/>
  <mergeCells count="3">
    <mergeCell ref="B5:D5"/>
    <mergeCell ref="B10:D10"/>
    <mergeCell ref="A36:D3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A1:D15"/>
  <sheetViews>
    <sheetView zoomScalePageLayoutView="0" workbookViewId="0" topLeftCell="A1">
      <selection activeCell="D19" sqref="D19"/>
    </sheetView>
  </sheetViews>
  <sheetFormatPr defaultColWidth="11.57421875" defaultRowHeight="12.75"/>
  <cols>
    <col min="1" max="1" width="5.28125" style="0" customWidth="1"/>
    <col min="2" max="2" width="33.28125" style="0" customWidth="1"/>
    <col min="3" max="3" width="24.7109375" style="0" customWidth="1"/>
    <col min="4" max="4" width="11.57421875" style="126" customWidth="1"/>
  </cols>
  <sheetData>
    <row r="1" spans="1:4" ht="15">
      <c r="A1" s="127">
        <v>9</v>
      </c>
      <c r="B1" s="128" t="s">
        <v>9</v>
      </c>
      <c r="C1" s="129"/>
      <c r="D1" s="127"/>
    </row>
    <row r="2" spans="1:4" ht="15">
      <c r="A2" s="127"/>
      <c r="B2" s="128"/>
      <c r="C2" s="129"/>
      <c r="D2" s="127"/>
    </row>
    <row r="3" spans="1:4" ht="12.75" customHeight="1">
      <c r="A3" s="127"/>
      <c r="B3" s="183" t="s">
        <v>208</v>
      </c>
      <c r="C3" s="183"/>
      <c r="D3" s="183"/>
    </row>
    <row r="4" spans="1:4" ht="15">
      <c r="A4" s="128"/>
      <c r="B4" s="128"/>
      <c r="C4" s="128"/>
      <c r="D4" s="127"/>
    </row>
    <row r="5" spans="1:4" ht="15">
      <c r="A5" s="130" t="s">
        <v>104</v>
      </c>
      <c r="B5" s="131" t="s">
        <v>12</v>
      </c>
      <c r="C5" s="131" t="s">
        <v>13</v>
      </c>
      <c r="D5" s="132" t="s">
        <v>105</v>
      </c>
    </row>
    <row r="6" spans="1:4" ht="17.25" customHeight="1">
      <c r="A6" s="136">
        <v>1</v>
      </c>
      <c r="B6" s="134" t="s">
        <v>209</v>
      </c>
      <c r="C6" s="135" t="s">
        <v>210</v>
      </c>
      <c r="D6" s="136">
        <v>3</v>
      </c>
    </row>
    <row r="7" spans="1:4" ht="15">
      <c r="A7" s="128"/>
      <c r="B7" s="128"/>
      <c r="C7" s="128"/>
      <c r="D7" s="127"/>
    </row>
    <row r="11" spans="2:4" ht="12.75" customHeight="1">
      <c r="B11" s="182"/>
      <c r="C11" s="182"/>
      <c r="D11" s="182"/>
    </row>
    <row r="12" spans="2:4" ht="12.75" customHeight="1">
      <c r="B12" s="182"/>
      <c r="C12" s="182"/>
      <c r="D12" s="182"/>
    </row>
    <row r="13" spans="2:4" ht="12.75" customHeight="1">
      <c r="B13" s="182"/>
      <c r="C13" s="182"/>
      <c r="D13" s="182"/>
    </row>
    <row r="14" spans="2:4" ht="12.75" customHeight="1">
      <c r="B14" s="182"/>
      <c r="C14" s="182"/>
      <c r="D14" s="182"/>
    </row>
    <row r="15" spans="2:4" ht="12.75" customHeight="1">
      <c r="B15" s="182"/>
      <c r="C15" s="182"/>
      <c r="D15" s="182"/>
    </row>
  </sheetData>
  <sheetProtection selectLockedCells="1" selectUnlockedCells="1"/>
  <mergeCells count="6">
    <mergeCell ref="B15:D15"/>
    <mergeCell ref="B3:D3"/>
    <mergeCell ref="B11:D11"/>
    <mergeCell ref="B12:D12"/>
    <mergeCell ref="B13:D13"/>
    <mergeCell ref="B14:D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R25"/>
  <sheetViews>
    <sheetView zoomScale="104" zoomScaleNormal="104" zoomScalePageLayoutView="0" workbookViewId="0" topLeftCell="A1">
      <selection activeCell="A27" sqref="A27"/>
    </sheetView>
  </sheetViews>
  <sheetFormatPr defaultColWidth="11.57421875" defaultRowHeight="12.75"/>
  <cols>
    <col min="1" max="1" width="5.00390625" style="54" customWidth="1"/>
    <col min="2" max="2" width="32.8515625" style="55" customWidth="1"/>
    <col min="3" max="3" width="33.00390625" style="55" customWidth="1"/>
    <col min="4" max="4" width="11.57421875" style="54" customWidth="1"/>
    <col min="5" max="221" width="11.57421875" style="55" customWidth="1"/>
    <col min="222" max="226" width="12.00390625" style="5" customWidth="1"/>
  </cols>
  <sheetData>
    <row r="1" spans="1:3" ht="15">
      <c r="A1" s="54">
        <v>1</v>
      </c>
      <c r="B1" s="7" t="s">
        <v>9</v>
      </c>
      <c r="C1" s="56"/>
    </row>
    <row r="2" spans="2:3" ht="15">
      <c r="B2" s="7"/>
      <c r="C2" s="56"/>
    </row>
    <row r="3" spans="2:221" ht="15">
      <c r="B3" s="57" t="s">
        <v>10</v>
      </c>
      <c r="C3" s="56"/>
      <c r="HM3" s="5"/>
    </row>
    <row r="4" ht="15">
      <c r="HM4" s="5"/>
    </row>
    <row r="5" spans="1:226" s="61" customFormat="1" ht="15">
      <c r="A5" s="58" t="s">
        <v>11</v>
      </c>
      <c r="B5" s="58" t="s">
        <v>12</v>
      </c>
      <c r="C5" s="59" t="s">
        <v>13</v>
      </c>
      <c r="D5" s="60" t="s">
        <v>14</v>
      </c>
      <c r="HM5" s="62"/>
      <c r="HN5" s="62"/>
      <c r="HO5" s="62"/>
      <c r="HP5" s="62"/>
      <c r="HQ5" s="62"/>
      <c r="HR5" s="62"/>
    </row>
    <row r="6" spans="1:226" s="67" customFormat="1" ht="15">
      <c r="A6" s="63">
        <v>1</v>
      </c>
      <c r="B6" s="64" t="s">
        <v>15</v>
      </c>
      <c r="C6" s="65" t="s">
        <v>16</v>
      </c>
      <c r="D6" s="66">
        <v>40</v>
      </c>
      <c r="HO6" s="5"/>
      <c r="HP6" s="5"/>
      <c r="HQ6" s="5"/>
      <c r="HR6" s="5"/>
    </row>
    <row r="7" spans="1:226" s="70" customFormat="1" ht="30">
      <c r="A7" s="63">
        <v>2</v>
      </c>
      <c r="B7" s="68" t="s">
        <v>17</v>
      </c>
      <c r="C7" s="69" t="s">
        <v>18</v>
      </c>
      <c r="D7" s="66">
        <v>10</v>
      </c>
      <c r="F7" s="71"/>
      <c r="G7" s="71"/>
      <c r="H7" s="47"/>
      <c r="I7" s="47"/>
      <c r="J7" s="72"/>
      <c r="K7" s="72"/>
      <c r="N7" s="35"/>
      <c r="O7" s="35"/>
      <c r="P7" s="73"/>
      <c r="Q7" s="74"/>
      <c r="R7" s="72"/>
      <c r="U7" s="71"/>
      <c r="V7" s="71"/>
      <c r="W7" s="47"/>
      <c r="X7" s="47"/>
      <c r="Y7" s="72"/>
      <c r="Z7" s="72"/>
      <c r="AC7" s="35"/>
      <c r="AD7" s="35"/>
      <c r="AE7" s="73"/>
      <c r="AF7" s="74"/>
      <c r="AG7" s="72"/>
      <c r="AJ7" s="71"/>
      <c r="AK7" s="71"/>
      <c r="AL7" s="47"/>
      <c r="AM7" s="47"/>
      <c r="AN7" s="72"/>
      <c r="AO7" s="72"/>
      <c r="AR7" s="35"/>
      <c r="AS7" s="35"/>
      <c r="AT7" s="73"/>
      <c r="AU7" s="74"/>
      <c r="AV7" s="72"/>
      <c r="AY7" s="71"/>
      <c r="AZ7" s="71"/>
      <c r="BA7" s="47"/>
      <c r="BB7" s="47"/>
      <c r="BC7" s="72"/>
      <c r="BD7" s="72"/>
      <c r="BG7" s="35"/>
      <c r="BH7" s="35"/>
      <c r="BI7" s="73"/>
      <c r="BJ7" s="74"/>
      <c r="BK7" s="72"/>
      <c r="BN7" s="71"/>
      <c r="BO7" s="71"/>
      <c r="BP7" s="47"/>
      <c r="BQ7" s="47"/>
      <c r="BR7" s="72"/>
      <c r="BS7" s="72"/>
      <c r="BV7" s="35"/>
      <c r="BW7" s="35"/>
      <c r="BX7" s="73"/>
      <c r="BY7" s="74"/>
      <c r="BZ7" s="72"/>
      <c r="CC7" s="71"/>
      <c r="CD7" s="71"/>
      <c r="CE7" s="47"/>
      <c r="CF7" s="47"/>
      <c r="CG7" s="72"/>
      <c r="CH7" s="72"/>
      <c r="CK7" s="35"/>
      <c r="CL7" s="35"/>
      <c r="CM7" s="73"/>
      <c r="CN7" s="74"/>
      <c r="CO7" s="72"/>
      <c r="CR7" s="71"/>
      <c r="CS7" s="71"/>
      <c r="CT7" s="47"/>
      <c r="CU7" s="47"/>
      <c r="CV7" s="72"/>
      <c r="CW7" s="72"/>
      <c r="CZ7" s="35"/>
      <c r="DA7" s="35"/>
      <c r="DB7" s="73"/>
      <c r="DC7" s="74"/>
      <c r="DD7" s="72"/>
      <c r="DG7" s="71"/>
      <c r="DH7" s="71"/>
      <c r="DI7" s="47"/>
      <c r="DJ7" s="47"/>
      <c r="DK7" s="72"/>
      <c r="DL7" s="72"/>
      <c r="DO7" s="35"/>
      <c r="DP7" s="35"/>
      <c r="DQ7" s="73"/>
      <c r="DR7" s="74"/>
      <c r="DS7" s="72"/>
      <c r="DV7" s="71"/>
      <c r="DW7" s="71"/>
      <c r="DX7" s="47"/>
      <c r="DY7" s="47"/>
      <c r="DZ7" s="72"/>
      <c r="EA7" s="72"/>
      <c r="ED7" s="35"/>
      <c r="EE7" s="35"/>
      <c r="EF7" s="73"/>
      <c r="EG7" s="74"/>
      <c r="EH7" s="72"/>
      <c r="EK7" s="71"/>
      <c r="EL7" s="71"/>
      <c r="EM7" s="47"/>
      <c r="EN7" s="47"/>
      <c r="EO7" s="72"/>
      <c r="EP7" s="72"/>
      <c r="ES7" s="35"/>
      <c r="ET7" s="35"/>
      <c r="EU7" s="73"/>
      <c r="EV7" s="74"/>
      <c r="EW7" s="72"/>
      <c r="EZ7" s="71"/>
      <c r="FA7" s="71"/>
      <c r="FB7" s="47"/>
      <c r="FC7" s="47"/>
      <c r="FD7" s="72"/>
      <c r="FE7" s="72"/>
      <c r="FH7" s="35"/>
      <c r="FI7" s="35"/>
      <c r="FJ7" s="73"/>
      <c r="FK7" s="74"/>
      <c r="FL7" s="72"/>
      <c r="FO7" s="71"/>
      <c r="FP7" s="71"/>
      <c r="FQ7" s="47"/>
      <c r="FR7" s="47"/>
      <c r="FS7" s="72"/>
      <c r="FT7" s="72"/>
      <c r="FW7" s="35"/>
      <c r="FX7" s="35"/>
      <c r="FY7" s="73"/>
      <c r="FZ7" s="74"/>
      <c r="GA7" s="72"/>
      <c r="GD7" s="71"/>
      <c r="GE7" s="71"/>
      <c r="GF7" s="47"/>
      <c r="GG7" s="47"/>
      <c r="GH7" s="72"/>
      <c r="GI7" s="72"/>
      <c r="GL7" s="35"/>
      <c r="GM7" s="35"/>
      <c r="GN7" s="73"/>
      <c r="GO7" s="74"/>
      <c r="GP7" s="72"/>
      <c r="GS7" s="71"/>
      <c r="GT7" s="71"/>
      <c r="GU7" s="47"/>
      <c r="GV7" s="47"/>
      <c r="GW7" s="72"/>
      <c r="GX7" s="72"/>
      <c r="HA7" s="35"/>
      <c r="HB7" s="35"/>
      <c r="HC7" s="73"/>
      <c r="HD7" s="74"/>
      <c r="HE7" s="72"/>
      <c r="HH7" s="71"/>
      <c r="HI7" s="71"/>
      <c r="HJ7" s="47"/>
      <c r="HK7" s="47"/>
      <c r="HL7" s="72"/>
      <c r="HM7" s="72"/>
      <c r="HP7" s="35"/>
      <c r="HQ7" s="35"/>
      <c r="HR7" s="73"/>
    </row>
    <row r="8" spans="1:4" ht="17.25" customHeight="1">
      <c r="A8" s="63">
        <v>3</v>
      </c>
      <c r="B8" s="75" t="s">
        <v>19</v>
      </c>
      <c r="C8" s="76" t="s">
        <v>20</v>
      </c>
      <c r="D8" s="77">
        <v>150</v>
      </c>
    </row>
    <row r="9" spans="1:226" s="79" customFormat="1" ht="16.5" customHeight="1">
      <c r="A9" s="63">
        <v>4</v>
      </c>
      <c r="B9" s="75" t="s">
        <v>21</v>
      </c>
      <c r="C9" s="76" t="s">
        <v>22</v>
      </c>
      <c r="D9" s="78">
        <v>15</v>
      </c>
      <c r="HN9" s="5"/>
      <c r="HO9" s="5"/>
      <c r="HP9" s="5"/>
      <c r="HQ9" s="5"/>
      <c r="HR9" s="5"/>
    </row>
    <row r="10" spans="1:226" s="67" customFormat="1" ht="15">
      <c r="A10" s="63">
        <v>5</v>
      </c>
      <c r="B10" s="80" t="s">
        <v>23</v>
      </c>
      <c r="C10" s="81" t="s">
        <v>24</v>
      </c>
      <c r="D10" s="82">
        <v>300</v>
      </c>
      <c r="HO10" s="5"/>
      <c r="HP10" s="5"/>
      <c r="HQ10" s="5"/>
      <c r="HR10" s="5"/>
    </row>
    <row r="11" spans="1:221" ht="15">
      <c r="A11" s="63">
        <v>6</v>
      </c>
      <c r="B11" s="80" t="s">
        <v>23</v>
      </c>
      <c r="C11" s="81" t="s">
        <v>25</v>
      </c>
      <c r="D11" s="82">
        <v>400</v>
      </c>
      <c r="HM11" s="5"/>
    </row>
    <row r="12" spans="1:221" ht="15">
      <c r="A12" s="63">
        <v>7</v>
      </c>
      <c r="B12" s="80" t="s">
        <v>26</v>
      </c>
      <c r="C12" s="81" t="s">
        <v>27</v>
      </c>
      <c r="D12" s="82">
        <v>400</v>
      </c>
      <c r="HM12" s="5"/>
    </row>
    <row r="13" spans="1:226" s="79" customFormat="1" ht="15" customHeight="1">
      <c r="A13" s="63">
        <v>8</v>
      </c>
      <c r="B13" s="75" t="s">
        <v>28</v>
      </c>
      <c r="C13" s="83" t="s">
        <v>29</v>
      </c>
      <c r="D13" s="84">
        <v>55</v>
      </c>
      <c r="HN13" s="5"/>
      <c r="HO13" s="5"/>
      <c r="HP13" s="5"/>
      <c r="HQ13" s="5"/>
      <c r="HR13" s="5"/>
    </row>
    <row r="14" spans="1:221" ht="15">
      <c r="A14" s="63">
        <v>9</v>
      </c>
      <c r="B14" s="75" t="s">
        <v>28</v>
      </c>
      <c r="C14" s="76" t="s">
        <v>30</v>
      </c>
      <c r="D14" s="84">
        <v>140</v>
      </c>
      <c r="HM14" s="5"/>
    </row>
    <row r="15" spans="1:226" s="79" customFormat="1" ht="17.25" customHeight="1">
      <c r="A15" s="63">
        <v>10</v>
      </c>
      <c r="B15" s="68" t="s">
        <v>31</v>
      </c>
      <c r="C15" s="69" t="s">
        <v>32</v>
      </c>
      <c r="D15" s="63">
        <v>130</v>
      </c>
      <c r="HN15" s="5"/>
      <c r="HO15" s="5"/>
      <c r="HP15" s="5"/>
      <c r="HQ15" s="5"/>
      <c r="HR15" s="5"/>
    </row>
    <row r="16" spans="1:226" s="79" customFormat="1" ht="15" customHeight="1">
      <c r="A16" s="63">
        <v>11</v>
      </c>
      <c r="B16" s="68" t="s">
        <v>31</v>
      </c>
      <c r="C16" s="69" t="s">
        <v>33</v>
      </c>
      <c r="D16" s="63">
        <v>30</v>
      </c>
      <c r="HN16" s="5"/>
      <c r="HO16" s="5"/>
      <c r="HP16" s="5"/>
      <c r="HQ16" s="5"/>
      <c r="HR16" s="5"/>
    </row>
    <row r="17" spans="1:226" ht="30">
      <c r="A17" s="63">
        <v>12</v>
      </c>
      <c r="B17" s="85" t="s">
        <v>34</v>
      </c>
      <c r="C17" s="86" t="s">
        <v>35</v>
      </c>
      <c r="D17" s="37">
        <v>5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</row>
    <row r="18" spans="1:226" s="67" customFormat="1" ht="15">
      <c r="A18" s="63">
        <v>13</v>
      </c>
      <c r="B18" s="68" t="s">
        <v>36</v>
      </c>
      <c r="C18" s="69" t="s">
        <v>37</v>
      </c>
      <c r="D18" s="66">
        <v>10</v>
      </c>
      <c r="HO18" s="5"/>
      <c r="HP18" s="5"/>
      <c r="HQ18" s="5"/>
      <c r="HR18" s="5"/>
    </row>
    <row r="19" spans="1:4" s="87" customFormat="1" ht="15" customHeight="1">
      <c r="A19" s="63">
        <v>14</v>
      </c>
      <c r="B19" s="68" t="s">
        <v>38</v>
      </c>
      <c r="C19" s="69" t="s">
        <v>39</v>
      </c>
      <c r="D19" s="84">
        <v>1</v>
      </c>
    </row>
    <row r="20" spans="1:226" s="67" customFormat="1" ht="15">
      <c r="A20" s="63">
        <v>15</v>
      </c>
      <c r="B20" s="75" t="s">
        <v>40</v>
      </c>
      <c r="C20" s="76" t="s">
        <v>41</v>
      </c>
      <c r="D20" s="84">
        <v>20</v>
      </c>
      <c r="HP20" s="5"/>
      <c r="HQ20" s="5"/>
      <c r="HR20" s="5"/>
    </row>
    <row r="21" spans="1:226" ht="15">
      <c r="A21" s="63">
        <v>16</v>
      </c>
      <c r="B21" s="85" t="s">
        <v>42</v>
      </c>
      <c r="C21" s="86" t="s">
        <v>43</v>
      </c>
      <c r="D21" s="37">
        <v>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</row>
    <row r="22" spans="1:226" ht="15">
      <c r="A22" s="63">
        <v>17</v>
      </c>
      <c r="B22" s="85" t="s">
        <v>42</v>
      </c>
      <c r="C22" s="86" t="s">
        <v>44</v>
      </c>
      <c r="D22" s="37">
        <v>2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</row>
    <row r="23" spans="1:226" ht="15">
      <c r="A23" s="63">
        <v>18</v>
      </c>
      <c r="B23" s="75" t="s">
        <v>45</v>
      </c>
      <c r="C23" s="76" t="s">
        <v>46</v>
      </c>
      <c r="D23" s="78">
        <v>190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</row>
    <row r="24" spans="1:226" ht="15">
      <c r="A24" s="63">
        <v>19</v>
      </c>
      <c r="B24" s="68" t="s">
        <v>47</v>
      </c>
      <c r="C24" s="88" t="s">
        <v>48</v>
      </c>
      <c r="D24" s="84">
        <v>50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</row>
    <row r="25" spans="1:226" s="79" customFormat="1" ht="15">
      <c r="A25" s="63">
        <v>20</v>
      </c>
      <c r="B25" s="89" t="s">
        <v>49</v>
      </c>
      <c r="C25" s="90" t="s">
        <v>50</v>
      </c>
      <c r="D25" s="78">
        <v>20</v>
      </c>
      <c r="HN25" s="5"/>
      <c r="HO25" s="5"/>
      <c r="HP25" s="5"/>
      <c r="HQ25" s="5"/>
      <c r="HR25" s="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4:L6"/>
  <sheetViews>
    <sheetView zoomScalePageLayoutView="0" workbookViewId="0" topLeftCell="A1">
      <selection activeCell="H45" sqref="H45"/>
    </sheetView>
  </sheetViews>
  <sheetFormatPr defaultColWidth="11.57421875" defaultRowHeight="12.75"/>
  <cols>
    <col min="1" max="1" width="5.140625" style="0" customWidth="1"/>
    <col min="2" max="2" width="24.00390625" style="0" customWidth="1"/>
  </cols>
  <sheetData>
    <row r="3" ht="16.5" customHeight="1"/>
    <row r="4" spans="1:12" s="93" customFormat="1" ht="32.25" customHeight="1">
      <c r="A4" s="173" t="s">
        <v>11</v>
      </c>
      <c r="B4" s="145" t="s">
        <v>12</v>
      </c>
      <c r="C4" s="145" t="s">
        <v>13</v>
      </c>
      <c r="D4" s="145" t="s">
        <v>14</v>
      </c>
      <c r="E4" s="174" t="s">
        <v>211</v>
      </c>
      <c r="F4" s="174" t="s">
        <v>212</v>
      </c>
      <c r="G4" s="145" t="s">
        <v>213</v>
      </c>
      <c r="H4" s="175" t="s">
        <v>75</v>
      </c>
      <c r="I4" s="175" t="s">
        <v>214</v>
      </c>
      <c r="J4" s="175" t="s">
        <v>76</v>
      </c>
      <c r="K4" s="175" t="s">
        <v>215</v>
      </c>
      <c r="L4" s="176" t="s">
        <v>216</v>
      </c>
    </row>
    <row r="5" spans="1:12" ht="15">
      <c r="A5" s="31">
        <v>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ht="15">
      <c r="A6" s="31">
        <v>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ID12"/>
  <sheetViews>
    <sheetView tabSelected="1" zoomScalePageLayoutView="0" workbookViewId="0" topLeftCell="A1">
      <selection activeCell="G7" sqref="G7"/>
    </sheetView>
  </sheetViews>
  <sheetFormatPr defaultColWidth="11.57421875" defaultRowHeight="12.75"/>
  <cols>
    <col min="1" max="1" width="5.28125" style="0" customWidth="1"/>
    <col min="2" max="2" width="40.140625" style="0" customWidth="1"/>
    <col min="3" max="3" width="33.421875" style="0" customWidth="1"/>
  </cols>
  <sheetData>
    <row r="1" spans="1:4" ht="15">
      <c r="A1" s="2">
        <v>2</v>
      </c>
      <c r="B1" s="7" t="s">
        <v>9</v>
      </c>
      <c r="C1" s="7"/>
      <c r="D1" s="2"/>
    </row>
    <row r="2" spans="1:4" ht="15">
      <c r="A2" s="2"/>
      <c r="B2" s="7"/>
      <c r="C2" s="7"/>
      <c r="D2" s="2"/>
    </row>
    <row r="3" spans="1:4" ht="15" customHeight="1">
      <c r="A3" s="2"/>
      <c r="B3" s="177" t="s">
        <v>51</v>
      </c>
      <c r="C3" s="177"/>
      <c r="D3" s="177"/>
    </row>
    <row r="4" spans="1:4" ht="15">
      <c r="A4" s="7"/>
      <c r="B4" s="7"/>
      <c r="C4" s="7"/>
      <c r="D4" s="2"/>
    </row>
    <row r="5" spans="1:4" s="93" customFormat="1" ht="15">
      <c r="A5" s="91" t="s">
        <v>11</v>
      </c>
      <c r="B5" s="91" t="s">
        <v>52</v>
      </c>
      <c r="C5" s="60" t="s">
        <v>13</v>
      </c>
      <c r="D5" s="92" t="s">
        <v>14</v>
      </c>
    </row>
    <row r="6" spans="1:238" s="79" customFormat="1" ht="30">
      <c r="A6" s="94">
        <v>1</v>
      </c>
      <c r="B6" s="68" t="s">
        <v>53</v>
      </c>
      <c r="C6" s="68" t="s">
        <v>54</v>
      </c>
      <c r="D6" s="95">
        <v>50</v>
      </c>
      <c r="IA6" s="5"/>
      <c r="IB6" s="5"/>
      <c r="IC6" s="5"/>
      <c r="ID6" s="5"/>
    </row>
    <row r="7" spans="1:238" s="79" customFormat="1" ht="15">
      <c r="A7" s="94">
        <v>2</v>
      </c>
      <c r="B7" s="96" t="s">
        <v>55</v>
      </c>
      <c r="C7" s="96" t="s">
        <v>56</v>
      </c>
      <c r="D7" s="97">
        <v>4</v>
      </c>
      <c r="IA7" s="5"/>
      <c r="IB7" s="5"/>
      <c r="IC7" s="5"/>
      <c r="ID7" s="5"/>
    </row>
    <row r="8" spans="1:238" s="79" customFormat="1" ht="15">
      <c r="A8" s="94">
        <v>3</v>
      </c>
      <c r="B8" s="98" t="s">
        <v>57</v>
      </c>
      <c r="C8" s="98" t="s">
        <v>58</v>
      </c>
      <c r="D8" s="31">
        <v>20</v>
      </c>
      <c r="IA8" s="5"/>
      <c r="IB8" s="5"/>
      <c r="IC8" s="5"/>
      <c r="ID8" s="5"/>
    </row>
    <row r="9" spans="1:4" s="7" customFormat="1" ht="15">
      <c r="A9" s="94">
        <v>4</v>
      </c>
      <c r="B9" s="85" t="s">
        <v>59</v>
      </c>
      <c r="C9" s="85" t="s">
        <v>60</v>
      </c>
      <c r="D9" s="37">
        <v>4</v>
      </c>
    </row>
    <row r="10" spans="1:4" ht="15">
      <c r="A10" s="7"/>
      <c r="B10" s="7"/>
      <c r="C10" s="7"/>
      <c r="D10" s="7"/>
    </row>
    <row r="11" spans="1:4" ht="15">
      <c r="A11" s="7"/>
      <c r="B11" s="7"/>
      <c r="C11" s="5"/>
      <c r="D11" s="7"/>
    </row>
    <row r="12" spans="1:4" ht="15">
      <c r="A12" s="7"/>
      <c r="B12" s="7"/>
      <c r="C12" s="7"/>
      <c r="D12" s="7"/>
    </row>
  </sheetData>
  <sheetProtection selectLockedCells="1" selectUnlockedCells="1"/>
  <mergeCells count="1">
    <mergeCell ref="B3: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HY13"/>
  <sheetViews>
    <sheetView zoomScalePageLayoutView="0" workbookViewId="0" topLeftCell="A1">
      <selection activeCell="A14" sqref="A14"/>
    </sheetView>
  </sheetViews>
  <sheetFormatPr defaultColWidth="11.57421875" defaultRowHeight="12.75"/>
  <cols>
    <col min="1" max="1" width="4.7109375" style="50" customWidth="1"/>
    <col min="2" max="2" width="32.28125" style="5" customWidth="1"/>
    <col min="3" max="3" width="30.140625" style="5" customWidth="1"/>
    <col min="4" max="4" width="11.57421875" style="50" customWidth="1"/>
    <col min="5" max="233" width="11.57421875" style="5" customWidth="1"/>
  </cols>
  <sheetData>
    <row r="1" spans="1:3" ht="15">
      <c r="A1" s="50">
        <v>3</v>
      </c>
      <c r="B1" s="7" t="s">
        <v>9</v>
      </c>
      <c r="C1" s="99"/>
    </row>
    <row r="2" spans="2:3" ht="15">
      <c r="B2" s="7"/>
      <c r="C2" s="100"/>
    </row>
    <row r="3" spans="2:3" ht="15">
      <c r="B3" s="101" t="s">
        <v>61</v>
      </c>
      <c r="C3" s="100"/>
    </row>
    <row r="5" spans="1:4" s="62" customFormat="1" ht="15">
      <c r="A5" s="102" t="s">
        <v>11</v>
      </c>
      <c r="B5" s="60" t="s">
        <v>12</v>
      </c>
      <c r="C5" s="60" t="s">
        <v>13</v>
      </c>
      <c r="D5" s="60" t="s">
        <v>14</v>
      </c>
    </row>
    <row r="6" spans="1:233" s="67" customFormat="1" ht="15">
      <c r="A6" s="63">
        <v>1</v>
      </c>
      <c r="B6" s="68" t="s">
        <v>62</v>
      </c>
      <c r="C6" s="103" t="s">
        <v>63</v>
      </c>
      <c r="D6" s="66">
        <v>1</v>
      </c>
      <c r="HW6" s="5"/>
      <c r="HX6" s="5"/>
      <c r="HY6" s="5"/>
    </row>
    <row r="7" spans="1:233" s="67" customFormat="1" ht="15">
      <c r="A7" s="63">
        <v>2</v>
      </c>
      <c r="B7" s="104" t="s">
        <v>64</v>
      </c>
      <c r="C7" s="103" t="s">
        <v>65</v>
      </c>
      <c r="D7" s="66">
        <v>1</v>
      </c>
      <c r="HW7" s="5"/>
      <c r="HX7" s="5"/>
      <c r="HY7" s="5"/>
    </row>
    <row r="8" spans="1:4" s="79" customFormat="1" ht="15">
      <c r="A8" s="63">
        <v>3</v>
      </c>
      <c r="B8" s="68" t="s">
        <v>66</v>
      </c>
      <c r="C8" s="68" t="s">
        <v>67</v>
      </c>
      <c r="D8" s="63">
        <v>140</v>
      </c>
    </row>
    <row r="9" spans="1:4" ht="15">
      <c r="A9" s="63">
        <v>4</v>
      </c>
      <c r="B9" s="68" t="s">
        <v>68</v>
      </c>
      <c r="C9" s="68" t="s">
        <v>69</v>
      </c>
      <c r="D9" s="63">
        <v>110</v>
      </c>
    </row>
    <row r="10" spans="1:4" ht="15">
      <c r="A10" s="63">
        <v>5</v>
      </c>
      <c r="B10" s="68" t="s">
        <v>47</v>
      </c>
      <c r="C10" s="105" t="s">
        <v>70</v>
      </c>
      <c r="D10" s="84">
        <v>3</v>
      </c>
    </row>
    <row r="11" spans="1:233" s="79" customFormat="1" ht="16.5" customHeight="1">
      <c r="A11" s="63">
        <v>6</v>
      </c>
      <c r="B11" s="64" t="s">
        <v>71</v>
      </c>
      <c r="C11" s="68" t="s">
        <v>72</v>
      </c>
      <c r="D11" s="63">
        <v>3</v>
      </c>
      <c r="HU11" s="5"/>
      <c r="HV11" s="5"/>
      <c r="HW11" s="5"/>
      <c r="HX11" s="5"/>
      <c r="HY11" s="5"/>
    </row>
    <row r="12" spans="1:3" ht="15">
      <c r="A12" s="7"/>
      <c r="B12" s="7"/>
      <c r="C12" s="7"/>
    </row>
    <row r="13" spans="2:4" ht="15">
      <c r="B13"/>
      <c r="C13"/>
      <c r="D1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J4" sqref="J4"/>
    </sheetView>
  </sheetViews>
  <sheetFormatPr defaultColWidth="12.00390625" defaultRowHeight="12.75"/>
  <cols>
    <col min="1" max="1" width="4.28125" style="55" customWidth="1"/>
    <col min="2" max="2" width="29.28125" style="55" customWidth="1"/>
    <col min="3" max="3" width="35.28125" style="55" customWidth="1"/>
    <col min="4" max="4" width="11.57421875" style="54" customWidth="1"/>
    <col min="5" max="249" width="11.57421875" style="55" customWidth="1"/>
    <col min="250" max="16384" width="12.00390625" style="5" customWidth="1"/>
  </cols>
  <sheetData>
    <row r="1" spans="2:3" ht="15">
      <c r="B1" s="5" t="s">
        <v>73</v>
      </c>
      <c r="C1" s="56" t="s">
        <v>74</v>
      </c>
    </row>
    <row r="3" spans="1:10" s="109" customFormat="1" ht="30.75">
      <c r="A3" s="106" t="s">
        <v>11</v>
      </c>
      <c r="B3" s="106" t="s">
        <v>12</v>
      </c>
      <c r="C3" s="107" t="s">
        <v>13</v>
      </c>
      <c r="D3" s="106" t="s">
        <v>14</v>
      </c>
      <c r="E3" s="106" t="s">
        <v>75</v>
      </c>
      <c r="F3" s="106" t="s">
        <v>76</v>
      </c>
      <c r="G3" s="95" t="s">
        <v>77</v>
      </c>
      <c r="H3" s="108" t="s">
        <v>14</v>
      </c>
      <c r="I3" s="95" t="s">
        <v>75</v>
      </c>
      <c r="J3" s="95" t="s">
        <v>76</v>
      </c>
    </row>
    <row r="4" spans="1:10" ht="15">
      <c r="A4" s="31">
        <v>1</v>
      </c>
      <c r="B4"/>
      <c r="C4"/>
      <c r="D4"/>
      <c r="E4"/>
      <c r="F4"/>
      <c r="G4"/>
      <c r="H4"/>
      <c r="I4"/>
      <c r="J4"/>
    </row>
    <row r="5" spans="1:10" ht="15">
      <c r="A5"/>
      <c r="B5"/>
      <c r="C5"/>
      <c r="D5"/>
      <c r="E5"/>
      <c r="F5" s="110" t="e">
        <f>SUM(#REF!)</f>
        <v>#REF!</v>
      </c>
      <c r="J5" s="55" t="e">
        <f>SUM(#REF!)</f>
        <v>#REF!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6" sqref="A16"/>
    </sheetView>
  </sheetViews>
  <sheetFormatPr defaultColWidth="12.00390625" defaultRowHeight="12.75"/>
  <cols>
    <col min="1" max="1" width="4.140625" style="111" customWidth="1"/>
    <col min="2" max="2" width="30.140625" style="79" customWidth="1"/>
    <col min="3" max="3" width="32.421875" style="79" customWidth="1"/>
    <col min="4" max="4" width="11.57421875" style="112" customWidth="1"/>
    <col min="5" max="249" width="11.57421875" style="79" customWidth="1"/>
    <col min="250" max="16384" width="12.00390625" style="5" customWidth="1"/>
  </cols>
  <sheetData>
    <row r="1" spans="2:3" ht="15">
      <c r="B1" s="5" t="s">
        <v>78</v>
      </c>
      <c r="C1" s="99" t="s">
        <v>79</v>
      </c>
    </row>
    <row r="3" spans="1:10" ht="30.75">
      <c r="A3" s="113" t="s">
        <v>11</v>
      </c>
      <c r="B3" s="107" t="s">
        <v>12</v>
      </c>
      <c r="C3" s="107" t="s">
        <v>13</v>
      </c>
      <c r="D3" s="106" t="s">
        <v>14</v>
      </c>
      <c r="E3" s="106" t="s">
        <v>75</v>
      </c>
      <c r="F3" s="106" t="s">
        <v>76</v>
      </c>
      <c r="G3" s="95" t="s">
        <v>77</v>
      </c>
      <c r="H3" s="108" t="s">
        <v>14</v>
      </c>
      <c r="I3" s="95" t="s">
        <v>75</v>
      </c>
      <c r="J3" s="95" t="s">
        <v>76</v>
      </c>
    </row>
    <row r="4" spans="1:6" ht="15">
      <c r="A4" s="31">
        <v>1</v>
      </c>
      <c r="B4" s="114"/>
      <c r="C4" s="114"/>
      <c r="D4" s="95"/>
      <c r="E4" s="115"/>
      <c r="F4" s="115"/>
    </row>
    <row r="5" spans="1:6" ht="15">
      <c r="A5" s="31">
        <v>2</v>
      </c>
      <c r="B5" s="114"/>
      <c r="C5" s="114"/>
      <c r="D5" s="95"/>
      <c r="E5" s="115"/>
      <c r="F5" s="115"/>
    </row>
    <row r="6" spans="1:6" ht="15">
      <c r="A6" s="31">
        <v>3</v>
      </c>
      <c r="B6" s="114"/>
      <c r="C6" s="114"/>
      <c r="D6" s="95"/>
      <c r="E6" s="115"/>
      <c r="F6" s="115"/>
    </row>
    <row r="7" spans="1:6" ht="15">
      <c r="A7" s="31">
        <v>4</v>
      </c>
      <c r="B7" s="114"/>
      <c r="C7" s="114"/>
      <c r="D7" s="95"/>
      <c r="E7" s="115"/>
      <c r="F7" s="115"/>
    </row>
    <row r="8" spans="1:6" ht="15">
      <c r="A8" s="31">
        <v>5</v>
      </c>
      <c r="B8" s="114"/>
      <c r="C8" s="114"/>
      <c r="D8" s="95"/>
      <c r="E8" s="115"/>
      <c r="F8" s="115"/>
    </row>
    <row r="9" spans="1:6" ht="15">
      <c r="A9" s="116">
        <v>6</v>
      </c>
      <c r="B9" s="114"/>
      <c r="C9" s="114"/>
      <c r="D9" s="95"/>
      <c r="E9" s="117"/>
      <c r="F9" s="115"/>
    </row>
    <row r="10" spans="1:6" ht="15">
      <c r="A10" s="116">
        <v>7</v>
      </c>
      <c r="B10" s="114"/>
      <c r="C10" s="114"/>
      <c r="D10" s="95"/>
      <c r="E10" s="117"/>
      <c r="F10" s="115"/>
    </row>
    <row r="11" spans="1:6" ht="15">
      <c r="A11" s="116">
        <v>8</v>
      </c>
      <c r="B11" s="114"/>
      <c r="C11" s="114"/>
      <c r="D11" s="95"/>
      <c r="E11" s="117"/>
      <c r="F11" s="115"/>
    </row>
    <row r="12" spans="1:6" ht="15">
      <c r="A12" s="116">
        <v>9</v>
      </c>
      <c r="B12" s="114"/>
      <c r="C12" s="114"/>
      <c r="D12" s="95"/>
      <c r="E12" s="117"/>
      <c r="F12" s="115"/>
    </row>
    <row r="13" ht="15">
      <c r="F13" s="11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3" sqref="G3"/>
    </sheetView>
  </sheetViews>
  <sheetFormatPr defaultColWidth="12.00390625" defaultRowHeight="12.75"/>
  <cols>
    <col min="1" max="1" width="5.421875" style="111" customWidth="1"/>
    <col min="2" max="2" width="32.421875" style="79" customWidth="1"/>
    <col min="3" max="3" width="36.140625" style="79" customWidth="1"/>
    <col min="4" max="4" width="11.57421875" style="112" customWidth="1"/>
    <col min="5" max="249" width="11.57421875" style="79" customWidth="1"/>
    <col min="250" max="16384" width="12.00390625" style="5" customWidth="1"/>
  </cols>
  <sheetData>
    <row r="1" spans="2:3" ht="15">
      <c r="B1" s="5" t="s">
        <v>80</v>
      </c>
      <c r="C1" s="99" t="s">
        <v>81</v>
      </c>
    </row>
    <row r="3" spans="1:10" ht="30.75">
      <c r="A3" s="113" t="s">
        <v>11</v>
      </c>
      <c r="B3" s="107" t="s">
        <v>12</v>
      </c>
      <c r="C3" s="107" t="s">
        <v>13</v>
      </c>
      <c r="D3" s="106" t="s">
        <v>14</v>
      </c>
      <c r="E3" s="106" t="s">
        <v>75</v>
      </c>
      <c r="F3" s="106" t="s">
        <v>76</v>
      </c>
      <c r="G3" s="95" t="s">
        <v>77</v>
      </c>
      <c r="H3" s="108" t="s">
        <v>14</v>
      </c>
      <c r="I3" s="95" t="s">
        <v>75</v>
      </c>
      <c r="J3" s="95" t="s">
        <v>76</v>
      </c>
    </row>
    <row r="4" spans="1:6" ht="15">
      <c r="A4" s="31">
        <v>1</v>
      </c>
      <c r="B4" s="114"/>
      <c r="C4" s="114"/>
      <c r="D4" s="95"/>
      <c r="E4" s="115"/>
      <c r="F4" s="115"/>
    </row>
    <row r="5" spans="1:6" ht="15">
      <c r="A5" s="31">
        <v>2</v>
      </c>
      <c r="B5" s="114"/>
      <c r="C5" s="114"/>
      <c r="D5" s="95"/>
      <c r="E5" s="115"/>
      <c r="F5" s="115"/>
    </row>
    <row r="6" spans="1:6" ht="15">
      <c r="A6" s="31">
        <v>3</v>
      </c>
      <c r="B6" s="114"/>
      <c r="C6" s="114"/>
      <c r="D6" s="95"/>
      <c r="E6" s="115"/>
      <c r="F6" s="115"/>
    </row>
    <row r="7" spans="1:6" ht="15">
      <c r="A7" s="31">
        <v>4</v>
      </c>
      <c r="B7" s="114"/>
      <c r="C7" s="114"/>
      <c r="D7" s="95"/>
      <c r="E7" s="115"/>
      <c r="F7" s="115"/>
    </row>
    <row r="8" spans="1:6" ht="15">
      <c r="A8" s="31">
        <v>5</v>
      </c>
      <c r="B8" s="114"/>
      <c r="C8" s="114"/>
      <c r="D8" s="95"/>
      <c r="E8" s="115"/>
      <c r="F8" s="115"/>
    </row>
    <row r="9" spans="1:6" ht="15">
      <c r="A9" s="31">
        <v>6</v>
      </c>
      <c r="B9" s="114"/>
      <c r="C9" s="114"/>
      <c r="D9" s="95"/>
      <c r="E9" s="117"/>
      <c r="F9" s="115"/>
    </row>
    <row r="10" spans="1:6" ht="15">
      <c r="A10" s="31">
        <v>7</v>
      </c>
      <c r="B10" s="114"/>
      <c r="C10" s="114"/>
      <c r="D10" s="95"/>
      <c r="E10" s="117"/>
      <c r="F10" s="115"/>
    </row>
    <row r="11" spans="1:6" ht="15">
      <c r="A11"/>
      <c r="B11"/>
      <c r="C11"/>
      <c r="D11"/>
      <c r="E11"/>
      <c r="F11" s="11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D10"/>
  <sheetViews>
    <sheetView zoomScalePageLayoutView="0" workbookViewId="0" topLeftCell="A1">
      <selection activeCell="E1" sqref="E1"/>
    </sheetView>
  </sheetViews>
  <sheetFormatPr defaultColWidth="11.57421875" defaultRowHeight="12.75"/>
  <cols>
    <col min="1" max="1" width="5.28125" style="0" customWidth="1"/>
    <col min="2" max="2" width="28.421875" style="0" customWidth="1"/>
    <col min="3" max="3" width="25.421875" style="0" customWidth="1"/>
  </cols>
  <sheetData>
    <row r="1" spans="1:4" ht="15">
      <c r="A1" s="2">
        <v>4</v>
      </c>
      <c r="B1" s="7" t="s">
        <v>9</v>
      </c>
      <c r="C1" s="7"/>
      <c r="D1" s="2"/>
    </row>
    <row r="2" spans="1:4" ht="15">
      <c r="A2" s="2"/>
      <c r="B2" s="7"/>
      <c r="C2" s="7"/>
      <c r="D2" s="2"/>
    </row>
    <row r="3" spans="1:4" ht="15">
      <c r="A3" s="2"/>
      <c r="B3" s="118" t="s">
        <v>82</v>
      </c>
      <c r="C3" s="7"/>
      <c r="D3" s="2"/>
    </row>
    <row r="4" spans="1:4" ht="15">
      <c r="A4" s="7"/>
      <c r="B4" s="7"/>
      <c r="C4" s="7"/>
      <c r="D4" s="2"/>
    </row>
    <row r="5" spans="1:4" s="93" customFormat="1" ht="15">
      <c r="A5" s="91" t="s">
        <v>11</v>
      </c>
      <c r="B5" s="91" t="s">
        <v>52</v>
      </c>
      <c r="C5" s="60" t="s">
        <v>13</v>
      </c>
      <c r="D5" s="92" t="s">
        <v>14</v>
      </c>
    </row>
    <row r="6" spans="1:4" ht="30">
      <c r="A6" s="119">
        <v>1</v>
      </c>
      <c r="B6" s="120" t="s">
        <v>83</v>
      </c>
      <c r="C6" s="119" t="s">
        <v>84</v>
      </c>
      <c r="D6" s="94">
        <v>5</v>
      </c>
    </row>
    <row r="7" spans="1:4" ht="15">
      <c r="A7" s="94">
        <v>2</v>
      </c>
      <c r="B7" s="121" t="s">
        <v>85</v>
      </c>
      <c r="C7" s="94" t="s">
        <v>86</v>
      </c>
      <c r="D7" s="94">
        <v>5</v>
      </c>
    </row>
    <row r="8" spans="1:4" ht="15">
      <c r="A8" s="7"/>
      <c r="B8" s="7"/>
      <c r="C8" s="7"/>
      <c r="D8" s="7"/>
    </row>
    <row r="9" spans="1:4" ht="15">
      <c r="A9" s="7"/>
      <c r="B9" s="7"/>
      <c r="C9" s="5"/>
      <c r="D9" s="7"/>
    </row>
    <row r="10" spans="1:4" ht="15">
      <c r="A10" s="7"/>
      <c r="B10" s="7"/>
      <c r="C10" s="7"/>
      <c r="D10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5" sqref="G5"/>
    </sheetView>
  </sheetViews>
  <sheetFormatPr defaultColWidth="12.00390625" defaultRowHeight="12.75"/>
  <cols>
    <col min="1" max="1" width="5.57421875" style="50" customWidth="1"/>
    <col min="2" max="2" width="35.8515625" style="5" customWidth="1"/>
    <col min="3" max="3" width="21.57421875" style="5" customWidth="1"/>
    <col min="4" max="4" width="11.57421875" style="50" customWidth="1"/>
    <col min="5" max="249" width="11.57421875" style="5" customWidth="1"/>
    <col min="250" max="16384" width="12.00390625" style="5" customWidth="1"/>
  </cols>
  <sheetData>
    <row r="1" spans="1:6" ht="30.75">
      <c r="A1" s="112"/>
      <c r="B1" s="5" t="s">
        <v>87</v>
      </c>
      <c r="C1" s="99" t="s">
        <v>88</v>
      </c>
      <c r="D1" s="112"/>
      <c r="E1" s="79"/>
      <c r="F1" s="79"/>
    </row>
    <row r="2" spans="1:6" ht="15">
      <c r="A2" s="112"/>
      <c r="B2" s="79"/>
      <c r="C2" s="79"/>
      <c r="D2" s="112"/>
      <c r="E2" s="79"/>
      <c r="F2" s="79"/>
    </row>
    <row r="3" spans="1:10" ht="30.75">
      <c r="A3" s="107" t="s">
        <v>11</v>
      </c>
      <c r="B3" s="107" t="s">
        <v>12</v>
      </c>
      <c r="C3" s="107" t="s">
        <v>13</v>
      </c>
      <c r="D3" s="106" t="s">
        <v>14</v>
      </c>
      <c r="E3" s="106" t="s">
        <v>75</v>
      </c>
      <c r="F3" s="106" t="s">
        <v>76</v>
      </c>
      <c r="G3" s="95" t="s">
        <v>77</v>
      </c>
      <c r="H3" s="108" t="s">
        <v>14</v>
      </c>
      <c r="I3" s="95" t="s">
        <v>75</v>
      </c>
      <c r="J3" s="95" t="s">
        <v>76</v>
      </c>
    </row>
    <row r="4" spans="1:6" ht="15">
      <c r="A4" s="95">
        <v>1</v>
      </c>
      <c r="B4" s="114"/>
      <c r="C4" s="114"/>
      <c r="D4" s="116"/>
      <c r="E4" s="115"/>
      <c r="F4" s="115"/>
    </row>
    <row r="5" spans="5:6" ht="15">
      <c r="E5" s="9"/>
      <c r="F5" s="12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</dc:creator>
  <cp:keywords/>
  <dc:description/>
  <cp:lastModifiedBy>rum</cp:lastModifiedBy>
  <dcterms:created xsi:type="dcterms:W3CDTF">2024-07-04T08:44:18Z</dcterms:created>
  <dcterms:modified xsi:type="dcterms:W3CDTF">2024-07-16T08:51:56Z</dcterms:modified>
  <cp:category/>
  <cp:version/>
  <cp:contentType/>
  <cp:contentStatus/>
</cp:coreProperties>
</file>