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Index\2021\13_21 przebudowa chodnika ul. Szymanowskiego\03 Materiały przetargowe\05. Przedmiar\"/>
    </mc:Choice>
  </mc:AlternateContent>
  <xr:revisionPtr revIDLastSave="0" documentId="8_{7D592DDA-E575-4A0B-B225-E96B4029BB91}" xr6:coauthVersionLast="47" xr6:coauthVersionMax="47" xr10:uidLastSave="{00000000-0000-0000-0000-000000000000}"/>
  <bookViews>
    <workbookView xWindow="0" yWindow="0" windowWidth="28800" windowHeight="15600" xr2:uid="{00000000-000D-0000-FFFF-FFFF00000000}"/>
  </bookViews>
  <sheets>
    <sheet name="Przedmiar Robót" sheetId="2" r:id="rId1"/>
  </sheets>
  <definedNames>
    <definedName name="_xlnm.Print_Titles" localSheetId="0">'Przedmiar Robót'!$1:$6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0" i="2" l="1"/>
  <c r="J29" i="2"/>
  <c r="J47" i="2"/>
  <c r="J45" i="2"/>
  <c r="J44" i="2"/>
  <c r="J43" i="2"/>
  <c r="J40" i="2"/>
  <c r="J38" i="2"/>
  <c r="J35" i="2"/>
  <c r="J34" i="2"/>
  <c r="J31" i="2"/>
  <c r="J30" i="2"/>
  <c r="J28" i="2"/>
  <c r="J27" i="2"/>
  <c r="J24" i="2"/>
  <c r="J22" i="2"/>
  <c r="J19" i="2"/>
  <c r="J18" i="2"/>
  <c r="J17" i="2"/>
  <c r="J16" i="2"/>
  <c r="J15" i="2"/>
  <c r="J14" i="2"/>
  <c r="J12" i="2"/>
  <c r="J11" i="2"/>
  <c r="J10" i="2"/>
  <c r="J9" i="2"/>
  <c r="J51" i="2" l="1"/>
  <c r="J53" i="2" s="1"/>
  <c r="J52" i="2" s="1"/>
</calcChain>
</file>

<file path=xl/sharedStrings.xml><?xml version="1.0" encoding="utf-8"?>
<sst xmlns="http://schemas.openxmlformats.org/spreadsheetml/2006/main" count="161" uniqueCount="116">
  <si>
    <t>Rodos 7.0.17.7 [11860]</t>
  </si>
  <si>
    <t>Wymiana nawierzchni chodnika w pasie drogowym ul. Szymanowskiego w Stargardzie, ona odcinku od  ul. Wieniawskiego do ul. Moniuszki</t>
  </si>
  <si>
    <t>Nr</t>
  </si>
  <si>
    <t>Podstawa</t>
  </si>
  <si>
    <t>Kod poz.</t>
  </si>
  <si>
    <t>Nr ST</t>
  </si>
  <si>
    <t>Opis robót</t>
  </si>
  <si>
    <t>Jm</t>
  </si>
  <si>
    <t>Ilość</t>
  </si>
  <si>
    <t>1</t>
  </si>
  <si>
    <t>2</t>
  </si>
  <si>
    <t>3</t>
  </si>
  <si>
    <t>4</t>
  </si>
  <si>
    <t>5</t>
  </si>
  <si>
    <t>6</t>
  </si>
  <si>
    <t>7</t>
  </si>
  <si>
    <t>01.00.00</t>
  </si>
  <si>
    <t xml:space="preserve"> 1. ROBOTY PRZYGOTOWAWCZE</t>
  </si>
  <si>
    <t xml:space="preserve">  </t>
  </si>
  <si>
    <t>01.02.01</t>
  </si>
  <si>
    <t xml:space="preserve"> 1.2 Wycinka drzew i krzewów</t>
  </si>
  <si>
    <t>D.1.2</t>
  </si>
  <si>
    <t>szt</t>
  </si>
  <si>
    <t>D.1.3</t>
  </si>
  <si>
    <t>D.1.4</t>
  </si>
  <si>
    <t>D.1.5</t>
  </si>
  <si>
    <t>8</t>
  </si>
  <si>
    <t>01.02.04</t>
  </si>
  <si>
    <t xml:space="preserve"> 1.3 Rozbiórki elementów dróg</t>
  </si>
  <si>
    <t>9</t>
  </si>
  <si>
    <t>D.1.9</t>
  </si>
  <si>
    <t>m2</t>
  </si>
  <si>
    <t>D.1.10</t>
  </si>
  <si>
    <t>D.1.11</t>
  </si>
  <si>
    <t>D.1.12</t>
  </si>
  <si>
    <t>m</t>
  </si>
  <si>
    <t>D.1.13</t>
  </si>
  <si>
    <t>D.1.14</t>
  </si>
  <si>
    <t>02.00.00</t>
  </si>
  <si>
    <t xml:space="preserve"> 2. ROBOTY ZIEMNE</t>
  </si>
  <si>
    <t>02.01.01</t>
  </si>
  <si>
    <t xml:space="preserve"> 2.1 Wykonanie wykopów w gruntach I-V kat.</t>
  </si>
  <si>
    <t>D.2.1</t>
  </si>
  <si>
    <t>m3</t>
  </si>
  <si>
    <t>02.03.01</t>
  </si>
  <si>
    <t xml:space="preserve"> 2.2 Wykonanie nasypów</t>
  </si>
  <si>
    <t>16</t>
  </si>
  <si>
    <t>D.2.2</t>
  </si>
  <si>
    <t>03.00.00</t>
  </si>
  <si>
    <t xml:space="preserve"> 3. KANALIZACJA DESZCZOWA</t>
  </si>
  <si>
    <t>03.02.01a</t>
  </si>
  <si>
    <t xml:space="preserve"> 3.1 Regulacja pionowa studzienek</t>
  </si>
  <si>
    <t>D.3.1</t>
  </si>
  <si>
    <t>Regulacja wysokościowa studni teletechnicznej</t>
  </si>
  <si>
    <t>D.3.2</t>
  </si>
  <si>
    <t>D.3.3</t>
  </si>
  <si>
    <t>Regulacja wysokościowa zaworów wodociągowych i gazowych</t>
  </si>
  <si>
    <t>D.3.4</t>
  </si>
  <si>
    <t>Regulacja wysokościowa wpustu deszczowego</t>
  </si>
  <si>
    <t>04.00.00</t>
  </si>
  <si>
    <t xml:space="preserve"> 4. PODBUDOWY</t>
  </si>
  <si>
    <t>04.04.02</t>
  </si>
  <si>
    <t xml:space="preserve"> 4.1 Podbudowa z kruszywa łamanego</t>
  </si>
  <si>
    <t>D.4.1</t>
  </si>
  <si>
    <t>Warstwa podbudowy zasadniczej z mieszanki niezwiązanej C90/3 # 0/32 stabilizowanej mechanicznie gr. 15cm (chodnik)</t>
  </si>
  <si>
    <t>D.4.2</t>
  </si>
  <si>
    <t>Warstwa podbudowy zasadniczej z mieszanki niezwiązanej C90/3 # 0/32 stabilizowanej mechanicznie gr. 20cm (zjazdy)</t>
  </si>
  <si>
    <t>05.00.00</t>
  </si>
  <si>
    <t xml:space="preserve"> 5. NAWIERZCHNIE</t>
  </si>
  <si>
    <t>05.03.08</t>
  </si>
  <si>
    <t xml:space="preserve"> 5.1 Powierzchniowe utrwalenie</t>
  </si>
  <si>
    <t>D.5.1</t>
  </si>
  <si>
    <t>05.03.23</t>
  </si>
  <si>
    <t xml:space="preserve"> 5.2 Nawierzchnie z kostki brukowej betonowej</t>
  </si>
  <si>
    <t>D.5.2</t>
  </si>
  <si>
    <t>Wykonanie nawierzchni z betonowej kostki brukowej gr. 8 cm na podsypce cementowo piaskowej gr. 5cm kolor grafitowy (zjazdy)</t>
  </si>
  <si>
    <t>08.00.00</t>
  </si>
  <si>
    <t xml:space="preserve"> 6. ELEMENTY ULIC</t>
  </si>
  <si>
    <t>08.01.01</t>
  </si>
  <si>
    <t xml:space="preserve"> 6.1 Ustawienie krawężników betonowych (wg PN-EN 1340)</t>
  </si>
  <si>
    <t>D.6.1</t>
  </si>
  <si>
    <t>Zakup i ustawienie krawężnika 15x30 na ławie betonowej z oporem C12/15</t>
  </si>
  <si>
    <t>D.6.2</t>
  </si>
  <si>
    <t>Zakup i ustawienie krawężnika 15x22 na ławie betonowej z oporem C12/15</t>
  </si>
  <si>
    <t>08.02.02</t>
  </si>
  <si>
    <t xml:space="preserve"> 6.2 Chodniki z kostki betonowej</t>
  </si>
  <si>
    <t>D.6.5</t>
  </si>
  <si>
    <t>Wykonanie nawierzchni z betonowej kostki brukowej gr. 8 cm na podsypce cementowo piaskowej gr. 5cm kolor szary (chodnik)</t>
  </si>
  <si>
    <t>09.00.00</t>
  </si>
  <si>
    <t xml:space="preserve"> 7. ZIELEŃ</t>
  </si>
  <si>
    <t>09.01.01</t>
  </si>
  <si>
    <t xml:space="preserve"> 7.1 Nasadzenia</t>
  </si>
  <si>
    <t>Cena</t>
  </si>
  <si>
    <t>Wartość</t>
  </si>
  <si>
    <t xml:space="preserve">KNR 2-21 0301/06.1  </t>
  </si>
  <si>
    <t>Razem k.b.</t>
  </si>
  <si>
    <t>Podatek VAT 23%</t>
  </si>
  <si>
    <t>Ogółem</t>
  </si>
  <si>
    <t>Przedmiar robót</t>
  </si>
  <si>
    <t>Karczowanie istniejących pni wraz z wywozem karpiny na koszt wykonawcy</t>
  </si>
  <si>
    <t>Wbudowanie krawężnika kamiennego pozyskanego z rozbiórki</t>
  </si>
  <si>
    <t>Rozebranie krawężników i obrzeży betonowych  na ławie betonowej z oporem z wywozem i zagospodarowaniem materiału na koszt Wykonawcy</t>
  </si>
  <si>
    <t>Rozebranie nawierzchni z kostki kamiennej na podsypce cem.piask. z wywozem i zagospodarowaniem materiału na koszt Wykonawcy</t>
  </si>
  <si>
    <t>Rozebranie nawierzchni bitumicznej na jezdni drogi gminnej, zjazdach i chodnikach na gr. 5 cm z wywozem i zagospodarowaniem materiału na koszt Wykonawcy</t>
  </si>
  <si>
    <t>Rozebranie krawężników kamiennych  na ławie betonowej z oporem z wywozem i zagospodarowaniem materiału na koszt Wykonawcy</t>
  </si>
  <si>
    <t>Wykonanie wykopów wraz z wywozem i zagospodarowaniem materiału we własnym zakresie przez Wykonawcę</t>
  </si>
  <si>
    <t>Zakup i sadzenie drzew liściastych z sadzeniem "wiśnia piłkowana" obwód pnia na h=100 cm wynosząca min. 14 cm wraz 3 letnią pielęgnacją</t>
  </si>
  <si>
    <t>Wykonanie nasypów wraz z zakupem materiału</t>
  </si>
  <si>
    <t xml:space="preserve">Warstwa ścieralna -  wypełnienie szczeliny masą bitumiczną na głębokość przy krawężniku około 14 cm oraz średnio 5 cm na jezdni o szerokosci około 0,25 m </t>
  </si>
  <si>
    <t>Wymiana zwieńczeń studni teletechnicznych SKR2 (zakup materiału)</t>
  </si>
  <si>
    <t>Wymiana zwieńczeń studni teletechnicznych SKR2 (montaż)</t>
  </si>
  <si>
    <t>Rozebranie nawierzchni betonowych tj.: kostka betonowa, płyty chodnikowe, płyty ażurowe, wylewki betonowe z wywozem i zagospodarowaniem materiału na koszt Wykonawcy</t>
  </si>
  <si>
    <t>Rozebranie krawężników kamiennych na ławie betonowej z oporem wraz z zabezpeiczeniem do czasu ponownego wbudowania wraz z wywozem. Wywóz i utylizacja dotyczy elementów rozbiórkowych nie przewidzianych do wbudowania np.. Ława betonowa itp..)</t>
  </si>
  <si>
    <t>Ścinanie drzew piłą mechaniczną śr. &lt;16 cm wraz z karczowaniem, pocięciem dłużyc na kawałki o długości około 0,4 m wraz z wywozem na koszt Wykonawcy w miejsce wskazane przez Zamawiającego do 15 km (3 miejsca)</t>
  </si>
  <si>
    <t>Ścinanie drzew piłą mechaniczną śr. 31-40 cm wraz z karczowaniem, pocięciem dłużyc na kawałki o długości około 0,4 m wraz z wywozem na koszt Wykonawcy w miejsce wskazane przez Zamawiającego do 15 km (3 miejsca)</t>
  </si>
  <si>
    <t>Ścinanie drzew piłą mechaniczną śr. 41-65 cm wraz z karczowaniem, pocięciem dłużyc na kawałki o długości około 0,4 m wraz z wywozem na koszt Wykonawcy w miejsce wskazane przez Zamawiającego do 15 km (3 miejsca)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</si>
</sst>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7" x14ac:knownFonts="1">
    <font>
      <sz val="10"/>
      <color rgb="FF000000"/>
      <name val="Arial"/>
    </font>
    <font>
      <i/>
      <sz val="8"/>
      <color rgb="FF000000"/>
      <name val="Arial"/>
    </font>
    <font>
      <b/>
      <sz val="14"/>
      <color rgb="FF000000"/>
      <name val="Arial"/>
    </font>
    <font>
      <sz val="8"/>
      <color rgb="FF000000"/>
      <name val="Arial"/>
    </font>
    <font>
      <b/>
      <sz val="8"/>
      <color rgb="FF000000"/>
      <name val="Arial"/>
    </font>
    <font>
      <sz val="8"/>
      <color rgb="FF000000"/>
      <name val="Arial"/>
      <family val="2"/>
      <charset val="238"/>
    </font>
    <font>
      <sz val="10"/>
      <color rgb="FF00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9900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Font="1" applyFill="1" applyAlignment="1">
      <alignment vertical="center" wrapText="1"/>
    </xf>
    <xf numFmtId="0" fontId="0" fillId="0" borderId="0" xfId="0" applyFont="1" applyFill="1" applyAlignment="1"/>
    <xf numFmtId="0" fontId="3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right" vertical="center" wrapText="1"/>
    </xf>
    <xf numFmtId="0" fontId="4" fillId="6" borderId="1" xfId="0" applyFont="1" applyFill="1" applyBorder="1" applyAlignment="1">
      <alignment horizontal="right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left" vertical="center" wrapText="1"/>
    </xf>
    <xf numFmtId="0" fontId="0" fillId="0" borderId="0" xfId="0" applyFont="1" applyFill="1" applyAlignment="1">
      <alignment vertical="top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horizontal="right" vertical="center" wrapText="1"/>
    </xf>
    <xf numFmtId="39" fontId="3" fillId="5" borderId="1" xfId="0" applyNumberFormat="1" applyFont="1" applyFill="1" applyBorder="1" applyAlignment="1">
      <alignment horizontal="right" vertical="center" wrapText="1"/>
    </xf>
    <xf numFmtId="0" fontId="4" fillId="2" borderId="2" xfId="0" applyFont="1" applyFill="1" applyBorder="1" applyAlignment="1">
      <alignment horizontal="right" vertical="center" wrapText="1"/>
    </xf>
    <xf numFmtId="39" fontId="4" fillId="2" borderId="2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right" vertical="center" wrapText="1"/>
    </xf>
    <xf numFmtId="39" fontId="3" fillId="2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right" vertical="center" wrapText="1"/>
    </xf>
    <xf numFmtId="39" fontId="4" fillId="2" borderId="1" xfId="0" applyNumberFormat="1" applyFont="1" applyFill="1" applyBorder="1" applyAlignment="1">
      <alignment horizontal="right" vertical="center" wrapText="1"/>
    </xf>
    <xf numFmtId="164" fontId="0" fillId="0" borderId="0" xfId="0" applyNumberFormat="1" applyFont="1" applyFill="1" applyAlignment="1">
      <alignment vertical="top"/>
    </xf>
    <xf numFmtId="0" fontId="5" fillId="5" borderId="1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vertical="top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right" vertical="center" wrapText="1"/>
    </xf>
    <xf numFmtId="39" fontId="3" fillId="0" borderId="1" xfId="0" applyNumberFormat="1" applyFont="1" applyFill="1" applyBorder="1" applyAlignment="1">
      <alignment horizontal="right" vertical="center" wrapText="1"/>
    </xf>
    <xf numFmtId="0" fontId="0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K59"/>
  <sheetViews>
    <sheetView tabSelected="1" workbookViewId="0">
      <selection activeCell="K51" sqref="K51"/>
    </sheetView>
  </sheetViews>
  <sheetFormatPr defaultColWidth="11.42578125" defaultRowHeight="12.75" customHeight="1" x14ac:dyDescent="0.2"/>
  <cols>
    <col min="1" max="1" width="4.28515625" style="11" customWidth="1"/>
    <col min="2" max="2" width="5" style="11" customWidth="1"/>
    <col min="3" max="4" width="8.5703125" style="11" customWidth="1"/>
    <col min="5" max="5" width="9.28515625" style="11" customWidth="1"/>
    <col min="6" max="6" width="26.42578125" style="11" customWidth="1"/>
    <col min="7" max="7" width="5" style="11" customWidth="1"/>
    <col min="8" max="9" width="9.28515625" style="11" customWidth="1"/>
    <col min="10" max="10" width="11.42578125" style="11" customWidth="1"/>
    <col min="11" max="11" width="12.28515625" style="11" bestFit="1" customWidth="1"/>
    <col min="12" max="16384" width="11.42578125" style="11"/>
  </cols>
  <sheetData>
    <row r="2" spans="1:11" ht="12.75" customHeight="1" x14ac:dyDescent="0.2">
      <c r="A2" s="1"/>
      <c r="B2" s="30" t="s">
        <v>0</v>
      </c>
      <c r="C2" s="30"/>
      <c r="D2" s="30"/>
      <c r="E2" s="30"/>
      <c r="F2" s="30"/>
      <c r="G2" s="30"/>
      <c r="H2" s="30"/>
      <c r="I2" s="30"/>
      <c r="J2" s="30"/>
    </row>
    <row r="3" spans="1:11" ht="22.5" customHeight="1" x14ac:dyDescent="0.2">
      <c r="A3" s="1"/>
      <c r="B3" s="31" t="s">
        <v>98</v>
      </c>
      <c r="C3" s="31"/>
      <c r="D3" s="31"/>
      <c r="E3" s="31"/>
      <c r="F3" s="31"/>
      <c r="G3" s="31"/>
      <c r="H3" s="31"/>
      <c r="I3" s="31"/>
      <c r="J3" s="31"/>
    </row>
    <row r="4" spans="1:11" ht="33" customHeight="1" x14ac:dyDescent="0.2">
      <c r="A4" s="1"/>
      <c r="B4" s="32" t="s">
        <v>1</v>
      </c>
      <c r="C4" s="32"/>
      <c r="D4" s="32"/>
      <c r="E4" s="32"/>
      <c r="F4" s="32"/>
      <c r="G4" s="32"/>
      <c r="H4" s="32"/>
      <c r="I4" s="32"/>
      <c r="J4" s="32"/>
    </row>
    <row r="5" spans="1:11" ht="22.5" customHeight="1" x14ac:dyDescent="0.2">
      <c r="A5" s="2"/>
      <c r="B5" s="3" t="s">
        <v>2</v>
      </c>
      <c r="C5" s="3" t="s">
        <v>3</v>
      </c>
      <c r="D5" s="3" t="s">
        <v>4</v>
      </c>
      <c r="E5" s="3" t="s">
        <v>5</v>
      </c>
      <c r="F5" s="3" t="s">
        <v>6</v>
      </c>
      <c r="G5" s="3" t="s">
        <v>7</v>
      </c>
      <c r="H5" s="3" t="s">
        <v>8</v>
      </c>
      <c r="I5" s="3" t="s">
        <v>92</v>
      </c>
      <c r="J5" s="3" t="s">
        <v>93</v>
      </c>
    </row>
    <row r="6" spans="1:11" ht="12.75" customHeight="1" x14ac:dyDescent="0.2">
      <c r="A6" s="2"/>
      <c r="B6" s="4" t="s">
        <v>9</v>
      </c>
      <c r="C6" s="4" t="s">
        <v>10</v>
      </c>
      <c r="D6" s="4" t="s">
        <v>11</v>
      </c>
      <c r="E6" s="4" t="s">
        <v>12</v>
      </c>
      <c r="F6" s="4" t="s">
        <v>13</v>
      </c>
      <c r="G6" s="4" t="s">
        <v>14</v>
      </c>
      <c r="H6" s="4" t="s">
        <v>15</v>
      </c>
      <c r="I6" s="4" t="s">
        <v>26</v>
      </c>
      <c r="J6" s="4" t="s">
        <v>29</v>
      </c>
    </row>
    <row r="7" spans="1:11" x14ac:dyDescent="0.2">
      <c r="A7" s="2"/>
      <c r="B7" s="5"/>
      <c r="C7" s="5"/>
      <c r="D7" s="5"/>
      <c r="E7" s="5" t="s">
        <v>16</v>
      </c>
      <c r="F7" s="6" t="s">
        <v>17</v>
      </c>
      <c r="G7" s="5"/>
      <c r="H7" s="7"/>
      <c r="I7" s="7"/>
      <c r="J7" s="7"/>
    </row>
    <row r="8" spans="1:11" x14ac:dyDescent="0.2">
      <c r="A8" s="2"/>
      <c r="B8" s="7"/>
      <c r="C8" s="7"/>
      <c r="D8" s="7"/>
      <c r="E8" s="7" t="s">
        <v>19</v>
      </c>
      <c r="F8" s="6" t="s">
        <v>20</v>
      </c>
      <c r="G8" s="5"/>
      <c r="H8" s="7"/>
      <c r="I8" s="7"/>
      <c r="J8" s="7"/>
    </row>
    <row r="9" spans="1:11" ht="90" x14ac:dyDescent="0.2">
      <c r="A9" s="2"/>
      <c r="B9" s="12">
        <v>1</v>
      </c>
      <c r="C9" s="12" t="s">
        <v>18</v>
      </c>
      <c r="D9" s="12" t="s">
        <v>21</v>
      </c>
      <c r="E9" s="12"/>
      <c r="F9" s="23" t="s">
        <v>113</v>
      </c>
      <c r="G9" s="12" t="s">
        <v>22</v>
      </c>
      <c r="H9" s="14">
        <v>1</v>
      </c>
      <c r="I9" s="15"/>
      <c r="J9" s="15">
        <f>ROUND(H9*I9,2)</f>
        <v>0</v>
      </c>
    </row>
    <row r="10" spans="1:11" ht="90" x14ac:dyDescent="0.2">
      <c r="A10" s="2"/>
      <c r="B10" s="12">
        <v>2</v>
      </c>
      <c r="C10" s="12" t="s">
        <v>18</v>
      </c>
      <c r="D10" s="12" t="s">
        <v>23</v>
      </c>
      <c r="E10" s="12"/>
      <c r="F10" s="23" t="s">
        <v>114</v>
      </c>
      <c r="G10" s="12" t="s">
        <v>22</v>
      </c>
      <c r="H10" s="14">
        <v>1</v>
      </c>
      <c r="I10" s="15"/>
      <c r="J10" s="15">
        <f t="shared" ref="J10:J12" si="0">ROUND(H10*I10,2)</f>
        <v>0</v>
      </c>
    </row>
    <row r="11" spans="1:11" ht="33.75" x14ac:dyDescent="0.2">
      <c r="A11" s="2"/>
      <c r="B11" s="12">
        <v>3</v>
      </c>
      <c r="C11" s="12" t="s">
        <v>18</v>
      </c>
      <c r="D11" s="12" t="s">
        <v>24</v>
      </c>
      <c r="E11" s="12"/>
      <c r="F11" s="23" t="s">
        <v>99</v>
      </c>
      <c r="G11" s="12" t="s">
        <v>22</v>
      </c>
      <c r="H11" s="14">
        <v>3</v>
      </c>
      <c r="I11" s="15"/>
      <c r="J11" s="15">
        <f t="shared" si="0"/>
        <v>0</v>
      </c>
    </row>
    <row r="12" spans="1:11" ht="90" x14ac:dyDescent="0.2">
      <c r="A12" s="2"/>
      <c r="B12" s="12">
        <v>4</v>
      </c>
      <c r="C12" s="12" t="s">
        <v>18</v>
      </c>
      <c r="D12" s="12" t="s">
        <v>25</v>
      </c>
      <c r="E12" s="12"/>
      <c r="F12" s="23" t="s">
        <v>115</v>
      </c>
      <c r="G12" s="12" t="s">
        <v>22</v>
      </c>
      <c r="H12" s="14">
        <v>4</v>
      </c>
      <c r="I12" s="15"/>
      <c r="J12" s="15">
        <f t="shared" si="0"/>
        <v>0</v>
      </c>
    </row>
    <row r="13" spans="1:11" x14ac:dyDescent="0.2">
      <c r="A13" s="2"/>
      <c r="B13" s="7"/>
      <c r="C13" s="7"/>
      <c r="D13" s="7"/>
      <c r="E13" s="7" t="s">
        <v>27</v>
      </c>
      <c r="F13" s="6" t="s">
        <v>28</v>
      </c>
      <c r="G13" s="5"/>
      <c r="H13" s="7"/>
      <c r="I13" s="7"/>
      <c r="J13" s="7"/>
    </row>
    <row r="14" spans="1:11" ht="56.25" x14ac:dyDescent="0.2">
      <c r="A14" s="2"/>
      <c r="B14" s="12">
        <v>5</v>
      </c>
      <c r="C14" s="12" t="s">
        <v>18</v>
      </c>
      <c r="D14" s="12" t="s">
        <v>30</v>
      </c>
      <c r="E14" s="12"/>
      <c r="F14" s="23" t="s">
        <v>103</v>
      </c>
      <c r="G14" s="12" t="s">
        <v>31</v>
      </c>
      <c r="H14" s="14">
        <v>679</v>
      </c>
      <c r="I14" s="15"/>
      <c r="J14" s="15">
        <f t="shared" ref="J14:J19" si="1">ROUND(H14*I14,2)</f>
        <v>0</v>
      </c>
    </row>
    <row r="15" spans="1:11" ht="45" x14ac:dyDescent="0.2">
      <c r="A15" s="2"/>
      <c r="B15" s="12">
        <v>6</v>
      </c>
      <c r="C15" s="12" t="s">
        <v>18</v>
      </c>
      <c r="D15" s="12" t="s">
        <v>32</v>
      </c>
      <c r="E15" s="12"/>
      <c r="F15" s="23" t="s">
        <v>102</v>
      </c>
      <c r="G15" s="12" t="s">
        <v>31</v>
      </c>
      <c r="H15" s="14">
        <v>15</v>
      </c>
      <c r="I15" s="15"/>
      <c r="J15" s="15">
        <f t="shared" si="1"/>
        <v>0</v>
      </c>
    </row>
    <row r="16" spans="1:11" ht="67.5" x14ac:dyDescent="0.2">
      <c r="A16" s="2"/>
      <c r="B16" s="12">
        <v>7</v>
      </c>
      <c r="C16" s="12" t="s">
        <v>18</v>
      </c>
      <c r="D16" s="12" t="s">
        <v>33</v>
      </c>
      <c r="E16" s="12"/>
      <c r="F16" s="23" t="s">
        <v>111</v>
      </c>
      <c r="G16" s="12" t="s">
        <v>31</v>
      </c>
      <c r="H16" s="14">
        <v>150</v>
      </c>
      <c r="I16" s="15"/>
      <c r="J16" s="15">
        <f t="shared" si="1"/>
        <v>0</v>
      </c>
      <c r="K16" s="29"/>
    </row>
    <row r="17" spans="1:10" ht="56.25" x14ac:dyDescent="0.2">
      <c r="A17" s="2"/>
      <c r="B17" s="12">
        <v>8</v>
      </c>
      <c r="C17" s="12" t="s">
        <v>18</v>
      </c>
      <c r="D17" s="12" t="s">
        <v>34</v>
      </c>
      <c r="E17" s="12"/>
      <c r="F17" s="23" t="s">
        <v>101</v>
      </c>
      <c r="G17" s="12" t="s">
        <v>35</v>
      </c>
      <c r="H17" s="14">
        <v>40</v>
      </c>
      <c r="I17" s="15"/>
      <c r="J17" s="15">
        <f t="shared" si="1"/>
        <v>0</v>
      </c>
    </row>
    <row r="18" spans="1:10" ht="56.25" x14ac:dyDescent="0.2">
      <c r="A18" s="2"/>
      <c r="B18" s="12">
        <v>9</v>
      </c>
      <c r="C18" s="12" t="s">
        <v>18</v>
      </c>
      <c r="D18" s="12" t="s">
        <v>36</v>
      </c>
      <c r="E18" s="12"/>
      <c r="F18" s="23" t="s">
        <v>104</v>
      </c>
      <c r="G18" s="12" t="s">
        <v>35</v>
      </c>
      <c r="H18" s="14">
        <v>199</v>
      </c>
      <c r="I18" s="15"/>
      <c r="J18" s="15">
        <f t="shared" si="1"/>
        <v>0</v>
      </c>
    </row>
    <row r="19" spans="1:10" ht="101.25" x14ac:dyDescent="0.2">
      <c r="A19" s="2"/>
      <c r="B19" s="12">
        <v>10</v>
      </c>
      <c r="C19" s="12" t="s">
        <v>18</v>
      </c>
      <c r="D19" s="12" t="s">
        <v>37</v>
      </c>
      <c r="E19" s="12"/>
      <c r="F19" s="13" t="s">
        <v>112</v>
      </c>
      <c r="G19" s="12" t="s">
        <v>35</v>
      </c>
      <c r="H19" s="14">
        <v>176</v>
      </c>
      <c r="I19" s="15"/>
      <c r="J19" s="15">
        <f t="shared" si="1"/>
        <v>0</v>
      </c>
    </row>
    <row r="20" spans="1:10" x14ac:dyDescent="0.2">
      <c r="A20" s="2"/>
      <c r="B20" s="7"/>
      <c r="C20" s="7"/>
      <c r="D20" s="7"/>
      <c r="E20" s="7" t="s">
        <v>38</v>
      </c>
      <c r="F20" s="6" t="s">
        <v>39</v>
      </c>
      <c r="G20" s="5"/>
      <c r="H20" s="7"/>
      <c r="I20" s="7"/>
      <c r="J20" s="7"/>
    </row>
    <row r="21" spans="1:10" ht="22.5" x14ac:dyDescent="0.2">
      <c r="A21" s="2"/>
      <c r="B21" s="7"/>
      <c r="C21" s="7"/>
      <c r="D21" s="7"/>
      <c r="E21" s="7" t="s">
        <v>40</v>
      </c>
      <c r="F21" s="6" t="s">
        <v>41</v>
      </c>
      <c r="G21" s="5"/>
      <c r="H21" s="7"/>
      <c r="I21" s="7"/>
      <c r="J21" s="7"/>
    </row>
    <row r="22" spans="1:10" ht="45" x14ac:dyDescent="0.2">
      <c r="A22" s="2"/>
      <c r="B22" s="12">
        <v>11</v>
      </c>
      <c r="C22" s="12" t="s">
        <v>18</v>
      </c>
      <c r="D22" s="12" t="s">
        <v>42</v>
      </c>
      <c r="E22" s="12"/>
      <c r="F22" s="13" t="s">
        <v>105</v>
      </c>
      <c r="G22" s="12" t="s">
        <v>43</v>
      </c>
      <c r="H22" s="14">
        <v>210</v>
      </c>
      <c r="I22" s="15"/>
      <c r="J22" s="15">
        <f>ROUND(H22*I22,2)</f>
        <v>0</v>
      </c>
    </row>
    <row r="23" spans="1:10" x14ac:dyDescent="0.2">
      <c r="A23" s="2"/>
      <c r="B23" s="7"/>
      <c r="C23" s="7"/>
      <c r="D23" s="7"/>
      <c r="E23" s="7" t="s">
        <v>44</v>
      </c>
      <c r="F23" s="6" t="s">
        <v>45</v>
      </c>
      <c r="G23" s="5"/>
      <c r="H23" s="7"/>
      <c r="I23" s="7"/>
      <c r="J23" s="7"/>
    </row>
    <row r="24" spans="1:10" ht="22.5" x14ac:dyDescent="0.2">
      <c r="A24" s="2"/>
      <c r="B24" s="12" t="s">
        <v>46</v>
      </c>
      <c r="C24" s="12" t="s">
        <v>18</v>
      </c>
      <c r="D24" s="12" t="s">
        <v>47</v>
      </c>
      <c r="E24" s="12"/>
      <c r="F24" s="13" t="s">
        <v>107</v>
      </c>
      <c r="G24" s="12" t="s">
        <v>43</v>
      </c>
      <c r="H24" s="14">
        <v>20</v>
      </c>
      <c r="I24" s="15"/>
      <c r="J24" s="15">
        <f>ROUND(H24*I24,2)</f>
        <v>0</v>
      </c>
    </row>
    <row r="25" spans="1:10" x14ac:dyDescent="0.2">
      <c r="A25" s="2"/>
      <c r="B25" s="7"/>
      <c r="C25" s="7"/>
      <c r="D25" s="7"/>
      <c r="E25" s="7" t="s">
        <v>48</v>
      </c>
      <c r="F25" s="6" t="s">
        <v>49</v>
      </c>
      <c r="G25" s="5"/>
      <c r="H25" s="7"/>
      <c r="I25" s="7"/>
      <c r="J25" s="7"/>
    </row>
    <row r="26" spans="1:10" ht="22.5" x14ac:dyDescent="0.2">
      <c r="A26" s="2"/>
      <c r="B26" s="7"/>
      <c r="C26" s="7"/>
      <c r="D26" s="7"/>
      <c r="E26" s="7" t="s">
        <v>50</v>
      </c>
      <c r="F26" s="6" t="s">
        <v>51</v>
      </c>
      <c r="G26" s="5"/>
      <c r="H26" s="7"/>
      <c r="I26" s="7"/>
      <c r="J26" s="7"/>
    </row>
    <row r="27" spans="1:10" ht="22.5" x14ac:dyDescent="0.2">
      <c r="A27" s="2"/>
      <c r="B27" s="12">
        <v>12</v>
      </c>
      <c r="C27" s="12" t="s">
        <v>18</v>
      </c>
      <c r="D27" s="12" t="s">
        <v>52</v>
      </c>
      <c r="E27" s="12"/>
      <c r="F27" s="13" t="s">
        <v>53</v>
      </c>
      <c r="G27" s="12" t="s">
        <v>22</v>
      </c>
      <c r="H27" s="14">
        <v>32</v>
      </c>
      <c r="I27" s="15"/>
      <c r="J27" s="15">
        <f>ROUND(H27*I27,2)</f>
        <v>0</v>
      </c>
    </row>
    <row r="28" spans="1:10" ht="33.75" x14ac:dyDescent="0.2">
      <c r="A28" s="2"/>
      <c r="B28" s="12">
        <v>13</v>
      </c>
      <c r="C28" s="12" t="s">
        <v>18</v>
      </c>
      <c r="D28" s="12" t="s">
        <v>54</v>
      </c>
      <c r="E28" s="12"/>
      <c r="F28" s="13" t="s">
        <v>109</v>
      </c>
      <c r="G28" s="12" t="s">
        <v>22</v>
      </c>
      <c r="H28" s="14">
        <v>5</v>
      </c>
      <c r="I28" s="15"/>
      <c r="J28" s="15">
        <f t="shared" ref="J28:J31" si="2">ROUND(H28*I28,2)</f>
        <v>0</v>
      </c>
    </row>
    <row r="29" spans="1:10" ht="22.5" x14ac:dyDescent="0.2">
      <c r="A29" s="2"/>
      <c r="B29" s="12">
        <v>14</v>
      </c>
      <c r="C29" s="12"/>
      <c r="D29" s="12" t="s">
        <v>54</v>
      </c>
      <c r="E29" s="12"/>
      <c r="F29" s="13" t="s">
        <v>110</v>
      </c>
      <c r="G29" s="12" t="s">
        <v>22</v>
      </c>
      <c r="H29" s="14">
        <v>5</v>
      </c>
      <c r="I29" s="15"/>
      <c r="J29" s="15">
        <f t="shared" ref="J29" si="3">ROUND(H29*I29,2)</f>
        <v>0</v>
      </c>
    </row>
    <row r="30" spans="1:10" ht="33.75" x14ac:dyDescent="0.2">
      <c r="A30" s="2"/>
      <c r="B30" s="12">
        <v>15</v>
      </c>
      <c r="C30" s="12" t="s">
        <v>18</v>
      </c>
      <c r="D30" s="12" t="s">
        <v>55</v>
      </c>
      <c r="E30" s="12"/>
      <c r="F30" s="13" t="s">
        <v>56</v>
      </c>
      <c r="G30" s="12" t="s">
        <v>22</v>
      </c>
      <c r="H30" s="14">
        <v>14</v>
      </c>
      <c r="I30" s="15"/>
      <c r="J30" s="15">
        <f t="shared" si="2"/>
        <v>0</v>
      </c>
    </row>
    <row r="31" spans="1:10" ht="22.5" x14ac:dyDescent="0.2">
      <c r="A31" s="2"/>
      <c r="B31" s="12">
        <v>16</v>
      </c>
      <c r="C31" s="12" t="s">
        <v>18</v>
      </c>
      <c r="D31" s="12" t="s">
        <v>57</v>
      </c>
      <c r="E31" s="12"/>
      <c r="F31" s="13" t="s">
        <v>58</v>
      </c>
      <c r="G31" s="12" t="s">
        <v>22</v>
      </c>
      <c r="H31" s="14">
        <v>1</v>
      </c>
      <c r="I31" s="15"/>
      <c r="J31" s="15">
        <f t="shared" si="2"/>
        <v>0</v>
      </c>
    </row>
    <row r="32" spans="1:10" x14ac:dyDescent="0.2">
      <c r="A32" s="2"/>
      <c r="B32" s="7"/>
      <c r="C32" s="7"/>
      <c r="D32" s="7"/>
      <c r="E32" s="7" t="s">
        <v>59</v>
      </c>
      <c r="F32" s="6" t="s">
        <v>60</v>
      </c>
      <c r="G32" s="5"/>
      <c r="H32" s="7"/>
      <c r="I32" s="7"/>
      <c r="J32" s="7"/>
    </row>
    <row r="33" spans="1:11" ht="22.5" x14ac:dyDescent="0.2">
      <c r="A33" s="2"/>
      <c r="B33" s="7"/>
      <c r="C33" s="7"/>
      <c r="D33" s="7"/>
      <c r="E33" s="7" t="s">
        <v>61</v>
      </c>
      <c r="F33" s="6" t="s">
        <v>62</v>
      </c>
      <c r="G33" s="5"/>
      <c r="H33" s="7"/>
      <c r="I33" s="7"/>
      <c r="J33" s="7"/>
    </row>
    <row r="34" spans="1:11" ht="45" x14ac:dyDescent="0.2">
      <c r="A34" s="2"/>
      <c r="B34" s="12">
        <v>17</v>
      </c>
      <c r="C34" s="12" t="s">
        <v>18</v>
      </c>
      <c r="D34" s="12" t="s">
        <v>63</v>
      </c>
      <c r="E34" s="12"/>
      <c r="F34" s="13" t="s">
        <v>64</v>
      </c>
      <c r="G34" s="12" t="s">
        <v>31</v>
      </c>
      <c r="H34" s="14">
        <v>612</v>
      </c>
      <c r="I34" s="15"/>
      <c r="J34" s="15">
        <f t="shared" ref="J34:J35" si="4">ROUND(H34*I34,2)</f>
        <v>0</v>
      </c>
      <c r="K34" s="29"/>
    </row>
    <row r="35" spans="1:11" ht="45" x14ac:dyDescent="0.2">
      <c r="A35" s="2"/>
      <c r="B35" s="12">
        <v>18</v>
      </c>
      <c r="C35" s="12" t="s">
        <v>18</v>
      </c>
      <c r="D35" s="12" t="s">
        <v>65</v>
      </c>
      <c r="E35" s="12"/>
      <c r="F35" s="13" t="s">
        <v>66</v>
      </c>
      <c r="G35" s="12" t="s">
        <v>31</v>
      </c>
      <c r="H35" s="14">
        <v>233</v>
      </c>
      <c r="I35" s="15"/>
      <c r="J35" s="15">
        <f t="shared" si="4"/>
        <v>0</v>
      </c>
      <c r="K35" s="29"/>
    </row>
    <row r="36" spans="1:11" x14ac:dyDescent="0.2">
      <c r="A36" s="2"/>
      <c r="B36" s="7"/>
      <c r="C36" s="7"/>
      <c r="D36" s="7"/>
      <c r="E36" s="7" t="s">
        <v>67</v>
      </c>
      <c r="F36" s="6" t="s">
        <v>68</v>
      </c>
      <c r="G36" s="5"/>
      <c r="H36" s="7"/>
      <c r="I36" s="7"/>
      <c r="J36" s="7"/>
    </row>
    <row r="37" spans="1:11" ht="22.5" x14ac:dyDescent="0.2">
      <c r="A37" s="2"/>
      <c r="B37" s="7"/>
      <c r="C37" s="7"/>
      <c r="D37" s="7"/>
      <c r="E37" s="7" t="s">
        <v>69</v>
      </c>
      <c r="F37" s="6" t="s">
        <v>70</v>
      </c>
      <c r="G37" s="5"/>
      <c r="H37" s="7"/>
      <c r="I37" s="7"/>
      <c r="J37" s="7"/>
    </row>
    <row r="38" spans="1:11" ht="56.25" x14ac:dyDescent="0.2">
      <c r="A38" s="2"/>
      <c r="B38" s="12">
        <v>19</v>
      </c>
      <c r="C38" s="12" t="s">
        <v>18</v>
      </c>
      <c r="D38" s="12" t="s">
        <v>71</v>
      </c>
      <c r="E38" s="12"/>
      <c r="F38" s="13" t="s">
        <v>108</v>
      </c>
      <c r="G38" s="12" t="s">
        <v>31</v>
      </c>
      <c r="H38" s="14">
        <v>105</v>
      </c>
      <c r="I38" s="15"/>
      <c r="J38" s="15">
        <f>ROUND(H38*I38,2)</f>
        <v>0</v>
      </c>
      <c r="K38" s="22"/>
    </row>
    <row r="39" spans="1:11" ht="22.5" x14ac:dyDescent="0.2">
      <c r="A39" s="2"/>
      <c r="B39" s="7"/>
      <c r="C39" s="7"/>
      <c r="D39" s="7"/>
      <c r="E39" s="7" t="s">
        <v>72</v>
      </c>
      <c r="F39" s="6" t="s">
        <v>73</v>
      </c>
      <c r="G39" s="5"/>
      <c r="H39" s="7"/>
      <c r="I39" s="7"/>
      <c r="J39" s="7"/>
    </row>
    <row r="40" spans="1:11" ht="56.25" x14ac:dyDescent="0.2">
      <c r="A40" s="2"/>
      <c r="B40" s="12">
        <v>20</v>
      </c>
      <c r="C40" s="12" t="s">
        <v>18</v>
      </c>
      <c r="D40" s="12" t="s">
        <v>74</v>
      </c>
      <c r="E40" s="12"/>
      <c r="F40" s="13" t="s">
        <v>75</v>
      </c>
      <c r="G40" s="12" t="s">
        <v>31</v>
      </c>
      <c r="H40" s="14">
        <v>233</v>
      </c>
      <c r="I40" s="15"/>
      <c r="J40" s="15">
        <f>ROUND(H40*I40,2)</f>
        <v>0</v>
      </c>
      <c r="K40" s="29"/>
    </row>
    <row r="41" spans="1:11" x14ac:dyDescent="0.2">
      <c r="A41" s="2"/>
      <c r="B41" s="8"/>
      <c r="C41" s="8"/>
      <c r="D41" s="8"/>
      <c r="E41" s="8" t="s">
        <v>76</v>
      </c>
      <c r="F41" s="10" t="s">
        <v>77</v>
      </c>
      <c r="G41" s="9"/>
      <c r="H41" s="8"/>
      <c r="I41" s="8"/>
      <c r="J41" s="8"/>
    </row>
    <row r="42" spans="1:11" ht="22.5" x14ac:dyDescent="0.2">
      <c r="A42" s="2"/>
      <c r="B42" s="7"/>
      <c r="C42" s="7"/>
      <c r="D42" s="7"/>
      <c r="E42" s="7" t="s">
        <v>78</v>
      </c>
      <c r="F42" s="6" t="s">
        <v>79</v>
      </c>
      <c r="G42" s="5"/>
      <c r="H42" s="7"/>
      <c r="I42" s="7"/>
      <c r="J42" s="7"/>
    </row>
    <row r="43" spans="1:11" ht="33.75" x14ac:dyDescent="0.2">
      <c r="A43" s="2"/>
      <c r="B43" s="12">
        <v>21</v>
      </c>
      <c r="C43" s="12"/>
      <c r="D43" s="12"/>
      <c r="E43" s="12"/>
      <c r="F43" s="23" t="s">
        <v>100</v>
      </c>
      <c r="G43" s="12" t="s">
        <v>35</v>
      </c>
      <c r="H43" s="14">
        <v>176</v>
      </c>
      <c r="I43" s="15"/>
      <c r="J43" s="15">
        <f t="shared" ref="J43:J45" si="5">ROUND(H43*I43,2)</f>
        <v>0</v>
      </c>
    </row>
    <row r="44" spans="1:11" ht="33.75" x14ac:dyDescent="0.2">
      <c r="A44" s="2"/>
      <c r="B44" s="12">
        <v>22</v>
      </c>
      <c r="C44" s="12" t="s">
        <v>18</v>
      </c>
      <c r="D44" s="12" t="s">
        <v>80</v>
      </c>
      <c r="E44" s="12"/>
      <c r="F44" s="13" t="s">
        <v>81</v>
      </c>
      <c r="G44" s="12" t="s">
        <v>35</v>
      </c>
      <c r="H44" s="14">
        <v>150</v>
      </c>
      <c r="I44" s="15"/>
      <c r="J44" s="15">
        <f t="shared" si="5"/>
        <v>0</v>
      </c>
      <c r="K44" s="24"/>
    </row>
    <row r="45" spans="1:11" ht="33.75" x14ac:dyDescent="0.2">
      <c r="A45" s="2"/>
      <c r="B45" s="12">
        <v>23</v>
      </c>
      <c r="C45" s="12" t="s">
        <v>18</v>
      </c>
      <c r="D45" s="12" t="s">
        <v>82</v>
      </c>
      <c r="E45" s="12"/>
      <c r="F45" s="13" t="s">
        <v>83</v>
      </c>
      <c r="G45" s="12" t="s">
        <v>35</v>
      </c>
      <c r="H45" s="14">
        <v>90</v>
      </c>
      <c r="I45" s="15"/>
      <c r="J45" s="15">
        <f t="shared" si="5"/>
        <v>0</v>
      </c>
      <c r="K45" s="24"/>
    </row>
    <row r="46" spans="1:11" ht="22.5" x14ac:dyDescent="0.2">
      <c r="A46" s="2"/>
      <c r="B46" s="7"/>
      <c r="C46" s="7"/>
      <c r="D46" s="7"/>
      <c r="E46" s="7" t="s">
        <v>84</v>
      </c>
      <c r="F46" s="6" t="s">
        <v>85</v>
      </c>
      <c r="G46" s="5"/>
      <c r="H46" s="7"/>
      <c r="I46" s="7"/>
      <c r="J46" s="7"/>
    </row>
    <row r="47" spans="1:11" ht="56.25" x14ac:dyDescent="0.2">
      <c r="A47" s="2"/>
      <c r="B47" s="12">
        <v>24</v>
      </c>
      <c r="C47" s="12" t="s">
        <v>18</v>
      </c>
      <c r="D47" s="12" t="s">
        <v>86</v>
      </c>
      <c r="E47" s="12"/>
      <c r="F47" s="13" t="s">
        <v>87</v>
      </c>
      <c r="G47" s="12" t="s">
        <v>31</v>
      </c>
      <c r="H47" s="14">
        <v>612</v>
      </c>
      <c r="I47" s="15"/>
      <c r="J47" s="15">
        <f>ROUND(H47*I47,2)</f>
        <v>0</v>
      </c>
      <c r="K47" s="29"/>
    </row>
    <row r="48" spans="1:11" x14ac:dyDescent="0.2">
      <c r="A48" s="2"/>
      <c r="B48" s="8"/>
      <c r="C48" s="8"/>
      <c r="D48" s="8"/>
      <c r="E48" s="8" t="s">
        <v>88</v>
      </c>
      <c r="F48" s="10" t="s">
        <v>89</v>
      </c>
      <c r="G48" s="9"/>
      <c r="H48" s="8"/>
      <c r="I48" s="8"/>
      <c r="J48" s="8"/>
    </row>
    <row r="49" spans="1:10" x14ac:dyDescent="0.2">
      <c r="A49" s="2"/>
      <c r="B49" s="7"/>
      <c r="C49" s="7"/>
      <c r="D49" s="7"/>
      <c r="E49" s="7" t="s">
        <v>90</v>
      </c>
      <c r="F49" s="6" t="s">
        <v>91</v>
      </c>
      <c r="G49" s="5"/>
      <c r="H49" s="7"/>
      <c r="I49" s="7"/>
      <c r="J49" s="7"/>
    </row>
    <row r="50" spans="1:10" ht="57" thickBot="1" x14ac:dyDescent="0.25">
      <c r="A50" s="2"/>
      <c r="B50" s="25">
        <v>25</v>
      </c>
      <c r="C50" s="25" t="s">
        <v>94</v>
      </c>
      <c r="D50" s="25"/>
      <c r="E50" s="25"/>
      <c r="F50" s="26" t="s">
        <v>106</v>
      </c>
      <c r="G50" s="25" t="s">
        <v>22</v>
      </c>
      <c r="H50" s="27">
        <v>12</v>
      </c>
      <c r="I50" s="28"/>
      <c r="J50" s="15">
        <f>ROUND(H50*I50,2)</f>
        <v>0</v>
      </c>
    </row>
    <row r="51" spans="1:10" x14ac:dyDescent="0.2">
      <c r="A51" s="2"/>
      <c r="B51" s="16"/>
      <c r="C51" s="16"/>
      <c r="D51" s="16"/>
      <c r="E51" s="16"/>
      <c r="F51" s="16" t="s">
        <v>95</v>
      </c>
      <c r="G51" s="16"/>
      <c r="H51" s="16"/>
      <c r="I51" s="16"/>
      <c r="J51" s="17">
        <f>SUM(J9:J50)</f>
        <v>0</v>
      </c>
    </row>
    <row r="52" spans="1:10" x14ac:dyDescent="0.2">
      <c r="A52" s="2"/>
      <c r="B52" s="18"/>
      <c r="C52" s="18"/>
      <c r="D52" s="18"/>
      <c r="E52" s="18"/>
      <c r="F52" s="18" t="s">
        <v>96</v>
      </c>
      <c r="G52" s="18"/>
      <c r="H52" s="18"/>
      <c r="I52" s="18"/>
      <c r="J52" s="19">
        <f>J53-J51</f>
        <v>0</v>
      </c>
    </row>
    <row r="53" spans="1:10" x14ac:dyDescent="0.2">
      <c r="A53" s="2"/>
      <c r="B53" s="20"/>
      <c r="C53" s="20"/>
      <c r="D53" s="20"/>
      <c r="E53" s="20"/>
      <c r="F53" s="20" t="s">
        <v>97</v>
      </c>
      <c r="G53" s="20"/>
      <c r="H53" s="20"/>
      <c r="I53" s="20"/>
      <c r="J53" s="21">
        <f>J51*1.23</f>
        <v>0</v>
      </c>
    </row>
    <row r="54" spans="1:10" x14ac:dyDescent="0.2">
      <c r="A54" s="2"/>
    </row>
    <row r="55" spans="1:10" x14ac:dyDescent="0.2">
      <c r="A55" s="2"/>
    </row>
    <row r="56" spans="1:10" x14ac:dyDescent="0.2">
      <c r="A56" s="2"/>
    </row>
    <row r="57" spans="1:10" x14ac:dyDescent="0.2">
      <c r="A57" s="2"/>
    </row>
    <row r="58" spans="1:10" x14ac:dyDescent="0.2">
      <c r="A58" s="2"/>
    </row>
    <row r="59" spans="1:10" x14ac:dyDescent="0.2">
      <c r="A59" s="2"/>
    </row>
  </sheetData>
  <mergeCells count="3">
    <mergeCell ref="B2:J2"/>
    <mergeCell ref="B3:J3"/>
    <mergeCell ref="B4:J4"/>
  </mergeCells>
  <pageMargins left="0.39370078740157499" right="0.39370078740157499" top="0.39370078740157499" bottom="0.39370078740157499" header="0" footer="0"/>
  <pageSetup paperSize="9" fitToWidth="0" fitToHeight="0" orientation="portrait" r:id="rId1"/>
  <headerFooter>
    <oddFooter>&amp;C&amp;"Arial"&amp;10&amp;K000000&amp;P/&amp;N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Przedmiar Robót</vt:lpstr>
      <vt:lpstr>'Przedmiar Robót'!Tytuły_wydruku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Tomasz Bielewicz</cp:lastModifiedBy>
  <cp:lastPrinted>2021-09-02T07:47:21Z</cp:lastPrinted>
  <dcterms:created xsi:type="dcterms:W3CDTF">2021-08-23T09:37:53Z</dcterms:created>
  <dcterms:modified xsi:type="dcterms:W3CDTF">2021-09-02T13:34:19Z</dcterms:modified>
</cp:coreProperties>
</file>