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czepan Makarski\Documents\odpady\8 odbior i zagospodarowanie odpadow 2022 - robocze\swz\"/>
    </mc:Choice>
  </mc:AlternateContent>
  <xr:revisionPtr revIDLastSave="0" documentId="13_ncr:1_{6548D0F3-B9E3-489A-80E5-B138329CFDE4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2" i="1" l="1"/>
  <c r="I42" i="1"/>
  <c r="J42" i="1"/>
  <c r="K42" i="1"/>
  <c r="H43" i="1"/>
  <c r="I43" i="1"/>
  <c r="J43" i="1"/>
  <c r="K43" i="1"/>
  <c r="H44" i="1"/>
  <c r="I44" i="1"/>
  <c r="J44" i="1"/>
  <c r="K44" i="1"/>
  <c r="J17" i="1"/>
  <c r="H18" i="1"/>
  <c r="J21" i="1"/>
  <c r="J22" i="1"/>
  <c r="H16" i="1"/>
  <c r="J41" i="1"/>
  <c r="I41" i="1"/>
  <c r="H41" i="1"/>
  <c r="J40" i="1"/>
  <c r="I40" i="1"/>
  <c r="H40" i="1"/>
  <c r="J39" i="1"/>
  <c r="I39" i="1"/>
  <c r="H39" i="1"/>
  <c r="J38" i="1"/>
  <c r="I38" i="1"/>
  <c r="K38" i="1" s="1"/>
  <c r="H38" i="1"/>
  <c r="J37" i="1"/>
  <c r="I37" i="1"/>
  <c r="H37" i="1"/>
  <c r="J36" i="1"/>
  <c r="I36" i="1"/>
  <c r="H36" i="1"/>
  <c r="J35" i="1"/>
  <c r="I35" i="1"/>
  <c r="H35" i="1"/>
  <c r="J34" i="1"/>
  <c r="I34" i="1"/>
  <c r="K34" i="1" s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3" i="1"/>
  <c r="I23" i="1"/>
  <c r="H23" i="1"/>
  <c r="I22" i="1"/>
  <c r="H22" i="1"/>
  <c r="I21" i="1"/>
  <c r="H21" i="1"/>
  <c r="J20" i="1"/>
  <c r="I20" i="1"/>
  <c r="H20" i="1"/>
  <c r="J19" i="1"/>
  <c r="I19" i="1"/>
  <c r="H19" i="1"/>
  <c r="I18" i="1"/>
  <c r="I17" i="1"/>
  <c r="H17" i="1"/>
  <c r="J16" i="1"/>
  <c r="I16" i="1"/>
  <c r="J18" i="1" l="1"/>
  <c r="K32" i="1"/>
  <c r="K36" i="1"/>
  <c r="K23" i="1"/>
  <c r="K40" i="1"/>
  <c r="K18" i="1"/>
  <c r="K31" i="1"/>
  <c r="K35" i="1"/>
  <c r="K39" i="1"/>
  <c r="K17" i="1"/>
  <c r="K30" i="1"/>
  <c r="K20" i="1"/>
  <c r="I45" i="1"/>
  <c r="D49" i="1" s="1"/>
  <c r="K33" i="1"/>
  <c r="K37" i="1"/>
  <c r="K41" i="1"/>
  <c r="I24" i="1"/>
  <c r="D48" i="1" s="1"/>
  <c r="K22" i="1"/>
  <c r="K29" i="1"/>
  <c r="J45" i="1"/>
  <c r="E49" i="1" s="1"/>
  <c r="J24" i="1"/>
  <c r="E48" i="1" s="1"/>
  <c r="K19" i="1"/>
  <c r="K21" i="1"/>
  <c r="K16" i="1"/>
  <c r="D50" i="1" l="1"/>
  <c r="E50" i="1"/>
  <c r="K24" i="1"/>
  <c r="F48" i="1" s="1"/>
  <c r="K45" i="1"/>
  <c r="F49" i="1" s="1"/>
  <c r="F50" i="1" l="1"/>
</calcChain>
</file>

<file path=xl/sharedStrings.xml><?xml version="1.0" encoding="utf-8"?>
<sst xmlns="http://schemas.openxmlformats.org/spreadsheetml/2006/main" count="90" uniqueCount="64">
  <si>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</si>
  <si>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</si>
  <si>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</si>
  <si>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Rodzaj odpadów</t>
  </si>
  <si>
    <t>Kod odpadu</t>
  </si>
  <si>
    <t>Szacunkowa masa odpadów objętych zamówieniem (w Mg)</t>
  </si>
  <si>
    <t>Cena za odbiór i zagospodarowanie (przyjęcie na instalację) odpadów o masie jednego Mg (w złotych)</t>
  </si>
  <si>
    <t>Cena łączna za odbiór i zagospodarowanie (przyjęcie na instalację) wszystkich odpadów objętych zamówieniem (w złotych)</t>
  </si>
  <si>
    <t>netto</t>
  </si>
  <si>
    <t>VAT</t>
  </si>
  <si>
    <t>brutto</t>
  </si>
  <si>
    <t>netto (kol. 4 * kol. 5)</t>
  </si>
  <si>
    <t>VAT (kol. 4 * kol. 6)</t>
  </si>
  <si>
    <t>brutto (kol. 4 * kol. 7)</t>
  </si>
  <si>
    <t>zmieszane (niesegregowane) odpady komunalne</t>
  </si>
  <si>
    <t>20 03 01</t>
  </si>
  <si>
    <t>szkło i opakowania ze szkła</t>
  </si>
  <si>
    <t>15 01 07, 20 01 02</t>
  </si>
  <si>
    <t>papier i tektura i opakowania z papieru i tektury</t>
  </si>
  <si>
    <t>15 01 01, 20 01 01</t>
  </si>
  <si>
    <t>metale i opakowania z metali</t>
  </si>
  <si>
    <t>15 01 04, 20 01 40</t>
  </si>
  <si>
    <t>tworzywa sztuczne, opakowania z tworzyw sztucznych</t>
  </si>
  <si>
    <t>15 01 02, 20 01 39</t>
  </si>
  <si>
    <t>opakowania wielomateriałowe</t>
  </si>
  <si>
    <t>15 01 05</t>
  </si>
  <si>
    <t>20 01 08, 20 02 01</t>
  </si>
  <si>
    <t>żużel i popiół pochodzący z procesów spalania</t>
  </si>
  <si>
    <t>20 01 99</t>
  </si>
  <si>
    <t>meble i inne odpady wielkogabarytowe</t>
  </si>
  <si>
    <t>20 03 07</t>
  </si>
  <si>
    <t>zużyty sprzęt elektryczny i elektroniczny</t>
  </si>
  <si>
    <t>Razem</t>
  </si>
  <si>
    <t>tekstylia, odzież</t>
  </si>
  <si>
    <t>zużyte opony</t>
  </si>
  <si>
    <t>16 01 03</t>
  </si>
  <si>
    <t>odpady budowlane i rozbiórkowe</t>
  </si>
  <si>
    <t>20 01 35*, 20 01 36</t>
  </si>
  <si>
    <t>odpady niebezpieczne powstające w gospodarstwach domowych tj. przeterminowane leki, chemikalia, farby, środki ochrony roślin, detergenty, świetlówki / żarówki</t>
  </si>
  <si>
    <t>baterie i akumulatory</t>
  </si>
  <si>
    <t>opakowania z drewna</t>
  </si>
  <si>
    <t>15 01 03</t>
  </si>
  <si>
    <t>razem</t>
  </si>
  <si>
    <t>3) Oferowana cena łączna (w złotych):</t>
  </si>
  <si>
    <t>Netto</t>
  </si>
  <si>
    <t>Brutto</t>
  </si>
  <si>
    <t>za odbiór i zagospodarowanie odpadów komunalnych od właścicieli nieruchomości zamieszkałych na terenie gminy Tuchów (podsumowanie z pierwszej tabeli powyżej)</t>
  </si>
  <si>
    <r>
      <t>1) cena za odbiór i zagospodarowanie odpadów komunalnych</t>
    </r>
    <r>
      <rPr>
        <b/>
        <sz val="11"/>
        <rFont val="Calibri"/>
        <family val="2"/>
        <charset val="238"/>
      </rPr>
      <t xml:space="preserve"> nieruchomości zamieszkałych na terenie gminy Tuchów objętych systemem:</t>
    </r>
  </si>
  <si>
    <t>2) cena za odbiór i zagospodarowanie odpadów komunalnych z Punktu Selektywnej Zbiórki Odpadów Komunalnych (PSZOK) zlokalizowanego przy ul. Długiej 51D w Tuchowie:</t>
  </si>
  <si>
    <t>za odbiór i zagospodarowanie odpadów komunalnych z Punktu Selektywnej Zbiórki Odpadów Komunalnych (PSZOK) zlokalizowanego przy ul. Długiej 51D w Tuchowie (podsumowanie z drugiej tabeli powyżej)</t>
  </si>
  <si>
    <t>metale i opakowania z metali, tworzywa sztuczne, opakowania z tworzyw sztucznych, opakowania wielomateriałowe</t>
  </si>
  <si>
    <t>15 01 04, 20 01 40, 15 01 02, 20 01 39, 15 01 05</t>
  </si>
  <si>
    <t>20 01 10, 20 01 11</t>
  </si>
  <si>
    <t>odpady ulegające biodegradacji (bioodpady)</t>
  </si>
  <si>
    <t>20 01 27, 20 01 28, 20 01 29,
20 01 30, 20 01 32, 20 01 21*,
20 01 23*, 20 01 25</t>
  </si>
  <si>
    <t>16 06 01, 16 06 02, 16 06 04, 16 06 05, 20 01 33*, 20 01 34</t>
  </si>
  <si>
    <t>do specyfikacji warunków zamówienia</t>
  </si>
  <si>
    <t>Narzędzie do obliczenia ceny w ofercie w postępowaniu o udzielenie zamówienia na:</t>
  </si>
  <si>
    <t>„Odbiór i zagospodarowanie odpadów komunalnych z terenu Gminy Tuchów w okresie od dnia 1 stycznia 2022 r. do dnia 31 grudnia 2022 r.”</t>
  </si>
  <si>
    <t>żelazo i stal</t>
  </si>
  <si>
    <t>17 04 05</t>
  </si>
  <si>
    <t>17 01 01, 17 01 02, 17 01 03, 17 01 80</t>
  </si>
  <si>
    <t>Nr zamówienia: ZP-271-UE/1/2021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</si>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</sst>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;\-#,##0.00\ _z_ł"/>
  </numFmts>
  <fonts count="8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D9D9D9"/>
        <bgColor rgb="FFC0C0C0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64" fontId="1" fillId="2" borderId="4" xfId="0" applyNumberFormat="1" applyFont="1" applyFill="1" applyBorder="1" applyAlignment="1">
      <alignment horizontal="right" vertical="top" wrapText="1"/>
    </xf>
    <xf numFmtId="164" fontId="1" fillId="3" borderId="4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4" fontId="5" fillId="3" borderId="8" xfId="0" applyNumberFormat="1" applyFont="1" applyFill="1" applyBorder="1" applyAlignment="1">
      <alignment horizontal="right" vertical="top" wrapText="1"/>
    </xf>
    <xf numFmtId="164" fontId="5" fillId="3" borderId="9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" fontId="1" fillId="0" borderId="0" xfId="0" applyNumberFormat="1" applyFont="1"/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1"/>
  <sheetViews>
    <sheetView tabSelected="1" zoomScaleNormal="100" workbookViewId="0">
      <selection activeCell="B7" sqref="B6:K7"/>
    </sheetView>
  </sheetViews>
  <sheetFormatPr defaultRowHeight="15.75" x14ac:dyDescent="0.25"/>
  <cols>
    <col min="1" max="1" width="1.28515625" style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2.5703125" style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8" t="s">
        <v>63</v>
      </c>
      <c r="C2" s="38"/>
    </row>
    <row r="3" spans="1:1025" ht="15.75" customHeight="1" x14ac:dyDescent="0.25">
      <c r="B3" s="26" t="s">
        <v>56</v>
      </c>
      <c r="C3" s="26"/>
    </row>
    <row r="4" spans="1:1025" ht="4.5" customHeight="1" x14ac:dyDescent="0.25">
      <c r="B4" s="2"/>
    </row>
    <row r="5" spans="1:1025" s="22" customFormat="1" x14ac:dyDescent="0.25">
      <c r="A5" s="1"/>
      <c r="B5" s="21" t="s">
        <v>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27" t="s">
        <v>57</v>
      </c>
      <c r="C7" s="27"/>
      <c r="D7" s="27"/>
      <c r="E7" s="27"/>
      <c r="F7" s="27"/>
      <c r="G7" s="27"/>
      <c r="H7" s="27"/>
      <c r="I7" s="27"/>
      <c r="J7" s="27"/>
      <c r="K7" s="27"/>
    </row>
    <row r="8" spans="1:1025" ht="43.5" customHeight="1" x14ac:dyDescent="0.35">
      <c r="B8" s="28" t="s">
        <v>58</v>
      </c>
      <c r="C8" s="28"/>
      <c r="D8" s="28"/>
      <c r="E8" s="28"/>
      <c r="F8" s="28"/>
      <c r="G8" s="28"/>
      <c r="H8" s="28"/>
      <c r="I8" s="28"/>
      <c r="J8" s="28"/>
      <c r="K8" s="28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29" t="s">
        <v>0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025" x14ac:dyDescent="0.25">
      <c r="B11" s="30" t="s">
        <v>1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025" ht="27.75" customHeight="1" x14ac:dyDescent="0.25">
      <c r="B12" s="31" t="s">
        <v>47</v>
      </c>
      <c r="C12" s="31"/>
      <c r="D12" s="31"/>
      <c r="E12" s="31"/>
      <c r="F12" s="31"/>
      <c r="G12" s="31"/>
      <c r="H12" s="31"/>
      <c r="I12" s="31"/>
      <c r="J12" s="31"/>
      <c r="K12" s="31"/>
    </row>
    <row r="13" spans="1:1025" ht="71.25" customHeight="1" x14ac:dyDescent="0.25">
      <c r="B13" s="32" t="s">
        <v>2</v>
      </c>
      <c r="C13" s="33" t="s">
        <v>3</v>
      </c>
      <c r="D13" s="33" t="s">
        <v>4</v>
      </c>
      <c r="E13" s="33" t="s">
        <v>5</v>
      </c>
      <c r="F13" s="33" t="s">
        <v>6</v>
      </c>
      <c r="G13" s="33"/>
      <c r="H13" s="33"/>
      <c r="I13" s="34" t="s">
        <v>7</v>
      </c>
      <c r="J13" s="34"/>
      <c r="K13" s="34"/>
    </row>
    <row r="14" spans="1:1025" ht="31.5" x14ac:dyDescent="0.25">
      <c r="B14" s="32"/>
      <c r="C14" s="33"/>
      <c r="D14" s="33"/>
      <c r="E14" s="33"/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8" t="s">
        <v>13</v>
      </c>
    </row>
    <row r="15" spans="1:1025" x14ac:dyDescent="0.25">
      <c r="B15" s="9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8">
        <v>10</v>
      </c>
    </row>
    <row r="16" spans="1:1025" s="10" customFormat="1" x14ac:dyDescent="0.25">
      <c r="B16" s="24">
        <v>1</v>
      </c>
      <c r="C16" s="25" t="s">
        <v>14</v>
      </c>
      <c r="D16" s="25" t="s">
        <v>15</v>
      </c>
      <c r="E16" s="25">
        <v>1571</v>
      </c>
      <c r="F16" s="11"/>
      <c r="G16" s="11"/>
      <c r="H16" s="12">
        <f t="shared" ref="H16:H23" si="0">F16+G16</f>
        <v>0</v>
      </c>
      <c r="I16" s="12">
        <f t="shared" ref="I16:I23" si="1">ROUND(E16*ROUND(F16,2),2)</f>
        <v>0</v>
      </c>
      <c r="J16" s="12">
        <f t="shared" ref="J16:J23" si="2">ROUND(E16*ROUND(G16,2),2)</f>
        <v>0</v>
      </c>
      <c r="K16" s="13">
        <f t="shared" ref="K16:K23" si="3">I16+J16</f>
        <v>0</v>
      </c>
      <c r="L16" s="14"/>
      <c r="M16" s="14"/>
    </row>
    <row r="17" spans="1:11" ht="31.5" x14ac:dyDescent="0.25">
      <c r="A17" s="10"/>
      <c r="B17" s="24">
        <v>2</v>
      </c>
      <c r="C17" s="25" t="s">
        <v>16</v>
      </c>
      <c r="D17" s="25" t="s">
        <v>17</v>
      </c>
      <c r="E17" s="25">
        <v>310</v>
      </c>
      <c r="F17" s="11"/>
      <c r="G17" s="11"/>
      <c r="H17" s="12">
        <f t="shared" si="0"/>
        <v>0</v>
      </c>
      <c r="I17" s="12">
        <f t="shared" si="1"/>
        <v>0</v>
      </c>
      <c r="J17" s="12">
        <f t="shared" si="2"/>
        <v>0</v>
      </c>
      <c r="K17" s="13">
        <f t="shared" si="3"/>
        <v>0</v>
      </c>
    </row>
    <row r="18" spans="1:11" ht="31.5" x14ac:dyDescent="0.25">
      <c r="A18" s="10"/>
      <c r="B18" s="24">
        <v>3</v>
      </c>
      <c r="C18" s="25" t="s">
        <v>18</v>
      </c>
      <c r="D18" s="25" t="s">
        <v>19</v>
      </c>
      <c r="E18" s="25">
        <v>141</v>
      </c>
      <c r="F18" s="11"/>
      <c r="G18" s="11"/>
      <c r="H18" s="12">
        <f t="shared" si="0"/>
        <v>0</v>
      </c>
      <c r="I18" s="12">
        <f t="shared" si="1"/>
        <v>0</v>
      </c>
      <c r="J18" s="12">
        <f t="shared" si="2"/>
        <v>0</v>
      </c>
      <c r="K18" s="13">
        <f t="shared" si="3"/>
        <v>0</v>
      </c>
    </row>
    <row r="19" spans="1:11" ht="63" x14ac:dyDescent="0.25">
      <c r="A19" s="10"/>
      <c r="B19" s="24">
        <v>4</v>
      </c>
      <c r="C19" s="25" t="s">
        <v>50</v>
      </c>
      <c r="D19" s="25" t="s">
        <v>51</v>
      </c>
      <c r="E19" s="25">
        <v>493</v>
      </c>
      <c r="F19" s="11"/>
      <c r="G19" s="11"/>
      <c r="H19" s="12">
        <f t="shared" si="0"/>
        <v>0</v>
      </c>
      <c r="I19" s="12">
        <f t="shared" si="1"/>
        <v>0</v>
      </c>
      <c r="J19" s="12">
        <f t="shared" si="2"/>
        <v>0</v>
      </c>
      <c r="K19" s="13">
        <f t="shared" si="3"/>
        <v>0</v>
      </c>
    </row>
    <row r="20" spans="1:11" ht="31.5" x14ac:dyDescent="0.25">
      <c r="A20" s="10"/>
      <c r="B20" s="24">
        <v>5</v>
      </c>
      <c r="C20" s="25" t="s">
        <v>53</v>
      </c>
      <c r="D20" s="25" t="s">
        <v>26</v>
      </c>
      <c r="E20" s="25">
        <v>354</v>
      </c>
      <c r="F20" s="11"/>
      <c r="G20" s="11"/>
      <c r="H20" s="12">
        <f t="shared" si="0"/>
        <v>0</v>
      </c>
      <c r="I20" s="12">
        <f t="shared" si="1"/>
        <v>0</v>
      </c>
      <c r="J20" s="12">
        <f t="shared" si="2"/>
        <v>0</v>
      </c>
      <c r="K20" s="13">
        <f t="shared" si="3"/>
        <v>0</v>
      </c>
    </row>
    <row r="21" spans="1:11" x14ac:dyDescent="0.25">
      <c r="A21" s="10"/>
      <c r="B21" s="24">
        <v>6</v>
      </c>
      <c r="C21" s="25" t="s">
        <v>27</v>
      </c>
      <c r="D21" s="25" t="s">
        <v>28</v>
      </c>
      <c r="E21" s="25">
        <v>157</v>
      </c>
      <c r="F21" s="11"/>
      <c r="G21" s="11"/>
      <c r="H21" s="12">
        <f t="shared" si="0"/>
        <v>0</v>
      </c>
      <c r="I21" s="12">
        <f t="shared" si="1"/>
        <v>0</v>
      </c>
      <c r="J21" s="12">
        <f t="shared" si="2"/>
        <v>0</v>
      </c>
      <c r="K21" s="13">
        <f t="shared" si="3"/>
        <v>0</v>
      </c>
    </row>
    <row r="22" spans="1:11" x14ac:dyDescent="0.25">
      <c r="A22" s="10"/>
      <c r="B22" s="24">
        <v>7</v>
      </c>
      <c r="C22" s="25" t="s">
        <v>29</v>
      </c>
      <c r="D22" s="25" t="s">
        <v>30</v>
      </c>
      <c r="E22" s="25">
        <v>263</v>
      </c>
      <c r="F22" s="11"/>
      <c r="G22" s="11"/>
      <c r="H22" s="12">
        <f t="shared" si="0"/>
        <v>0</v>
      </c>
      <c r="I22" s="12">
        <f t="shared" si="1"/>
        <v>0</v>
      </c>
      <c r="J22" s="12">
        <f t="shared" si="2"/>
        <v>0</v>
      </c>
      <c r="K22" s="13">
        <f t="shared" si="3"/>
        <v>0</v>
      </c>
    </row>
    <row r="23" spans="1:11" ht="31.5" x14ac:dyDescent="0.25">
      <c r="A23" s="10"/>
      <c r="B23" s="24">
        <v>8</v>
      </c>
      <c r="C23" s="25" t="s">
        <v>31</v>
      </c>
      <c r="D23" s="25" t="s">
        <v>37</v>
      </c>
      <c r="E23" s="25">
        <v>1</v>
      </c>
      <c r="F23" s="11"/>
      <c r="G23" s="11"/>
      <c r="H23" s="12">
        <f t="shared" si="0"/>
        <v>0</v>
      </c>
      <c r="I23" s="12">
        <f t="shared" si="1"/>
        <v>0</v>
      </c>
      <c r="J23" s="12">
        <f t="shared" si="2"/>
        <v>0</v>
      </c>
      <c r="K23" s="13">
        <f t="shared" si="3"/>
        <v>0</v>
      </c>
    </row>
    <row r="24" spans="1:11" ht="16.5" customHeight="1" thickBot="1" x14ac:dyDescent="0.3">
      <c r="A24" s="10"/>
      <c r="B24" s="35" t="s">
        <v>32</v>
      </c>
      <c r="C24" s="35"/>
      <c r="D24" s="35"/>
      <c r="E24" s="35"/>
      <c r="F24" s="35"/>
      <c r="G24" s="35"/>
      <c r="H24" s="35"/>
      <c r="I24" s="15">
        <f>SUM(I16:I23)</f>
        <v>0</v>
      </c>
      <c r="J24" s="15">
        <f>SUM(J16:J23)</f>
        <v>0</v>
      </c>
      <c r="K24" s="16">
        <f>SUM(K16:K23)</f>
        <v>0</v>
      </c>
    </row>
    <row r="25" spans="1:11" s="17" customFormat="1" ht="36.75" customHeight="1" x14ac:dyDescent="0.25">
      <c r="B25" s="37" t="s">
        <v>48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71.25" customHeight="1" x14ac:dyDescent="0.25">
      <c r="B26" s="32" t="s">
        <v>2</v>
      </c>
      <c r="C26" s="33" t="s">
        <v>3</v>
      </c>
      <c r="D26" s="33" t="s">
        <v>4</v>
      </c>
      <c r="E26" s="33" t="s">
        <v>5</v>
      </c>
      <c r="F26" s="33" t="s">
        <v>6</v>
      </c>
      <c r="G26" s="33"/>
      <c r="H26" s="33"/>
      <c r="I26" s="34" t="s">
        <v>7</v>
      </c>
      <c r="J26" s="34"/>
      <c r="K26" s="34"/>
    </row>
    <row r="27" spans="1:11" ht="31.5" x14ac:dyDescent="0.25">
      <c r="B27" s="32"/>
      <c r="C27" s="33"/>
      <c r="D27" s="33"/>
      <c r="E27" s="33"/>
      <c r="F27" s="7" t="s">
        <v>8</v>
      </c>
      <c r="G27" s="7" t="s">
        <v>9</v>
      </c>
      <c r="H27" s="7" t="s">
        <v>10</v>
      </c>
      <c r="I27" s="7" t="s">
        <v>11</v>
      </c>
      <c r="J27" s="7" t="s">
        <v>12</v>
      </c>
      <c r="K27" s="8" t="s">
        <v>13</v>
      </c>
    </row>
    <row r="28" spans="1:11" x14ac:dyDescent="0.25">
      <c r="B28" s="9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8">
        <v>10</v>
      </c>
    </row>
    <row r="29" spans="1:11" ht="31.5" x14ac:dyDescent="0.25">
      <c r="B29" s="24">
        <v>1</v>
      </c>
      <c r="C29" s="25" t="s">
        <v>33</v>
      </c>
      <c r="D29" s="25" t="s">
        <v>52</v>
      </c>
      <c r="E29" s="25">
        <v>6</v>
      </c>
      <c r="F29" s="11"/>
      <c r="G29" s="11"/>
      <c r="H29" s="12">
        <f t="shared" ref="H29:H41" si="4">F29+G29</f>
        <v>0</v>
      </c>
      <c r="I29" s="12">
        <f t="shared" ref="I29:I41" si="5">ROUND(E29*ROUND(F29,2),2)</f>
        <v>0</v>
      </c>
      <c r="J29" s="12">
        <f t="shared" ref="J29:J41" si="6">ROUND(E29*ROUND(G29,2),2)</f>
        <v>0</v>
      </c>
      <c r="K29" s="13">
        <f t="shared" ref="K29:K41" si="7">I29+J29</f>
        <v>0</v>
      </c>
    </row>
    <row r="30" spans="1:11" x14ac:dyDescent="0.25">
      <c r="B30" s="24">
        <v>2</v>
      </c>
      <c r="C30" s="25" t="s">
        <v>34</v>
      </c>
      <c r="D30" s="25" t="s">
        <v>35</v>
      </c>
      <c r="E30" s="25">
        <v>25</v>
      </c>
      <c r="F30" s="11"/>
      <c r="G30" s="11"/>
      <c r="H30" s="12">
        <f t="shared" si="4"/>
        <v>0</v>
      </c>
      <c r="I30" s="12">
        <f t="shared" si="5"/>
        <v>0</v>
      </c>
      <c r="J30" s="12">
        <f t="shared" si="6"/>
        <v>0</v>
      </c>
      <c r="K30" s="13">
        <f t="shared" si="7"/>
        <v>0</v>
      </c>
    </row>
    <row r="31" spans="1:11" ht="47.25" x14ac:dyDescent="0.25">
      <c r="B31" s="24">
        <v>3</v>
      </c>
      <c r="C31" s="25" t="s">
        <v>36</v>
      </c>
      <c r="D31" s="25" t="s">
        <v>61</v>
      </c>
      <c r="E31" s="25">
        <v>40</v>
      </c>
      <c r="F31" s="11"/>
      <c r="G31" s="11"/>
      <c r="H31" s="12">
        <f t="shared" si="4"/>
        <v>0</v>
      </c>
      <c r="I31" s="12">
        <f t="shared" si="5"/>
        <v>0</v>
      </c>
      <c r="J31" s="12">
        <f t="shared" si="6"/>
        <v>0</v>
      </c>
      <c r="K31" s="13">
        <f t="shared" si="7"/>
        <v>0</v>
      </c>
    </row>
    <row r="32" spans="1:11" ht="31.5" x14ac:dyDescent="0.25">
      <c r="B32" s="24">
        <v>4</v>
      </c>
      <c r="C32" s="25" t="s">
        <v>31</v>
      </c>
      <c r="D32" s="25" t="s">
        <v>37</v>
      </c>
      <c r="E32" s="25">
        <v>5</v>
      </c>
      <c r="F32" s="11"/>
      <c r="G32" s="11"/>
      <c r="H32" s="12">
        <f t="shared" si="4"/>
        <v>0</v>
      </c>
      <c r="I32" s="12">
        <f t="shared" si="5"/>
        <v>0</v>
      </c>
      <c r="J32" s="12">
        <f t="shared" si="6"/>
        <v>0</v>
      </c>
      <c r="K32" s="13">
        <f t="shared" si="7"/>
        <v>0</v>
      </c>
    </row>
    <row r="33" spans="2:11" ht="126" x14ac:dyDescent="0.25">
      <c r="B33" s="24">
        <v>5</v>
      </c>
      <c r="C33" s="25" t="s">
        <v>38</v>
      </c>
      <c r="D33" s="25" t="s">
        <v>54</v>
      </c>
      <c r="E33" s="25">
        <v>1</v>
      </c>
      <c r="F33" s="11"/>
      <c r="G33" s="11"/>
      <c r="H33" s="12">
        <f t="shared" si="4"/>
        <v>0</v>
      </c>
      <c r="I33" s="12">
        <f t="shared" si="5"/>
        <v>0</v>
      </c>
      <c r="J33" s="12">
        <f t="shared" si="6"/>
        <v>0</v>
      </c>
      <c r="K33" s="13">
        <f t="shared" si="7"/>
        <v>0</v>
      </c>
    </row>
    <row r="34" spans="2:11" ht="94.5" x14ac:dyDescent="0.25">
      <c r="B34" s="24">
        <v>6</v>
      </c>
      <c r="C34" s="25" t="s">
        <v>39</v>
      </c>
      <c r="D34" s="25" t="s">
        <v>55</v>
      </c>
      <c r="E34" s="25">
        <v>1</v>
      </c>
      <c r="F34" s="11"/>
      <c r="G34" s="11"/>
      <c r="H34" s="12">
        <f t="shared" si="4"/>
        <v>0</v>
      </c>
      <c r="I34" s="12">
        <f t="shared" si="5"/>
        <v>0</v>
      </c>
      <c r="J34" s="12">
        <f t="shared" si="6"/>
        <v>0</v>
      </c>
      <c r="K34" s="13">
        <f t="shared" si="7"/>
        <v>0</v>
      </c>
    </row>
    <row r="35" spans="2:11" ht="31.5" x14ac:dyDescent="0.25">
      <c r="B35" s="24">
        <v>7</v>
      </c>
      <c r="C35" s="25" t="s">
        <v>16</v>
      </c>
      <c r="D35" s="25" t="s">
        <v>17</v>
      </c>
      <c r="E35" s="25">
        <v>12</v>
      </c>
      <c r="F35" s="11"/>
      <c r="G35" s="11"/>
      <c r="H35" s="12">
        <f t="shared" si="4"/>
        <v>0</v>
      </c>
      <c r="I35" s="12">
        <f t="shared" si="5"/>
        <v>0</v>
      </c>
      <c r="J35" s="12">
        <f t="shared" si="6"/>
        <v>0</v>
      </c>
      <c r="K35" s="13">
        <f t="shared" si="7"/>
        <v>0</v>
      </c>
    </row>
    <row r="36" spans="2:11" ht="31.5" x14ac:dyDescent="0.25">
      <c r="B36" s="24">
        <v>8</v>
      </c>
      <c r="C36" s="25" t="s">
        <v>18</v>
      </c>
      <c r="D36" s="25" t="s">
        <v>19</v>
      </c>
      <c r="E36" s="25">
        <v>7</v>
      </c>
      <c r="F36" s="11"/>
      <c r="G36" s="11"/>
      <c r="H36" s="12">
        <f t="shared" si="4"/>
        <v>0</v>
      </c>
      <c r="I36" s="12">
        <f t="shared" si="5"/>
        <v>0</v>
      </c>
      <c r="J36" s="12">
        <f t="shared" si="6"/>
        <v>0</v>
      </c>
      <c r="K36" s="13">
        <f t="shared" si="7"/>
        <v>0</v>
      </c>
    </row>
    <row r="37" spans="2:11" ht="31.5" x14ac:dyDescent="0.25">
      <c r="B37" s="24">
        <v>9</v>
      </c>
      <c r="C37" s="25" t="s">
        <v>20</v>
      </c>
      <c r="D37" s="25" t="s">
        <v>21</v>
      </c>
      <c r="E37" s="25">
        <v>1</v>
      </c>
      <c r="F37" s="11"/>
      <c r="G37" s="11"/>
      <c r="H37" s="12">
        <f t="shared" si="4"/>
        <v>0</v>
      </c>
      <c r="I37" s="12">
        <f t="shared" si="5"/>
        <v>0</v>
      </c>
      <c r="J37" s="12">
        <f t="shared" si="6"/>
        <v>0</v>
      </c>
      <c r="K37" s="13">
        <f t="shared" si="7"/>
        <v>0</v>
      </c>
    </row>
    <row r="38" spans="2:11" ht="31.5" x14ac:dyDescent="0.25">
      <c r="B38" s="24">
        <v>10</v>
      </c>
      <c r="C38" s="25" t="s">
        <v>22</v>
      </c>
      <c r="D38" s="25" t="s">
        <v>23</v>
      </c>
      <c r="E38" s="25">
        <v>29</v>
      </c>
      <c r="F38" s="11"/>
      <c r="G38" s="11"/>
      <c r="H38" s="12">
        <f t="shared" si="4"/>
        <v>0</v>
      </c>
      <c r="I38" s="12">
        <f t="shared" si="5"/>
        <v>0</v>
      </c>
      <c r="J38" s="12">
        <f t="shared" si="6"/>
        <v>0</v>
      </c>
      <c r="K38" s="13">
        <f t="shared" si="7"/>
        <v>0</v>
      </c>
    </row>
    <row r="39" spans="2:11" x14ac:dyDescent="0.25">
      <c r="B39" s="24">
        <v>11</v>
      </c>
      <c r="C39" s="25" t="s">
        <v>24</v>
      </c>
      <c r="D39" s="25" t="s">
        <v>25</v>
      </c>
      <c r="E39" s="25">
        <v>1</v>
      </c>
      <c r="F39" s="11"/>
      <c r="G39" s="11"/>
      <c r="H39" s="12">
        <f t="shared" si="4"/>
        <v>0</v>
      </c>
      <c r="I39" s="12">
        <f t="shared" si="5"/>
        <v>0</v>
      </c>
      <c r="J39" s="12">
        <f t="shared" si="6"/>
        <v>0</v>
      </c>
      <c r="K39" s="13">
        <f t="shared" si="7"/>
        <v>0</v>
      </c>
    </row>
    <row r="40" spans="2:11" ht="31.5" x14ac:dyDescent="0.25">
      <c r="B40" s="24">
        <v>12</v>
      </c>
      <c r="C40" s="25" t="s">
        <v>53</v>
      </c>
      <c r="D40" s="25" t="s">
        <v>26</v>
      </c>
      <c r="E40" s="25">
        <v>79</v>
      </c>
      <c r="F40" s="11"/>
      <c r="G40" s="11"/>
      <c r="H40" s="12">
        <f t="shared" si="4"/>
        <v>0</v>
      </c>
      <c r="I40" s="12">
        <f t="shared" si="5"/>
        <v>0</v>
      </c>
      <c r="J40" s="12">
        <f t="shared" si="6"/>
        <v>0</v>
      </c>
      <c r="K40" s="13">
        <f t="shared" si="7"/>
        <v>0</v>
      </c>
    </row>
    <row r="41" spans="2:11" x14ac:dyDescent="0.25">
      <c r="B41" s="24">
        <v>13</v>
      </c>
      <c r="C41" s="25" t="s">
        <v>27</v>
      </c>
      <c r="D41" s="25" t="s">
        <v>28</v>
      </c>
      <c r="E41" s="25">
        <v>3</v>
      </c>
      <c r="F41" s="11"/>
      <c r="G41" s="11"/>
      <c r="H41" s="12">
        <f t="shared" si="4"/>
        <v>0</v>
      </c>
      <c r="I41" s="12">
        <f t="shared" si="5"/>
        <v>0</v>
      </c>
      <c r="J41" s="12">
        <f t="shared" si="6"/>
        <v>0</v>
      </c>
      <c r="K41" s="13">
        <f t="shared" si="7"/>
        <v>0</v>
      </c>
    </row>
    <row r="42" spans="2:11" x14ac:dyDescent="0.25">
      <c r="B42" s="24">
        <v>14</v>
      </c>
      <c r="C42" s="25" t="s">
        <v>40</v>
      </c>
      <c r="D42" s="25" t="s">
        <v>41</v>
      </c>
      <c r="E42" s="25">
        <v>1</v>
      </c>
      <c r="F42" s="11"/>
      <c r="G42" s="11"/>
      <c r="H42" s="12">
        <f t="shared" ref="H42:H44" si="8">F42+G42</f>
        <v>0</v>
      </c>
      <c r="I42" s="12">
        <f t="shared" ref="I42:I44" si="9">ROUND(E42*ROUND(F42,2),2)</f>
        <v>0</v>
      </c>
      <c r="J42" s="12">
        <f t="shared" ref="J42:J44" si="10">ROUND(E42*ROUND(G42,2),2)</f>
        <v>0</v>
      </c>
      <c r="K42" s="13">
        <f t="shared" ref="K42:K44" si="11">I42+J42</f>
        <v>0</v>
      </c>
    </row>
    <row r="43" spans="2:11" x14ac:dyDescent="0.25">
      <c r="B43" s="24">
        <v>15</v>
      </c>
      <c r="C43" s="25" t="s">
        <v>59</v>
      </c>
      <c r="D43" s="25" t="s">
        <v>60</v>
      </c>
      <c r="E43" s="25">
        <v>1</v>
      </c>
      <c r="F43" s="11"/>
      <c r="G43" s="11"/>
      <c r="H43" s="12">
        <f t="shared" si="8"/>
        <v>0</v>
      </c>
      <c r="I43" s="12">
        <f t="shared" si="9"/>
        <v>0</v>
      </c>
      <c r="J43" s="12">
        <f t="shared" si="10"/>
        <v>0</v>
      </c>
      <c r="K43" s="13">
        <f t="shared" si="11"/>
        <v>0</v>
      </c>
    </row>
    <row r="44" spans="2:11" x14ac:dyDescent="0.25">
      <c r="B44" s="24">
        <v>16</v>
      </c>
      <c r="C44" s="25" t="s">
        <v>29</v>
      </c>
      <c r="D44" s="25" t="s">
        <v>30</v>
      </c>
      <c r="E44" s="25">
        <v>253</v>
      </c>
      <c r="F44" s="11"/>
      <c r="G44" s="11"/>
      <c r="H44" s="12">
        <f t="shared" si="8"/>
        <v>0</v>
      </c>
      <c r="I44" s="12">
        <f t="shared" si="9"/>
        <v>0</v>
      </c>
      <c r="J44" s="12">
        <f t="shared" si="10"/>
        <v>0</v>
      </c>
      <c r="K44" s="13">
        <f t="shared" si="11"/>
        <v>0</v>
      </c>
    </row>
    <row r="45" spans="2:11" ht="16.5" customHeight="1" thickBot="1" x14ac:dyDescent="0.3">
      <c r="B45" s="35" t="s">
        <v>42</v>
      </c>
      <c r="C45" s="35"/>
      <c r="D45" s="35"/>
      <c r="E45" s="35"/>
      <c r="F45" s="35"/>
      <c r="G45" s="35"/>
      <c r="H45" s="35"/>
      <c r="I45" s="15">
        <f>SUM(I29:I44)</f>
        <v>0</v>
      </c>
      <c r="J45" s="15">
        <f>SUM(J29:J44)</f>
        <v>0</v>
      </c>
      <c r="K45" s="16">
        <f>SUM(K29:K44)</f>
        <v>0</v>
      </c>
    </row>
    <row r="46" spans="2:11" ht="26.25" customHeight="1" x14ac:dyDescent="0.25">
      <c r="B46" s="36" t="s">
        <v>43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2:11" x14ac:dyDescent="0.25">
      <c r="B47" s="18"/>
      <c r="C47" s="4"/>
      <c r="D47" s="5" t="s">
        <v>44</v>
      </c>
      <c r="E47" s="5" t="s">
        <v>9</v>
      </c>
      <c r="F47" s="6" t="s">
        <v>45</v>
      </c>
    </row>
    <row r="48" spans="2:11" ht="63" x14ac:dyDescent="0.25">
      <c r="C48" s="19" t="s">
        <v>46</v>
      </c>
      <c r="D48" s="12">
        <f>I24</f>
        <v>0</v>
      </c>
      <c r="E48" s="12">
        <f>J24</f>
        <v>0</v>
      </c>
      <c r="F48" s="13">
        <f>K24</f>
        <v>0</v>
      </c>
    </row>
    <row r="49" spans="3:6" ht="78.75" x14ac:dyDescent="0.25">
      <c r="C49" s="19" t="s">
        <v>49</v>
      </c>
      <c r="D49" s="12">
        <f>I45</f>
        <v>0</v>
      </c>
      <c r="E49" s="12">
        <f>J45</f>
        <v>0</v>
      </c>
      <c r="F49" s="13">
        <f>K45</f>
        <v>0</v>
      </c>
    </row>
    <row r="50" spans="3:6" x14ac:dyDescent="0.25">
      <c r="C50" s="20" t="s">
        <v>32</v>
      </c>
      <c r="D50" s="15">
        <f>SUM(D48:D49)</f>
        <v>0</v>
      </c>
      <c r="E50" s="15">
        <f>SUM(E48:E49)</f>
        <v>0</v>
      </c>
      <c r="F50" s="16">
        <f>SUM(F48:F49)</f>
        <v>0</v>
      </c>
    </row>
    <row r="51" spans="3:6" x14ac:dyDescent="0.25">
      <c r="D51" s="23"/>
      <c r="E51" s="23"/>
      <c r="F51" s="23"/>
    </row>
  </sheetData>
  <mergeCells count="23">
    <mergeCell ref="B45:H45"/>
    <mergeCell ref="B46:K46"/>
    <mergeCell ref="B24:H24"/>
    <mergeCell ref="B25:K25"/>
    <mergeCell ref="B26:B27"/>
    <mergeCell ref="C26:C27"/>
    <mergeCell ref="D26:D27"/>
    <mergeCell ref="E26:E27"/>
    <mergeCell ref="F26:H26"/>
    <mergeCell ref="I26:K26"/>
    <mergeCell ref="B11:K11"/>
    <mergeCell ref="B12:K12"/>
    <mergeCell ref="B13:B14"/>
    <mergeCell ref="C13:C14"/>
    <mergeCell ref="D13:D14"/>
    <mergeCell ref="E13:E14"/>
    <mergeCell ref="F13:H13"/>
    <mergeCell ref="I13:K13"/>
    <mergeCell ref="B2:C2"/>
    <mergeCell ref="B3:C3"/>
    <mergeCell ref="B7:K7"/>
    <mergeCell ref="B8:K8"/>
    <mergeCell ref="B10:K10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Szczepan Makarski</cp:lastModifiedBy>
  <cp:revision>2</cp:revision>
  <cp:lastPrinted>2020-09-09T10:42:21Z</cp:lastPrinted>
  <dcterms:created xsi:type="dcterms:W3CDTF">2019-10-12T14:28:21Z</dcterms:created>
  <dcterms:modified xsi:type="dcterms:W3CDTF">2021-06-28T06:49:48Z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