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e_TW\Pulpit\pliki do zamieszczenia SA.270.20.2022 Daszyńskiego 3\"/>
    </mc:Choice>
  </mc:AlternateContent>
  <bookViews>
    <workbookView xWindow="0" yWindow="0" windowWidth="17256" windowHeight="591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0" i="1"/>
  <c r="H59" i="1"/>
  <c r="I56" i="1"/>
  <c r="I57" i="1"/>
  <c r="I55" i="1"/>
  <c r="I45" i="1"/>
  <c r="I46" i="1"/>
  <c r="I47" i="1"/>
  <c r="I48" i="1"/>
  <c r="I49" i="1"/>
  <c r="I50" i="1"/>
  <c r="I51" i="1"/>
  <c r="I52" i="1"/>
  <c r="I53" i="1"/>
  <c r="I44" i="1"/>
  <c r="I41" i="1"/>
  <c r="I42" i="1"/>
  <c r="I40" i="1"/>
  <c r="I33" i="1"/>
  <c r="I34" i="1"/>
  <c r="I35" i="1"/>
  <c r="I36" i="1"/>
  <c r="I37" i="1"/>
  <c r="I38" i="1"/>
  <c r="I32" i="1"/>
  <c r="I28" i="1"/>
  <c r="I29" i="1"/>
  <c r="I30" i="1"/>
  <c r="I27" i="1"/>
  <c r="I21" i="1"/>
  <c r="I22" i="1"/>
  <c r="I23" i="1"/>
  <c r="I24" i="1"/>
  <c r="I25" i="1"/>
  <c r="I20" i="1"/>
  <c r="I9" i="1"/>
  <c r="I10" i="1"/>
  <c r="I11" i="1"/>
  <c r="I12" i="1"/>
  <c r="I13" i="1"/>
  <c r="I14" i="1"/>
  <c r="I15" i="1"/>
  <c r="I16" i="1"/>
  <c r="I17" i="1"/>
  <c r="I18" i="1"/>
  <c r="I8" i="1"/>
  <c r="I7" i="1"/>
</calcChain>
</file>

<file path=xl/sharedStrings.xml><?xml version="1.0" encoding="utf-8"?>
<sst xmlns="http://schemas.openxmlformats.org/spreadsheetml/2006/main" count="253" uniqueCount="168">
  <si>
    <t>Lp.</t>
  </si>
  <si>
    <t>Podstawa</t>
  </si>
  <si>
    <t>Opis i wyliczenia</t>
  </si>
  <si>
    <t>j.m.</t>
  </si>
  <si>
    <t>Roboty rozbiórkowe</t>
  </si>
  <si>
    <t>m</t>
  </si>
  <si>
    <t>m2</t>
  </si>
  <si>
    <t>m3</t>
  </si>
  <si>
    <t>ilość</t>
  </si>
  <si>
    <t>Nr spec.
techn.</t>
  </si>
  <si>
    <t>2.1.</t>
  </si>
  <si>
    <t>2.2.</t>
  </si>
  <si>
    <t>2.3.</t>
  </si>
  <si>
    <t>2.6.</t>
  </si>
  <si>
    <t>2.5.</t>
  </si>
  <si>
    <t>2.4.</t>
  </si>
  <si>
    <t>KNR 401/535/8</t>
  </si>
  <si>
    <t>SST 06</t>
  </si>
  <si>
    <t>1.</t>
  </si>
  <si>
    <t>1.1.</t>
  </si>
  <si>
    <t>1.2.</t>
  </si>
  <si>
    <t>KNR 401/535/4</t>
  </si>
  <si>
    <t>1.3.</t>
  </si>
  <si>
    <t>1.4.</t>
  </si>
  <si>
    <t>Rozbiórka pokrycia z dachówek, dachówki inne niż karpiówka</t>
  </si>
  <si>
    <t>KNR 401/535/6</t>
  </si>
  <si>
    <t>KNR 401/508/3</t>
  </si>
  <si>
    <t>KNR 401/430/4</t>
  </si>
  <si>
    <t>KNR 202/613/6</t>
  </si>
  <si>
    <t>KNR 401/212/4</t>
  </si>
  <si>
    <t>1.5.</t>
  </si>
  <si>
    <t>1.6.</t>
  </si>
  <si>
    <t>1.7.</t>
  </si>
  <si>
    <t>1.8.</t>
  </si>
  <si>
    <t>1.9.</t>
  </si>
  <si>
    <t>KNR 401/350/1</t>
  </si>
  <si>
    <t>KNR 401/108/11</t>
  </si>
  <si>
    <t>Rozebranie konstrukcji więźb dachowych, ołacenie dachu, odstęp łat do 24˙cm</t>
  </si>
  <si>
    <t>Roboty rozbiórkowe, betonowe czapki kominowe</t>
  </si>
  <si>
    <t>Analogia : Izolacje cieplne i przeciwdźwiękowe z wełny mineralnej, pionowa z płyt układanych na sucho - demontaż docieplenia od spodu konstrukcji
R = 0,400   M = 1,000   S = 0,400</t>
  </si>
  <si>
    <t>Rozebranie kominów wolno stojących</t>
  </si>
  <si>
    <t>1.10.</t>
  </si>
  <si>
    <t>1.12.</t>
  </si>
  <si>
    <t>1.11.</t>
  </si>
  <si>
    <t>KNR 401/108/12</t>
  </si>
  <si>
    <t>Kalkulacja indywidualna</t>
  </si>
  <si>
    <t>Wywóz gruzu spryzmowanego samochodami samowyładowczymi do 1˙km</t>
  </si>
  <si>
    <t>Krotn.</t>
  </si>
  <si>
    <t>Wywóz gruzu spryzmowanego samochodami samowyładowczymi na każdy następny 1˙km</t>
  </si>
  <si>
    <t>Wysprzątanie nieużytkowej części poddasza</t>
  </si>
  <si>
    <t>Wywiezienie blachy z rozbiórki</t>
  </si>
  <si>
    <t>kpl</t>
  </si>
  <si>
    <t>2.</t>
  </si>
  <si>
    <t>Dach - konstrukcje drewniane</t>
  </si>
  <si>
    <t>KNR 401/412/7</t>
  </si>
  <si>
    <t>KNR 401/412/3</t>
  </si>
  <si>
    <t>KNR 401/412/2</t>
  </si>
  <si>
    <t>KNR 401/613/3</t>
  </si>
  <si>
    <t>KNNR 2/403/2</t>
  </si>
  <si>
    <t>ST 02</t>
  </si>
  <si>
    <t>SST 03</t>
  </si>
  <si>
    <t>Odgrzybianie elementów drewnianych przez powlekanie preparatami olejowymi metodą  smarowania, bale lub krawędziaki, do 10˙m2, 2-krotnie</t>
  </si>
  <si>
    <t>Wymiana elementów konstrukcyjnych dachu, miecze lub zastrzały - jętki</t>
  </si>
  <si>
    <t>Wymiana elementów konstrukcyjnych dachu, krokwie narożne, koszowe</t>
  </si>
  <si>
    <t>Wymiana elementów konstrukcyjnych dachu, krokwie zwykłe i kleszcze</t>
  </si>
  <si>
    <t>Łacenie połaci dachowych z tarcicy nasyconej</t>
  </si>
  <si>
    <t>Łacenie połaci dachowych z tarcicy nasyconej - kontrłaty</t>
  </si>
  <si>
    <t>Rozebranie rynien z blachy nie nadającej się do użytku</t>
  </si>
  <si>
    <t>Dach - pokrycie</t>
  </si>
  <si>
    <t>3.1.</t>
  </si>
  <si>
    <t>3.2.</t>
  </si>
  <si>
    <t>3.3.</t>
  </si>
  <si>
    <t>3.4.</t>
  </si>
  <si>
    <t>KNNR 2/502/4 (1)</t>
  </si>
  <si>
    <t>KNR 32/628/3</t>
  </si>
  <si>
    <t>KNR 32/633/1</t>
  </si>
  <si>
    <t>SST 02</t>
  </si>
  <si>
    <t>Izolacja powierzchni poziomych membranami (stropy, tarasy itp), mocowanie gwoździami</t>
  </si>
  <si>
    <t>Zabezpieczenie krawędzi membran w ułożonej izolacji, poziomej</t>
  </si>
  <si>
    <t>Obróbki blacharskie, rynny, rury spustowe</t>
  </si>
  <si>
    <t>4.1.</t>
  </si>
  <si>
    <t>4.2.</t>
  </si>
  <si>
    <t>4.3.</t>
  </si>
  <si>
    <t>4.4.</t>
  </si>
  <si>
    <t>4.5.</t>
  </si>
  <si>
    <t>4.6.</t>
  </si>
  <si>
    <t>4.7.</t>
  </si>
  <si>
    <t>NNRNKB 202/541/1</t>
  </si>
  <si>
    <t>SST 04</t>
  </si>
  <si>
    <t>Obróbki blacharskie z blachy powlekanej, szerokość w rozwinięciu do 25˙cm - gr. blachy  0,6 mm</t>
  </si>
  <si>
    <t>NNRNKB 202/541/2</t>
  </si>
  <si>
    <t>Obróbki blacharskie z blachy powlekanej, szerokość w rozwinięciu ponad 25˙cm - gr blachy 0,6 mm</t>
  </si>
  <si>
    <t>NNRNKB 202/519/3 (2)</t>
  </si>
  <si>
    <t>NNRNKB 202/517/4 (2)</t>
  </si>
  <si>
    <t>Montaż prefabrykowanych rynien dachowych z blachy ocynkowanej, rynny półokrą głe, średnica 15˙cm, blacha grubości 0.55˙mm - blacha powlekana gr 0,8 mm</t>
  </si>
  <si>
    <t>Montaż ław kominiarskich - zestaw ( ława dł. 1,20 m, 2 wsporniki, 2 mocowniki, 4 wkręty, kpl. śrub )</t>
  </si>
  <si>
    <t>Montaż stopni kominiarskich</t>
  </si>
  <si>
    <t>szt</t>
  </si>
  <si>
    <t>Remont kominów</t>
  </si>
  <si>
    <t>3.</t>
  </si>
  <si>
    <t>4.</t>
  </si>
  <si>
    <t>5.</t>
  </si>
  <si>
    <t>5.1.</t>
  </si>
  <si>
    <t>KNNR 2/308/1</t>
  </si>
  <si>
    <t>Analogia : Kominy wolnostojące z cegieł w budynkach, wieloprzewodowe - z cegły klinkierowej</t>
  </si>
  <si>
    <t>KNR 202/219/5</t>
  </si>
  <si>
    <t>KNR 401/322/2</t>
  </si>
  <si>
    <t>5.2.</t>
  </si>
  <si>
    <t>5.3.</t>
  </si>
  <si>
    <t>Nakrywy attyk ścian ogniowych i kominów o średniej grubości płyty 7˙cm</t>
  </si>
  <si>
    <t>Obsadzenie drobnych elementów, w ścianach z cegieł, kratki wentylacyjne</t>
  </si>
  <si>
    <t>Odgromówka</t>
  </si>
  <si>
    <t>6.</t>
  </si>
  <si>
    <t>6.1.</t>
  </si>
  <si>
    <t>6.2.</t>
  </si>
  <si>
    <t>6.3.</t>
  </si>
  <si>
    <t>6.4.</t>
  </si>
  <si>
    <t>KNNR 9/601/5</t>
  </si>
  <si>
    <t>KNNR 9/601/8</t>
  </si>
  <si>
    <t>KNNR 5/601/1 (2)</t>
  </si>
  <si>
    <t>KNNR 5/601/6</t>
  </si>
  <si>
    <t>KNNR 5/612/6</t>
  </si>
  <si>
    <t>KNNR 5/405/1</t>
  </si>
  <si>
    <t>KNNR 5/609/4</t>
  </si>
  <si>
    <t>6.5.</t>
  </si>
  <si>
    <t>6.6.</t>
  </si>
  <si>
    <t>6.7.</t>
  </si>
  <si>
    <t>6.8.</t>
  </si>
  <si>
    <t>6.9.</t>
  </si>
  <si>
    <t>6.10.</t>
  </si>
  <si>
    <t>KNNR 5/1304/3</t>
  </si>
  <si>
    <t>KNNR 5/1304/4</t>
  </si>
  <si>
    <t>SST 05</t>
  </si>
  <si>
    <t>Zwody poziome i pionowe instalacji odgromowej, demontaż, przewody nienaprężane poziome</t>
  </si>
  <si>
    <t>Zwody poziome i pionowe instalacji odgromowej, demontaż, przewody naprężane pionowe</t>
  </si>
  <si>
    <t>Przewody instalacji odgromowej, przewody nienaprężane poziome mocowane na wspornikach obsadzanych, z pręta</t>
  </si>
  <si>
    <t>Przewody instalacji odgromowej, przewody naprężane pionowe</t>
  </si>
  <si>
    <t>Rusztowania</t>
  </si>
  <si>
    <t>7.</t>
  </si>
  <si>
    <t>7.1.</t>
  </si>
  <si>
    <t>7.2.</t>
  </si>
  <si>
    <t>7.3.</t>
  </si>
  <si>
    <t>KNR 202/1604/1 (1)</t>
  </si>
  <si>
    <t>KNR 202/1613/1 (1)</t>
  </si>
  <si>
    <t>KNR 202/1613/1 (2)</t>
  </si>
  <si>
    <t>SST 01</t>
  </si>
  <si>
    <t>Rusztowania zewnętrzne rurowe o wysokości do 10˙m, nakłady podstawowe</t>
  </si>
  <si>
    <t>Instalacje odgromowe, rusztowania zewnętrzne przyścienne, wysokość do 10˙m, bednarka (nakłady podstawowe)</t>
  </si>
  <si>
    <t>Instalacje odgromowe, rusztowania zewnętrzne przyścienne, wysokość do 10˙m, uziemiacz UR (nakłady podstawowe)</t>
  </si>
  <si>
    <t>Montaż prefabrykowanych rur spustowych z blachy ocynkowanej, rury okrągłe, średnica 12˙cm, blacha grubości 0.55˙mm - blacha powlekana gr 0,8 mm</t>
  </si>
  <si>
    <t>Zwody pionowe izolacji odgromowej na dachach oraz iglice z ostrzem odgromowym na słupach z rur stalowych, zwód na dachu lub dymniku stromym - iglica gąsiorowa podwójna dł. 1,0 m</t>
  </si>
  <si>
    <t>Skrzynki i rozdzielnie skrzynkowe wraz z konstrukcją, mocowanie przez zabetonowanie, masa do 10 kg- skrzynka kontrolna do elewacji</t>
  </si>
  <si>
    <t>Zwody pionowe izolacji odgromowej na dachach oraz iglice z ostrzem odgromowym na słupach z rur stalowych, zwód na dachu lub dymniku stromym - iglica gąsiorowa podwójna dł. 1,5 m</t>
  </si>
  <si>
    <t>Badania i pomiary instalacji uziemiającej, piorunochronnej i skuteczności zerowania, instalacja odgromowa, pomiar pierwszy</t>
  </si>
  <si>
    <t>Badania i pomiary instalacji uziemiającej, piorunochronnej i skuteczności zerowania, instalacja odgromowa, pomiar każdy następny</t>
  </si>
  <si>
    <t>Rozebranie rur spustowych z blachy nie nadającej się do użytku</t>
  </si>
  <si>
    <t>Analogia : Pokrycie dachowe z dachówki, na podkładach uszczelniających, karpiówka</t>
  </si>
  <si>
    <t>Rozebranie obróbek blacharskich: murów ogniowych, okapów kołnierzy, gzymsów itp. z blachy nie nadającej się do użytku</t>
  </si>
  <si>
    <t>Pianka poliuretanowa otwarto komórkowa lambda 0,037 między krokwiami metodą natryskową</t>
  </si>
  <si>
    <t>Złącza rynnowe, naprężające i kontrolne w instalacji odgromowej lub przewodach wyrównawczych, złącze kontrolne, połączenie pręt-płaskownik</t>
  </si>
  <si>
    <t>Załącznik nr 10 do SWZ</t>
  </si>
  <si>
    <t>Cena jednostkowa z krotnością</t>
  </si>
  <si>
    <t>Montaż płotków śniegowych - zestaw przeciwśniegowy ( 2 rury , 2 wsporniki 4 zaślepki, 2 łączniki, 4 wkręty )</t>
  </si>
  <si>
    <t>Wartość</t>
  </si>
  <si>
    <t>Wartość netto:</t>
  </si>
  <si>
    <t>Podatek VAT 23%:</t>
  </si>
  <si>
    <t>Ogółem brutto:</t>
  </si>
  <si>
    <t>Kosztorys ofertowy - Remont budynku mieszkalno-administracyjnego nr inw. 105/2 
przy ul. Daszyńskiego 3 w Starym Sączu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</si>
</sst>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&quot;zł&quot;"/>
  </numFmts>
  <fonts count="8" x14ac:knownFonts="1">
    <font>
      <sz val="11"/>
      <color theme="1"/>
      <name val="Calibri"/>
      <family val="2"/>
      <scheme val="minor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</font>
    <font>
      <sz val="8"/>
      <name val="Arial"/>
      <family val="2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16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" fillId="0" borderId="1" xfId="0" applyNumberFormat="1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shrinkToFit="1"/>
    </xf>
    <xf numFmtId="166" fontId="1" fillId="0" borderId="1" xfId="0" applyNumberFormat="1" applyFont="1" applyBorder="1" applyAlignment="1">
      <alignment horizontal="right" vertical="center" wrapText="1"/>
    </xf>
    <xf numFmtId="166" fontId="2" fillId="3" borderId="1" xfId="0" applyNumberFormat="1" applyFont="1" applyFill="1" applyBorder="1" applyAlignment="1">
      <alignment horizontal="right" vertical="center" shrinkToFit="1"/>
    </xf>
    <xf numFmtId="0" fontId="2" fillId="3" borderId="1" xfId="0" applyNumberFormat="1" applyFont="1" applyFill="1" applyBorder="1" applyAlignment="1">
      <alignment horizontal="right" vertical="center" wrapText="1"/>
    </xf>
    <xf numFmtId="166" fontId="1" fillId="4" borderId="1" xfId="0" applyNumberFormat="1" applyFont="1" applyFill="1" applyBorder="1" applyAlignment="1">
      <alignment horizontal="right" vertical="center" shrinkToFit="1"/>
    </xf>
    <xf numFmtId="166" fontId="5" fillId="0" borderId="1" xfId="0" applyNumberFormat="1" applyFont="1" applyFill="1" applyBorder="1" applyAlignment="1">
      <alignment horizontal="right" vertical="center" shrinkToFit="1"/>
    </xf>
    <xf numFmtId="0" fontId="4" fillId="0" borderId="0" xfId="1" applyFont="1" applyAlignment="1">
      <alignment horizontal="center" vertical="top" wrapText="1"/>
    </xf>
    <xf numFmtId="0" fontId="7" fillId="0" borderId="1" xfId="0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topLeftCell="A58" workbookViewId="0">
      <selection activeCell="A4" sqref="A4"/>
    </sheetView>
  </sheetViews>
  <sheetFormatPr defaultRowHeight="14.4" x14ac:dyDescent="0.3"/>
  <cols>
    <col min="1" max="1" width="7.21875" customWidth="1"/>
    <col min="2" max="2" width="13.88671875" customWidth="1"/>
    <col min="3" max="3" width="8.33203125" customWidth="1"/>
    <col min="4" max="4" width="47.5546875" style="1" customWidth="1"/>
    <col min="5" max="5" width="6.6640625" style="1" customWidth="1"/>
    <col min="6" max="6" width="6.33203125" customWidth="1"/>
    <col min="8" max="8" width="11.33203125" customWidth="1"/>
    <col min="9" max="9" width="19.44140625" customWidth="1"/>
    <col min="12" max="13" width="10.109375" bestFit="1" customWidth="1"/>
  </cols>
  <sheetData>
    <row r="1" spans="1:9" x14ac:dyDescent="0.3">
      <c r="I1" s="9" t="s">
        <v>160</v>
      </c>
    </row>
    <row r="3" spans="1:9" ht="39" customHeight="1" x14ac:dyDescent="0.3">
      <c r="A3" s="25" t="s">
        <v>167</v>
      </c>
      <c r="B3" s="25"/>
      <c r="C3" s="25"/>
      <c r="D3" s="25"/>
      <c r="E3" s="25"/>
      <c r="F3" s="25"/>
      <c r="G3" s="25"/>
      <c r="H3" s="25"/>
      <c r="I3" s="25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30.6" x14ac:dyDescent="0.3">
      <c r="A5" s="3" t="s">
        <v>0</v>
      </c>
      <c r="B5" s="3" t="s">
        <v>1</v>
      </c>
      <c r="C5" s="3" t="s">
        <v>9</v>
      </c>
      <c r="D5" s="3" t="s">
        <v>2</v>
      </c>
      <c r="E5" s="3" t="s">
        <v>47</v>
      </c>
      <c r="F5" s="3" t="s">
        <v>3</v>
      </c>
      <c r="G5" s="3" t="s">
        <v>8</v>
      </c>
      <c r="H5" s="3" t="s">
        <v>161</v>
      </c>
      <c r="I5" s="3" t="s">
        <v>163</v>
      </c>
    </row>
    <row r="6" spans="1:9" x14ac:dyDescent="0.3">
      <c r="A6" s="4" t="s">
        <v>18</v>
      </c>
      <c r="B6" s="4"/>
      <c r="C6" s="4"/>
      <c r="D6" s="4" t="s">
        <v>4</v>
      </c>
      <c r="E6" s="4"/>
      <c r="F6" s="4"/>
      <c r="G6" s="4"/>
      <c r="H6" s="4"/>
      <c r="I6" s="4"/>
    </row>
    <row r="7" spans="1:9" ht="20.399999999999999" x14ac:dyDescent="0.3">
      <c r="A7" s="5" t="s">
        <v>19</v>
      </c>
      <c r="B7" s="5" t="s">
        <v>16</v>
      </c>
      <c r="C7" s="5" t="s">
        <v>17</v>
      </c>
      <c r="D7" s="5" t="s">
        <v>157</v>
      </c>
      <c r="E7" s="5">
        <v>1</v>
      </c>
      <c r="F7" s="6" t="s">
        <v>6</v>
      </c>
      <c r="G7" s="7">
        <v>110.96</v>
      </c>
      <c r="H7" s="19"/>
      <c r="I7" s="20">
        <f>ROUND(G7*H7,2)</f>
        <v>0</v>
      </c>
    </row>
    <row r="8" spans="1:9" x14ac:dyDescent="0.3">
      <c r="A8" s="5" t="s">
        <v>20</v>
      </c>
      <c r="B8" s="5" t="s">
        <v>21</v>
      </c>
      <c r="C8" s="5" t="s">
        <v>17</v>
      </c>
      <c r="D8" s="5" t="s">
        <v>67</v>
      </c>
      <c r="E8" s="5">
        <v>1</v>
      </c>
      <c r="F8" s="6" t="s">
        <v>5</v>
      </c>
      <c r="G8" s="7">
        <v>62.36</v>
      </c>
      <c r="H8" s="19"/>
      <c r="I8" s="20">
        <f t="shared" ref="I8:I18" si="0">ROUND(G8*H8,2)</f>
        <v>0</v>
      </c>
    </row>
    <row r="9" spans="1:9" x14ac:dyDescent="0.3">
      <c r="A9" s="5" t="s">
        <v>22</v>
      </c>
      <c r="B9" s="5" t="s">
        <v>25</v>
      </c>
      <c r="C9" s="5" t="s">
        <v>17</v>
      </c>
      <c r="D9" s="5" t="s">
        <v>155</v>
      </c>
      <c r="E9" s="5">
        <v>1</v>
      </c>
      <c r="F9" s="6" t="s">
        <v>5</v>
      </c>
      <c r="G9" s="7">
        <v>38.85</v>
      </c>
      <c r="H9" s="19"/>
      <c r="I9" s="20">
        <f t="shared" si="0"/>
        <v>0</v>
      </c>
    </row>
    <row r="10" spans="1:9" x14ac:dyDescent="0.3">
      <c r="A10" s="5" t="s">
        <v>23</v>
      </c>
      <c r="B10" s="5" t="s">
        <v>26</v>
      </c>
      <c r="C10" s="5" t="s">
        <v>17</v>
      </c>
      <c r="D10" s="5" t="s">
        <v>24</v>
      </c>
      <c r="E10" s="5">
        <v>1</v>
      </c>
      <c r="F10" s="6" t="s">
        <v>6</v>
      </c>
      <c r="G10" s="7">
        <v>583.07000000000005</v>
      </c>
      <c r="H10" s="19"/>
      <c r="I10" s="20">
        <f t="shared" si="0"/>
        <v>0</v>
      </c>
    </row>
    <row r="11" spans="1:9" ht="20.399999999999999" x14ac:dyDescent="0.3">
      <c r="A11" s="5" t="s">
        <v>30</v>
      </c>
      <c r="B11" s="5" t="s">
        <v>27</v>
      </c>
      <c r="C11" s="5" t="s">
        <v>17</v>
      </c>
      <c r="D11" s="5" t="s">
        <v>37</v>
      </c>
      <c r="E11" s="5">
        <v>1</v>
      </c>
      <c r="F11" s="6" t="s">
        <v>6</v>
      </c>
      <c r="G11" s="7">
        <v>583.07000000000005</v>
      </c>
      <c r="H11" s="19"/>
      <c r="I11" s="20">
        <f t="shared" si="0"/>
        <v>0</v>
      </c>
    </row>
    <row r="12" spans="1:9" ht="40.799999999999997" x14ac:dyDescent="0.3">
      <c r="A12" s="5" t="s">
        <v>31</v>
      </c>
      <c r="B12" s="5" t="s">
        <v>28</v>
      </c>
      <c r="C12" s="5" t="s">
        <v>17</v>
      </c>
      <c r="D12" s="5" t="s">
        <v>39</v>
      </c>
      <c r="E12" s="5">
        <v>1</v>
      </c>
      <c r="F12" s="6" t="s">
        <v>6</v>
      </c>
      <c r="G12" s="7">
        <v>583.07000000000005</v>
      </c>
      <c r="H12" s="19"/>
      <c r="I12" s="20">
        <f t="shared" si="0"/>
        <v>0</v>
      </c>
    </row>
    <row r="13" spans="1:9" x14ac:dyDescent="0.3">
      <c r="A13" s="5" t="s">
        <v>32</v>
      </c>
      <c r="B13" s="5" t="s">
        <v>29</v>
      </c>
      <c r="C13" s="5" t="s">
        <v>17</v>
      </c>
      <c r="D13" s="5" t="s">
        <v>38</v>
      </c>
      <c r="E13" s="5">
        <v>1</v>
      </c>
      <c r="F13" s="6" t="s">
        <v>6</v>
      </c>
      <c r="G13" s="7">
        <v>4.7300000000000004</v>
      </c>
      <c r="H13" s="19"/>
      <c r="I13" s="20">
        <f t="shared" si="0"/>
        <v>0</v>
      </c>
    </row>
    <row r="14" spans="1:9" x14ac:dyDescent="0.3">
      <c r="A14" s="5" t="s">
        <v>33</v>
      </c>
      <c r="B14" s="5" t="s">
        <v>35</v>
      </c>
      <c r="C14" s="5" t="s">
        <v>17</v>
      </c>
      <c r="D14" s="5" t="s">
        <v>40</v>
      </c>
      <c r="E14" s="5">
        <v>1</v>
      </c>
      <c r="F14" s="6" t="s">
        <v>7</v>
      </c>
      <c r="G14" s="7">
        <v>5.17</v>
      </c>
      <c r="H14" s="19"/>
      <c r="I14" s="20">
        <f t="shared" si="0"/>
        <v>0</v>
      </c>
    </row>
    <row r="15" spans="1:9" ht="20.399999999999999" x14ac:dyDescent="0.3">
      <c r="A15" s="5" t="s">
        <v>34</v>
      </c>
      <c r="B15" s="5" t="s">
        <v>36</v>
      </c>
      <c r="C15" s="5" t="s">
        <v>17</v>
      </c>
      <c r="D15" s="5" t="s">
        <v>46</v>
      </c>
      <c r="E15" s="5">
        <v>1</v>
      </c>
      <c r="F15" s="6" t="s">
        <v>7</v>
      </c>
      <c r="G15" s="7">
        <v>110.36</v>
      </c>
      <c r="H15" s="19"/>
      <c r="I15" s="20">
        <f t="shared" si="0"/>
        <v>0</v>
      </c>
    </row>
    <row r="16" spans="1:9" ht="20.399999999999999" x14ac:dyDescent="0.3">
      <c r="A16" s="5" t="s">
        <v>41</v>
      </c>
      <c r="B16" s="5" t="s">
        <v>44</v>
      </c>
      <c r="C16" s="5" t="s">
        <v>17</v>
      </c>
      <c r="D16" s="5" t="s">
        <v>48</v>
      </c>
      <c r="E16" s="5">
        <v>9</v>
      </c>
      <c r="F16" s="6" t="s">
        <v>7</v>
      </c>
      <c r="G16" s="7">
        <v>110.36</v>
      </c>
      <c r="H16" s="19"/>
      <c r="I16" s="20">
        <f t="shared" si="0"/>
        <v>0</v>
      </c>
    </row>
    <row r="17" spans="1:9" ht="20.399999999999999" x14ac:dyDescent="0.3">
      <c r="A17" s="10" t="s">
        <v>43</v>
      </c>
      <c r="B17" s="5" t="s">
        <v>45</v>
      </c>
      <c r="C17" s="5" t="s">
        <v>17</v>
      </c>
      <c r="D17" s="5" t="s">
        <v>49</v>
      </c>
      <c r="E17" s="5">
        <v>1</v>
      </c>
      <c r="F17" s="6" t="s">
        <v>51</v>
      </c>
      <c r="G17" s="7">
        <v>1</v>
      </c>
      <c r="H17" s="19"/>
      <c r="I17" s="20">
        <f t="shared" si="0"/>
        <v>0</v>
      </c>
    </row>
    <row r="18" spans="1:9" ht="20.399999999999999" x14ac:dyDescent="0.3">
      <c r="A18" s="5" t="s">
        <v>42</v>
      </c>
      <c r="B18" s="5" t="s">
        <v>45</v>
      </c>
      <c r="C18" s="5" t="s">
        <v>17</v>
      </c>
      <c r="D18" s="5" t="s">
        <v>50</v>
      </c>
      <c r="E18" s="5">
        <v>1</v>
      </c>
      <c r="F18" s="6" t="s">
        <v>51</v>
      </c>
      <c r="G18" s="7">
        <v>1</v>
      </c>
      <c r="H18" s="19"/>
      <c r="I18" s="20">
        <f t="shared" si="0"/>
        <v>0</v>
      </c>
    </row>
    <row r="19" spans="1:9" x14ac:dyDescent="0.3">
      <c r="A19" s="4" t="s">
        <v>52</v>
      </c>
      <c r="B19" s="4"/>
      <c r="C19" s="4"/>
      <c r="D19" s="4" t="s">
        <v>53</v>
      </c>
      <c r="E19" s="4"/>
      <c r="F19" s="4"/>
      <c r="G19" s="4"/>
      <c r="H19" s="21"/>
      <c r="I19" s="22"/>
    </row>
    <row r="20" spans="1:9" ht="20.399999999999999" x14ac:dyDescent="0.3">
      <c r="A20" s="5" t="s">
        <v>10</v>
      </c>
      <c r="B20" s="5" t="s">
        <v>54</v>
      </c>
      <c r="C20" s="5" t="s">
        <v>60</v>
      </c>
      <c r="D20" s="5" t="s">
        <v>62</v>
      </c>
      <c r="E20" s="5">
        <v>1</v>
      </c>
      <c r="F20" s="6" t="s">
        <v>5</v>
      </c>
      <c r="G20" s="15">
        <v>16.37</v>
      </c>
      <c r="H20" s="19"/>
      <c r="I20" s="20">
        <f>ROUND(G20*H20,2)</f>
        <v>0</v>
      </c>
    </row>
    <row r="21" spans="1:9" ht="20.399999999999999" x14ac:dyDescent="0.3">
      <c r="A21" s="5" t="s">
        <v>11</v>
      </c>
      <c r="B21" s="5" t="s">
        <v>55</v>
      </c>
      <c r="C21" s="5" t="s">
        <v>60</v>
      </c>
      <c r="D21" s="5" t="s">
        <v>63</v>
      </c>
      <c r="E21" s="5">
        <v>1</v>
      </c>
      <c r="F21" s="6" t="s">
        <v>5</v>
      </c>
      <c r="G21" s="15">
        <v>15.02</v>
      </c>
      <c r="H21" s="19"/>
      <c r="I21" s="20">
        <f t="shared" ref="I21:I25" si="1">ROUND(G21*H21,2)</f>
        <v>0</v>
      </c>
    </row>
    <row r="22" spans="1:9" ht="20.399999999999999" x14ac:dyDescent="0.3">
      <c r="A22" s="5" t="s">
        <v>12</v>
      </c>
      <c r="B22" s="5" t="s">
        <v>56</v>
      </c>
      <c r="C22" s="5" t="s">
        <v>60</v>
      </c>
      <c r="D22" s="5" t="s">
        <v>64</v>
      </c>
      <c r="E22" s="5">
        <v>1</v>
      </c>
      <c r="F22" s="6" t="s">
        <v>5</v>
      </c>
      <c r="G22" s="15">
        <v>106.29</v>
      </c>
      <c r="H22" s="19"/>
      <c r="I22" s="20">
        <f t="shared" si="1"/>
        <v>0</v>
      </c>
    </row>
    <row r="23" spans="1:9" ht="30.6" x14ac:dyDescent="0.3">
      <c r="A23" s="5" t="s">
        <v>15</v>
      </c>
      <c r="B23" s="5" t="s">
        <v>57</v>
      </c>
      <c r="C23" s="5" t="s">
        <v>59</v>
      </c>
      <c r="D23" s="5" t="s">
        <v>61</v>
      </c>
      <c r="E23" s="5">
        <v>1</v>
      </c>
      <c r="F23" s="6" t="s">
        <v>6</v>
      </c>
      <c r="G23" s="16">
        <v>426.34</v>
      </c>
      <c r="H23" s="23"/>
      <c r="I23" s="20">
        <f t="shared" si="1"/>
        <v>0</v>
      </c>
    </row>
    <row r="24" spans="1:9" x14ac:dyDescent="0.3">
      <c r="A24" s="5" t="s">
        <v>14</v>
      </c>
      <c r="B24" s="5" t="s">
        <v>58</v>
      </c>
      <c r="C24" s="5" t="s">
        <v>60</v>
      </c>
      <c r="D24" s="5" t="s">
        <v>65</v>
      </c>
      <c r="E24" s="5">
        <v>1</v>
      </c>
      <c r="F24" s="6" t="s">
        <v>6</v>
      </c>
      <c r="G24" s="15">
        <v>538.07000000000005</v>
      </c>
      <c r="H24" s="19"/>
      <c r="I24" s="20">
        <f t="shared" si="1"/>
        <v>0</v>
      </c>
    </row>
    <row r="25" spans="1:9" x14ac:dyDescent="0.3">
      <c r="A25" s="5" t="s">
        <v>13</v>
      </c>
      <c r="B25" s="5" t="s">
        <v>58</v>
      </c>
      <c r="C25" s="5" t="s">
        <v>60</v>
      </c>
      <c r="D25" s="5" t="s">
        <v>66</v>
      </c>
      <c r="E25" s="5">
        <v>1</v>
      </c>
      <c r="F25" s="6" t="s">
        <v>6</v>
      </c>
      <c r="G25" s="15">
        <v>538.07000000000005</v>
      </c>
      <c r="H25" s="19"/>
      <c r="I25" s="20">
        <f t="shared" si="1"/>
        <v>0</v>
      </c>
    </row>
    <row r="26" spans="1:9" x14ac:dyDescent="0.3">
      <c r="A26" s="4" t="s">
        <v>99</v>
      </c>
      <c r="B26" s="4"/>
      <c r="C26" s="4"/>
      <c r="D26" s="4" t="s">
        <v>68</v>
      </c>
      <c r="E26" s="4"/>
      <c r="F26" s="4"/>
      <c r="G26" s="17"/>
      <c r="H26" s="21"/>
      <c r="I26" s="22"/>
    </row>
    <row r="27" spans="1:9" ht="20.399999999999999" x14ac:dyDescent="0.3">
      <c r="A27" s="5" t="s">
        <v>69</v>
      </c>
      <c r="B27" s="5" t="s">
        <v>73</v>
      </c>
      <c r="C27" s="5" t="s">
        <v>60</v>
      </c>
      <c r="D27" s="5" t="s">
        <v>156</v>
      </c>
      <c r="E27" s="5">
        <v>1</v>
      </c>
      <c r="F27" s="6" t="s">
        <v>6</v>
      </c>
      <c r="G27" s="15">
        <v>583.07000000000005</v>
      </c>
      <c r="H27" s="19"/>
      <c r="I27" s="20">
        <f>ROUND(G27*H27,2)</f>
        <v>0</v>
      </c>
    </row>
    <row r="28" spans="1:9" ht="20.399999999999999" x14ac:dyDescent="0.3">
      <c r="A28" s="5" t="s">
        <v>70</v>
      </c>
      <c r="B28" s="5" t="s">
        <v>74</v>
      </c>
      <c r="C28" s="5" t="s">
        <v>60</v>
      </c>
      <c r="D28" s="5" t="s">
        <v>77</v>
      </c>
      <c r="E28" s="5">
        <v>1</v>
      </c>
      <c r="F28" s="6" t="s">
        <v>6</v>
      </c>
      <c r="G28" s="15">
        <v>583.07000000000005</v>
      </c>
      <c r="H28" s="19"/>
      <c r="I28" s="20">
        <f t="shared" ref="I28:I30" si="2">ROUND(G28*H28,2)</f>
        <v>0</v>
      </c>
    </row>
    <row r="29" spans="1:9" x14ac:dyDescent="0.3">
      <c r="A29" s="5" t="s">
        <v>71</v>
      </c>
      <c r="B29" s="5" t="s">
        <v>75</v>
      </c>
      <c r="C29" s="5" t="s">
        <v>60</v>
      </c>
      <c r="D29" s="5" t="s">
        <v>78</v>
      </c>
      <c r="E29" s="5">
        <v>1</v>
      </c>
      <c r="F29" s="6" t="s">
        <v>6</v>
      </c>
      <c r="G29" s="15">
        <v>583.07000000000005</v>
      </c>
      <c r="H29" s="19"/>
      <c r="I29" s="20">
        <f t="shared" si="2"/>
        <v>0</v>
      </c>
    </row>
    <row r="30" spans="1:9" ht="20.399999999999999" x14ac:dyDescent="0.3">
      <c r="A30" s="5" t="s">
        <v>72</v>
      </c>
      <c r="B30" s="5" t="s">
        <v>45</v>
      </c>
      <c r="C30" s="5" t="s">
        <v>76</v>
      </c>
      <c r="D30" s="5" t="s">
        <v>158</v>
      </c>
      <c r="E30" s="5">
        <v>1</v>
      </c>
      <c r="F30" s="6" t="s">
        <v>6</v>
      </c>
      <c r="G30" s="15">
        <v>583.07000000000005</v>
      </c>
      <c r="H30" s="19"/>
      <c r="I30" s="20">
        <f t="shared" si="2"/>
        <v>0</v>
      </c>
    </row>
    <row r="31" spans="1:9" x14ac:dyDescent="0.3">
      <c r="A31" s="4" t="s">
        <v>100</v>
      </c>
      <c r="B31" s="4"/>
      <c r="C31" s="4"/>
      <c r="D31" s="4" t="s">
        <v>79</v>
      </c>
      <c r="E31" s="4"/>
      <c r="F31" s="4"/>
      <c r="G31" s="17"/>
      <c r="H31" s="21"/>
      <c r="I31" s="22"/>
    </row>
    <row r="32" spans="1:9" ht="20.399999999999999" x14ac:dyDescent="0.3">
      <c r="A32" s="5" t="s">
        <v>80</v>
      </c>
      <c r="B32" s="5" t="s">
        <v>87</v>
      </c>
      <c r="C32" s="5" t="s">
        <v>88</v>
      </c>
      <c r="D32" s="5" t="s">
        <v>89</v>
      </c>
      <c r="E32" s="5">
        <v>1</v>
      </c>
      <c r="F32" s="6" t="s">
        <v>6</v>
      </c>
      <c r="G32" s="15">
        <v>2.94</v>
      </c>
      <c r="H32" s="19"/>
      <c r="I32" s="20">
        <f>ROUND(G32*H32,2)</f>
        <v>0</v>
      </c>
    </row>
    <row r="33" spans="1:11" ht="20.399999999999999" x14ac:dyDescent="0.3">
      <c r="A33" s="5" t="s">
        <v>81</v>
      </c>
      <c r="B33" s="5" t="s">
        <v>90</v>
      </c>
      <c r="C33" s="5" t="s">
        <v>88</v>
      </c>
      <c r="D33" s="5" t="s">
        <v>91</v>
      </c>
      <c r="E33" s="5">
        <v>1</v>
      </c>
      <c r="F33" s="6" t="s">
        <v>6</v>
      </c>
      <c r="G33" s="15">
        <v>106.81</v>
      </c>
      <c r="H33" s="19"/>
      <c r="I33" s="20">
        <f t="shared" ref="I33:I38" si="3">ROUND(G33*H33,2)</f>
        <v>0</v>
      </c>
      <c r="J33" s="13"/>
      <c r="K33" s="14"/>
    </row>
    <row r="34" spans="1:11" ht="30.6" x14ac:dyDescent="0.3">
      <c r="A34" s="5" t="s">
        <v>82</v>
      </c>
      <c r="B34" s="5" t="s">
        <v>92</v>
      </c>
      <c r="C34" s="5" t="s">
        <v>88</v>
      </c>
      <c r="D34" s="12" t="s">
        <v>149</v>
      </c>
      <c r="E34" s="11">
        <v>1</v>
      </c>
      <c r="F34" s="11" t="s">
        <v>5</v>
      </c>
      <c r="G34" s="18">
        <v>38.85</v>
      </c>
      <c r="H34" s="24"/>
      <c r="I34" s="20">
        <f t="shared" si="3"/>
        <v>0</v>
      </c>
    </row>
    <row r="35" spans="1:11" ht="30.6" x14ac:dyDescent="0.3">
      <c r="A35" s="5" t="s">
        <v>83</v>
      </c>
      <c r="B35" s="5" t="s">
        <v>93</v>
      </c>
      <c r="C35" s="5" t="s">
        <v>88</v>
      </c>
      <c r="D35" s="5" t="s">
        <v>94</v>
      </c>
      <c r="E35" s="5">
        <v>1</v>
      </c>
      <c r="F35" s="6" t="s">
        <v>5</v>
      </c>
      <c r="G35" s="15">
        <v>62.36</v>
      </c>
      <c r="H35" s="19"/>
      <c r="I35" s="20">
        <f t="shared" si="3"/>
        <v>0</v>
      </c>
    </row>
    <row r="36" spans="1:11" ht="20.399999999999999" x14ac:dyDescent="0.3">
      <c r="A36" s="5" t="s">
        <v>84</v>
      </c>
      <c r="B36" s="5" t="s">
        <v>45</v>
      </c>
      <c r="C36" s="5" t="s">
        <v>88</v>
      </c>
      <c r="D36" s="5" t="s">
        <v>95</v>
      </c>
      <c r="E36" s="5">
        <v>1</v>
      </c>
      <c r="F36" s="6" t="s">
        <v>5</v>
      </c>
      <c r="G36" s="15">
        <v>30</v>
      </c>
      <c r="H36" s="19"/>
      <c r="I36" s="20">
        <f t="shared" si="3"/>
        <v>0</v>
      </c>
    </row>
    <row r="37" spans="1:11" ht="20.399999999999999" x14ac:dyDescent="0.3">
      <c r="A37" s="5" t="s">
        <v>85</v>
      </c>
      <c r="B37" s="5" t="s">
        <v>45</v>
      </c>
      <c r="C37" s="5" t="s">
        <v>88</v>
      </c>
      <c r="D37" s="5" t="s">
        <v>162</v>
      </c>
      <c r="E37" s="5">
        <v>1</v>
      </c>
      <c r="F37" s="6" t="s">
        <v>5</v>
      </c>
      <c r="G37" s="15">
        <v>8</v>
      </c>
      <c r="H37" s="19"/>
      <c r="I37" s="20">
        <f t="shared" si="3"/>
        <v>0</v>
      </c>
    </row>
    <row r="38" spans="1:11" ht="20.399999999999999" x14ac:dyDescent="0.3">
      <c r="A38" s="5" t="s">
        <v>86</v>
      </c>
      <c r="B38" s="5" t="s">
        <v>45</v>
      </c>
      <c r="C38" s="5" t="s">
        <v>88</v>
      </c>
      <c r="D38" s="5" t="s">
        <v>96</v>
      </c>
      <c r="E38" s="5">
        <v>1</v>
      </c>
      <c r="F38" s="6" t="s">
        <v>97</v>
      </c>
      <c r="G38" s="15">
        <v>7</v>
      </c>
      <c r="H38" s="19"/>
      <c r="I38" s="20">
        <f t="shared" si="3"/>
        <v>0</v>
      </c>
    </row>
    <row r="39" spans="1:11" x14ac:dyDescent="0.3">
      <c r="A39" s="4" t="s">
        <v>101</v>
      </c>
      <c r="B39" s="4"/>
      <c r="C39" s="4"/>
      <c r="D39" s="4" t="s">
        <v>98</v>
      </c>
      <c r="E39" s="4"/>
      <c r="F39" s="4"/>
      <c r="G39" s="17"/>
      <c r="H39" s="21"/>
      <c r="I39" s="22"/>
    </row>
    <row r="40" spans="1:11" ht="21.6" customHeight="1" x14ac:dyDescent="0.3">
      <c r="A40" s="5" t="s">
        <v>102</v>
      </c>
      <c r="B40" s="5" t="s">
        <v>103</v>
      </c>
      <c r="C40" s="5" t="s">
        <v>59</v>
      </c>
      <c r="D40" s="5" t="s">
        <v>104</v>
      </c>
      <c r="E40" s="5">
        <v>1</v>
      </c>
      <c r="F40" s="6" t="s">
        <v>7</v>
      </c>
      <c r="G40" s="15">
        <v>5.17</v>
      </c>
      <c r="H40" s="19"/>
      <c r="I40" s="20">
        <f>ROUND(G40*H40,2)</f>
        <v>0</v>
      </c>
    </row>
    <row r="41" spans="1:11" ht="20.399999999999999" customHeight="1" x14ac:dyDescent="0.3">
      <c r="A41" s="5" t="s">
        <v>107</v>
      </c>
      <c r="B41" s="5" t="s">
        <v>105</v>
      </c>
      <c r="C41" s="5" t="s">
        <v>59</v>
      </c>
      <c r="D41" s="5" t="s">
        <v>109</v>
      </c>
      <c r="E41" s="5">
        <v>1</v>
      </c>
      <c r="F41" s="6" t="s">
        <v>6</v>
      </c>
      <c r="G41" s="15">
        <v>4.7300000000000004</v>
      </c>
      <c r="H41" s="19"/>
      <c r="I41" s="20">
        <f t="shared" ref="I41:I42" si="4">ROUND(G41*H41,2)</f>
        <v>0</v>
      </c>
    </row>
    <row r="42" spans="1:11" ht="21" customHeight="1" x14ac:dyDescent="0.3">
      <c r="A42" s="5" t="s">
        <v>108</v>
      </c>
      <c r="B42" s="5" t="s">
        <v>106</v>
      </c>
      <c r="C42" s="5" t="s">
        <v>59</v>
      </c>
      <c r="D42" s="5" t="s">
        <v>110</v>
      </c>
      <c r="E42" s="5">
        <v>1</v>
      </c>
      <c r="F42" s="6" t="s">
        <v>97</v>
      </c>
      <c r="G42" s="15">
        <v>26</v>
      </c>
      <c r="H42" s="19"/>
      <c r="I42" s="20">
        <f t="shared" si="4"/>
        <v>0</v>
      </c>
    </row>
    <row r="43" spans="1:11" x14ac:dyDescent="0.3">
      <c r="A43" s="4" t="s">
        <v>112</v>
      </c>
      <c r="B43" s="4"/>
      <c r="C43" s="4"/>
      <c r="D43" s="4" t="s">
        <v>111</v>
      </c>
      <c r="E43" s="4"/>
      <c r="F43" s="4"/>
      <c r="G43" s="17"/>
      <c r="H43" s="21"/>
      <c r="I43" s="22"/>
    </row>
    <row r="44" spans="1:11" ht="20.399999999999999" x14ac:dyDescent="0.3">
      <c r="A44" s="5" t="s">
        <v>113</v>
      </c>
      <c r="B44" s="5" t="s">
        <v>117</v>
      </c>
      <c r="C44" s="5" t="s">
        <v>132</v>
      </c>
      <c r="D44" s="5" t="s">
        <v>133</v>
      </c>
      <c r="E44" s="5">
        <v>1</v>
      </c>
      <c r="F44" s="6" t="s">
        <v>5</v>
      </c>
      <c r="G44" s="15">
        <v>143.4</v>
      </c>
      <c r="H44" s="19"/>
      <c r="I44" s="20">
        <f>ROUND(G44*H44,2)</f>
        <v>0</v>
      </c>
    </row>
    <row r="45" spans="1:11" ht="20.399999999999999" x14ac:dyDescent="0.3">
      <c r="A45" s="5" t="s">
        <v>114</v>
      </c>
      <c r="B45" s="5" t="s">
        <v>118</v>
      </c>
      <c r="C45" s="5" t="s">
        <v>132</v>
      </c>
      <c r="D45" s="5" t="s">
        <v>134</v>
      </c>
      <c r="E45" s="5">
        <v>1</v>
      </c>
      <c r="F45" s="6" t="s">
        <v>5</v>
      </c>
      <c r="G45" s="15">
        <v>30.6</v>
      </c>
      <c r="H45" s="19"/>
      <c r="I45" s="20">
        <f t="shared" ref="I45:I53" si="5">ROUND(G45*H45,2)</f>
        <v>0</v>
      </c>
    </row>
    <row r="46" spans="1:11" ht="20.399999999999999" x14ac:dyDescent="0.3">
      <c r="A46" s="5" t="s">
        <v>115</v>
      </c>
      <c r="B46" s="5" t="s">
        <v>119</v>
      </c>
      <c r="C46" s="5" t="s">
        <v>132</v>
      </c>
      <c r="D46" s="5" t="s">
        <v>135</v>
      </c>
      <c r="E46" s="5">
        <v>1</v>
      </c>
      <c r="F46" s="6" t="s">
        <v>5</v>
      </c>
      <c r="G46" s="15">
        <v>143.4</v>
      </c>
      <c r="H46" s="19"/>
      <c r="I46" s="20">
        <f t="shared" si="5"/>
        <v>0</v>
      </c>
    </row>
    <row r="47" spans="1:11" x14ac:dyDescent="0.3">
      <c r="A47" s="5" t="s">
        <v>116</v>
      </c>
      <c r="B47" s="5" t="s">
        <v>120</v>
      </c>
      <c r="C47" s="5" t="s">
        <v>132</v>
      </c>
      <c r="D47" s="5" t="s">
        <v>136</v>
      </c>
      <c r="E47" s="5">
        <v>1</v>
      </c>
      <c r="F47" s="6" t="s">
        <v>5</v>
      </c>
      <c r="G47" s="15">
        <v>30.6</v>
      </c>
      <c r="H47" s="19"/>
      <c r="I47" s="20">
        <f t="shared" si="5"/>
        <v>0</v>
      </c>
    </row>
    <row r="48" spans="1:11" ht="30.6" x14ac:dyDescent="0.3">
      <c r="A48" s="5" t="s">
        <v>124</v>
      </c>
      <c r="B48" s="5" t="s">
        <v>121</v>
      </c>
      <c r="C48" s="5" t="s">
        <v>132</v>
      </c>
      <c r="D48" s="5" t="s">
        <v>159</v>
      </c>
      <c r="E48" s="5">
        <v>1</v>
      </c>
      <c r="F48" s="6" t="s">
        <v>97</v>
      </c>
      <c r="G48" s="15">
        <v>6</v>
      </c>
      <c r="H48" s="19"/>
      <c r="I48" s="20">
        <f t="shared" si="5"/>
        <v>0</v>
      </c>
    </row>
    <row r="49" spans="1:13" ht="20.399999999999999" x14ac:dyDescent="0.3">
      <c r="A49" s="5" t="s">
        <v>125</v>
      </c>
      <c r="B49" s="5" t="s">
        <v>122</v>
      </c>
      <c r="C49" s="5" t="s">
        <v>132</v>
      </c>
      <c r="D49" s="5" t="s">
        <v>151</v>
      </c>
      <c r="E49" s="5">
        <v>1</v>
      </c>
      <c r="F49" s="6" t="s">
        <v>97</v>
      </c>
      <c r="G49" s="15">
        <v>6</v>
      </c>
      <c r="H49" s="19"/>
      <c r="I49" s="20">
        <f t="shared" si="5"/>
        <v>0</v>
      </c>
    </row>
    <row r="50" spans="1:13" ht="30.6" x14ac:dyDescent="0.3">
      <c r="A50" s="5" t="s">
        <v>126</v>
      </c>
      <c r="B50" s="5" t="s">
        <v>123</v>
      </c>
      <c r="C50" s="5" t="s">
        <v>132</v>
      </c>
      <c r="D50" s="5" t="s">
        <v>150</v>
      </c>
      <c r="E50" s="5">
        <v>1</v>
      </c>
      <c r="F50" s="6" t="s">
        <v>97</v>
      </c>
      <c r="G50" s="15">
        <v>2</v>
      </c>
      <c r="H50" s="19"/>
      <c r="I50" s="20">
        <f t="shared" si="5"/>
        <v>0</v>
      </c>
    </row>
    <row r="51" spans="1:13" ht="30.6" x14ac:dyDescent="0.3">
      <c r="A51" s="5" t="s">
        <v>127</v>
      </c>
      <c r="B51" s="5" t="s">
        <v>123</v>
      </c>
      <c r="C51" s="5" t="s">
        <v>132</v>
      </c>
      <c r="D51" s="5" t="s">
        <v>152</v>
      </c>
      <c r="E51" s="5">
        <v>1</v>
      </c>
      <c r="F51" s="6" t="s">
        <v>97</v>
      </c>
      <c r="G51" s="15">
        <v>1</v>
      </c>
      <c r="H51" s="19"/>
      <c r="I51" s="20">
        <f t="shared" si="5"/>
        <v>0</v>
      </c>
    </row>
    <row r="52" spans="1:13" ht="20.399999999999999" x14ac:dyDescent="0.3">
      <c r="A52" s="5" t="s">
        <v>128</v>
      </c>
      <c r="B52" s="5" t="s">
        <v>130</v>
      </c>
      <c r="C52" s="5" t="s">
        <v>132</v>
      </c>
      <c r="D52" s="5" t="s">
        <v>153</v>
      </c>
      <c r="E52" s="5">
        <v>1</v>
      </c>
      <c r="F52" s="6" t="s">
        <v>97</v>
      </c>
      <c r="G52" s="15">
        <v>1</v>
      </c>
      <c r="H52" s="19"/>
      <c r="I52" s="20">
        <f t="shared" si="5"/>
        <v>0</v>
      </c>
    </row>
    <row r="53" spans="1:13" ht="30.6" x14ac:dyDescent="0.3">
      <c r="A53" s="5" t="s">
        <v>129</v>
      </c>
      <c r="B53" s="5" t="s">
        <v>131</v>
      </c>
      <c r="C53" s="5" t="s">
        <v>132</v>
      </c>
      <c r="D53" s="5" t="s">
        <v>154</v>
      </c>
      <c r="E53" s="5">
        <v>1</v>
      </c>
      <c r="F53" s="6" t="s">
        <v>97</v>
      </c>
      <c r="G53" s="15">
        <v>5</v>
      </c>
      <c r="H53" s="19"/>
      <c r="I53" s="20">
        <f t="shared" si="5"/>
        <v>0</v>
      </c>
    </row>
    <row r="54" spans="1:13" x14ac:dyDescent="0.3">
      <c r="A54" s="4" t="s">
        <v>138</v>
      </c>
      <c r="B54" s="4"/>
      <c r="C54" s="4"/>
      <c r="D54" s="4" t="s">
        <v>137</v>
      </c>
      <c r="E54" s="4"/>
      <c r="F54" s="4"/>
      <c r="G54" s="17"/>
      <c r="H54" s="21"/>
      <c r="I54" s="22"/>
    </row>
    <row r="55" spans="1:13" ht="20.399999999999999" x14ac:dyDescent="0.3">
      <c r="A55" s="5" t="s">
        <v>139</v>
      </c>
      <c r="B55" s="5" t="s">
        <v>142</v>
      </c>
      <c r="C55" s="5" t="s">
        <v>145</v>
      </c>
      <c r="D55" s="5" t="s">
        <v>146</v>
      </c>
      <c r="E55" s="5">
        <v>1</v>
      </c>
      <c r="F55" s="6" t="s">
        <v>6</v>
      </c>
      <c r="G55" s="15">
        <v>543.16</v>
      </c>
      <c r="H55" s="19"/>
      <c r="I55" s="20">
        <f>ROUND(G55*H55,2)</f>
        <v>0</v>
      </c>
    </row>
    <row r="56" spans="1:13" ht="20.399999999999999" x14ac:dyDescent="0.3">
      <c r="A56" s="5" t="s">
        <v>140</v>
      </c>
      <c r="B56" s="5" t="s">
        <v>143</v>
      </c>
      <c r="C56" s="5" t="s">
        <v>145</v>
      </c>
      <c r="D56" s="5" t="s">
        <v>147</v>
      </c>
      <c r="E56" s="5">
        <v>1</v>
      </c>
      <c r="F56" s="6" t="s">
        <v>6</v>
      </c>
      <c r="G56" s="15">
        <v>543.16</v>
      </c>
      <c r="H56" s="19"/>
      <c r="I56" s="20">
        <f t="shared" ref="I56:I57" si="6">ROUND(G56*H56,2)</f>
        <v>0</v>
      </c>
      <c r="L56" s="8"/>
      <c r="M56" s="8"/>
    </row>
    <row r="57" spans="1:13" ht="20.399999999999999" x14ac:dyDescent="0.3">
      <c r="A57" s="5" t="s">
        <v>141</v>
      </c>
      <c r="B57" s="5" t="s">
        <v>144</v>
      </c>
      <c r="C57" s="5" t="s">
        <v>145</v>
      </c>
      <c r="D57" s="5" t="s">
        <v>148</v>
      </c>
      <c r="E57" s="5">
        <v>1</v>
      </c>
      <c r="F57" s="6" t="s">
        <v>6</v>
      </c>
      <c r="G57" s="15">
        <v>543.16</v>
      </c>
      <c r="H57" s="19"/>
      <c r="I57" s="20">
        <f t="shared" si="6"/>
        <v>0</v>
      </c>
    </row>
    <row r="58" spans="1:13" x14ac:dyDescent="0.3">
      <c r="A58" s="4"/>
      <c r="B58" s="4"/>
      <c r="C58" s="4"/>
      <c r="D58" s="4"/>
      <c r="E58" s="4"/>
      <c r="F58" s="4"/>
      <c r="G58" s="4"/>
      <c r="H58" s="22"/>
      <c r="I58" s="22"/>
    </row>
    <row r="59" spans="1:13" x14ac:dyDescent="0.3">
      <c r="A59" s="26" t="s">
        <v>164</v>
      </c>
      <c r="B59" s="26"/>
      <c r="C59" s="26"/>
      <c r="D59" s="26"/>
      <c r="E59" s="26"/>
      <c r="F59" s="26"/>
      <c r="G59" s="26"/>
      <c r="H59" s="27">
        <f>SUM(I7:I57)</f>
        <v>0</v>
      </c>
      <c r="I59" s="26"/>
    </row>
    <row r="60" spans="1:13" x14ac:dyDescent="0.3">
      <c r="A60" s="26" t="s">
        <v>165</v>
      </c>
      <c r="B60" s="26"/>
      <c r="C60" s="26"/>
      <c r="D60" s="26"/>
      <c r="E60" s="26"/>
      <c r="F60" s="26"/>
      <c r="G60" s="26"/>
      <c r="H60" s="27">
        <f>ROUND(H59*0.23,)</f>
        <v>0</v>
      </c>
      <c r="I60" s="26"/>
    </row>
    <row r="61" spans="1:13" x14ac:dyDescent="0.3">
      <c r="A61" s="26" t="s">
        <v>166</v>
      </c>
      <c r="B61" s="26"/>
      <c r="C61" s="26"/>
      <c r="D61" s="26"/>
      <c r="E61" s="26"/>
      <c r="F61" s="26"/>
      <c r="G61" s="26"/>
      <c r="H61" s="27">
        <f>H59+H60</f>
        <v>0</v>
      </c>
      <c r="I61" s="26"/>
    </row>
  </sheetData>
  <mergeCells count="7">
    <mergeCell ref="A3:I3"/>
    <mergeCell ref="A59:G59"/>
    <mergeCell ref="A61:G61"/>
    <mergeCell ref="A60:G60"/>
    <mergeCell ref="H59:I59"/>
    <mergeCell ref="H60:I60"/>
    <mergeCell ref="H61:I61"/>
  </mergeCells>
  <pageMargins left="0.51181102362204722" right="0.51181102362204722" top="0.55118110236220474" bottom="0.5511811023622047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Tomasz Wydrzyński (Nadl. St. Sącz)</cp:lastModifiedBy>
  <cp:lastPrinted>2022-09-27T08:00:26Z</cp:lastPrinted>
  <dcterms:created xsi:type="dcterms:W3CDTF">2015-06-05T18:19:34Z</dcterms:created>
  <dcterms:modified xsi:type="dcterms:W3CDTF">2022-09-30T07:04:36Z</dcterms:modified>
</cp:coreProperties>
</file>