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1 -PZP\POWYŻEJ 130 000 ZŁ\10 ŚRODKI OCHRONY\10 SWZ\"/>
    </mc:Choice>
  </mc:AlternateContent>
  <bookViews>
    <workbookView xWindow="0" yWindow="0" windowWidth="21105" windowHeight="8835"/>
  </bookViews>
  <sheets>
    <sheet name="Formularz (1) bez formuł" sheetId="2" r:id="rId1"/>
    <sheet name="Formularz(2) z formułam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J30" i="1" l="1"/>
  <c r="J29" i="1"/>
  <c r="J22" i="1"/>
  <c r="G22" i="1"/>
  <c r="G14" i="1"/>
  <c r="G28" i="1" l="1"/>
  <c r="F28" i="1"/>
  <c r="I28" i="1" l="1"/>
  <c r="J28" i="1" s="1"/>
  <c r="G7" i="1" l="1"/>
  <c r="I7" i="1" s="1"/>
  <c r="J7" i="1" s="1"/>
  <c r="G6" i="1"/>
  <c r="F6" i="1"/>
  <c r="F29" i="1"/>
  <c r="G29" i="1"/>
  <c r="I29" i="1" s="1"/>
  <c r="G27" i="1"/>
  <c r="F27" i="1"/>
  <c r="I22" i="1"/>
  <c r="G21" i="1"/>
  <c r="F21" i="1"/>
  <c r="G20" i="1"/>
  <c r="F20" i="1"/>
  <c r="G19" i="1"/>
  <c r="F19" i="1"/>
  <c r="G18" i="1"/>
  <c r="F18" i="1"/>
  <c r="I14" i="1"/>
  <c r="G13" i="1"/>
  <c r="I13" i="1" s="1"/>
  <c r="J13" i="1" s="1"/>
  <c r="F13" i="1"/>
  <c r="G12" i="1"/>
  <c r="I12" i="1" s="1"/>
  <c r="J12" i="1" s="1"/>
  <c r="F12" i="1"/>
  <c r="J14" i="1" l="1"/>
  <c r="I6" i="1"/>
  <c r="J6" i="1" s="1"/>
  <c r="I27" i="1"/>
  <c r="J27" i="1" s="1"/>
  <c r="I18" i="1"/>
  <c r="J18" i="1" s="1"/>
  <c r="I19" i="1"/>
  <c r="J19" i="1" s="1"/>
  <c r="I20" i="1"/>
  <c r="J20" i="1" s="1"/>
  <c r="I21" i="1"/>
  <c r="J21" i="1" s="1"/>
  <c r="G5" i="1"/>
  <c r="I5" i="1" s="1"/>
  <c r="J5" i="1" s="1"/>
  <c r="F5" i="1"/>
  <c r="G4" i="1"/>
  <c r="F4" i="1"/>
  <c r="G3" i="1"/>
  <c r="F3" i="1"/>
  <c r="I30" i="1" l="1"/>
  <c r="I3" i="1"/>
  <c r="J3" i="1" s="1"/>
  <c r="G8" i="1"/>
  <c r="I4" i="1"/>
  <c r="J4" i="1" s="1"/>
  <c r="J8" i="1" l="1"/>
  <c r="I8" i="1"/>
</calcChain>
</file>

<file path=xl/sharedStrings.xml><?xml version="1.0" encoding="utf-8"?>
<sst xmlns="http://schemas.openxmlformats.org/spreadsheetml/2006/main" count="156" uniqueCount="34">
  <si>
    <t>Przedmiot zamówienia- sukcesywna dostawa:</t>
  </si>
  <si>
    <t>Jednostka miary</t>
  </si>
  <si>
    <t>Cena (zł) jednostkowa                  netto</t>
  </si>
  <si>
    <t>Cena (zł) jednostkowa                  brutto</t>
  </si>
  <si>
    <t>Wartość netto = ilość x cena jedn. netto</t>
  </si>
  <si>
    <t>vat %</t>
  </si>
  <si>
    <t>vat kwota</t>
  </si>
  <si>
    <t>Wartość brutto =  Wartość  netto + kwota VAT</t>
  </si>
  <si>
    <t>sztuka</t>
  </si>
  <si>
    <t>Wysokie ochraniacze foliowe na obuwie do kolan z gumką, trwałe, wykonane z zabezpieczeniem  antyposlizgowym</t>
  </si>
  <si>
    <t>opakowanie</t>
  </si>
  <si>
    <t>Czepki pielęgniarskie z przewiewnej włókniny, okrągły, wykończony delikatną gumką opinająca głowę, niejałowy, Włoknina  o gramaturze min. 20g/m2</t>
  </si>
  <si>
    <t>para</t>
  </si>
  <si>
    <t>Rękawice chirurgiczne, lateksowe bezpudrowe  jałowe z warstwą , powierzchni rekawicy lekko teksturowana.Mankiet rekawicy równomiernie rolowany,wzmocniony brzeg.Kształt rekawicy anatomiczny,zróznicowany na lewą i prawa dłoń.  grubość na palcu 0,175-0,22 mm, AQL≤  1,0, sterylizowane radiacyjnie,  poziom protein &lt;30-50 ug/g rękawicy opakowanie zewnętrzne hermetyczne foliowe, długość 270-290 mm (+/_10mn), badania na przenikalność dla wirusów zgodnie z ASTM F 1671, badania na przenikalność substancji chemicznych zgodnie z EN-374-3 ,zgodność z normą EN 455-1-2-3-4. Dostepność w rozmiarach 6,5-9</t>
  </si>
  <si>
    <t>Fartuch medyczny izolacyjny  przeznaczony dla personelu medycznego niesterylny,przewiewny z włókniny SMS  lub z włókniny polipropylenowej o gramturze min. 30g/m2,max 40g/m2 rękawy długie ,zakończone mankietem, posiadający wizanie przy szyi i trok do zwiazania fartucha w pasie, rozmiar L, XL i XXL do wyboru Zamawiającego</t>
  </si>
  <si>
    <t>Ubiór jednorazowy chirurgiczny 2- częsciowy niejałowy (spodnie+ bluza) z tkaniny SMS lub polipropylen  min 35g.Rozmiar S,M,LXL,XXL,XXXL do wyboru zamawiajacego</t>
  </si>
  <si>
    <t>Komplet pościeli jednorazowego użytku  z włókniny SMS  i lub SMMS min  40g/m2 (lub pościel z włókniny polipropylenowej o gramaturze 45g/m2) o składzie:prześcieradło 210x150cm +/-10cm, powłoka 200 x150cm +/-10cm powłoczka 90x75cm +/-2cm (lub powłoczka 80-90 x 70-75cm)</t>
  </si>
  <si>
    <t>Pakiet 1</t>
  </si>
  <si>
    <t>Pakiet 2</t>
  </si>
  <si>
    <t>Pakiet 3</t>
  </si>
  <si>
    <t xml:space="preserve">Preparat do higienicznej i chirurgicznej dezynfekcji rąk.Zakres działania :B,TBC,F,V(Polio,Adeno,HIV,HBV)w czasie 30s.Substancja czynna mieszanina alkoholu etylowegoi izopropylowego,bez konserwantów i barwników.Poj 0,7L Opakowanie typu worek .do  dozowników typu łokciowegp </t>
  </si>
  <si>
    <t>Dozownik do poz1, 0,7l łokciowy</t>
  </si>
  <si>
    <t>Maska ochronna trójwarstwowa na troki lub gumki hypoalergiczna,posiadająca usztywniacz umożliwiający modelowanie na nosie w cz e sci środkowej posiadać zakładki harmonijka)umożliwiające dopasowanie maseczki do kształtu twarzy-zakrycie ust, nosa, brody.  Włóknina o gramaturze min. 20g/m2,     PN EN 14683 oraz oznakowanie znakiem CE.Rozmiar wyrobu na płasko ma wynosić co najmniej 17,5 x 9 cm Opakowanie x 50 szt</t>
  </si>
  <si>
    <t>Kombinezon typu TYVEK kategoria III. Kombinezon z kapturem, który zaprojektowany jest w sposób zapewniający szczelne przyleganie do maski twarzowej. Samoprzylepna patka zakrywająca zamek błyskawiczny oraz samoprzylepna patka pod brodą. Gumka w tunelu przy mankiecie rękawów i nogawek oraz wokół kaptura. Elastyczna pętelka na kciuku.Typ 5, typ 4-B EN 14126, typ 4 norma EN 14605</t>
  </si>
  <si>
    <t>Półmaska filtrująca typu hepa FFP2 zapewniająca skuteczność filtracji bakteryjnej ≥94% półmaska z profilowaną częścią nosową.Szczelność dopasowania - usztywniacz umożliwiający modelowanie na nosie oraz patka podbródkową poprawiająca dopasowanie się do twarzy.Posiadająca  gładką wewnętrzną wyściółkę zapewniającą komfort dla twarzyWyrób medyczny jednorazowy,środek ochrony indywidualnej pakowany indywidualnie w foliowe opakowanie, niejałowy.Spełniajaca norme 149:2001+A1:2009)</t>
  </si>
  <si>
    <t xml:space="preserve">Rękawice  nitrylowe diagnostyczne, niejałowe grubość na palcu min 0,08-max 0,12 , grubość na dłoni min 0,05mm,  grubość mankiet – 0,04 mm, mankiet rolowany długość min 240mm. Rękawice mikroteksturowane z dodatkową  teksturą na palcach, polimerowane od wewnątrz, Rękawice bez protein latexu ,posiadające AQL 1-1,5,zarejestrowane jako wyrób medyczny oraz środek ochrony osobistej kategorii III.  Dopuszczone do kontaktu z żywnością (potwierdzenie certyfikatem) . Pozbawione tiuramów oraz MBT . Rozmiar kodowany kolorystycznie na opakowaniu.
Opakowanie na rękawice S - XL -do wyboru zamawiającego , Zgodność z normą EN455-1-2-3.Przebadane zgodnie z norma EN 374-2 ,3, 5 </t>
  </si>
  <si>
    <t>Fartuch barierowy niejałowy z włókniny typu SMS , min. 35g/m2,  rozmiar L-XXL do wyboru zamawiającego. Fartuch , zakrywający część szyi, klatkę piersiową, brzuch, kończyny dolne i górne. Rękawy zakończone elastycznym poliestrowym mankietem. Tylne części fartucha nachodzące na siebie ( sterylne plecy). System troków umożliwiających  zakładanie fartucha.   Fartuch zgodny z normą PN EN 13795.</t>
  </si>
  <si>
    <t>Preparat do higienicznej i chirurgicznej dezynfekcji rąk.Zakres działania :B,TBC,F,V(Polio,Adeno,HIV,HBV,HCV)w czasie 30s.Substancja czynna mieszanina alkoholu etylowego i bifenyl-2-ol lub izopropylowego bez konserwantów i barwników.Poj 0,5lL Opakowanie typu butelkaz papka</t>
  </si>
  <si>
    <t>Pakiet 4</t>
  </si>
  <si>
    <t>Zamawiana ilość</t>
  </si>
  <si>
    <t>Pełna nazwa handlowa oferowanego wyrobu (typ)</t>
  </si>
  <si>
    <t>Nazwa firmy producenta wyrobu</t>
  </si>
  <si>
    <t>……………..………………………………..</t>
  </si>
  <si>
    <t xml:space="preserve">(data i  podpis wykonawcy/pełnomocnika)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</si>
</sst>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;[Red]#,##0.00"/>
    <numFmt numFmtId="166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1"/>
      <name val="Times New Roman"/>
      <family val="1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</cellStyleXfs>
  <cellXfs count="3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right"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9" fontId="8" fillId="0" borderId="1" xfId="1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9" fillId="5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165" fontId="0" fillId="0" borderId="0" xfId="0" applyNumberFormat="1"/>
    <xf numFmtId="0" fontId="0" fillId="0" borderId="0" xfId="0" applyBorder="1"/>
    <xf numFmtId="4" fontId="3" fillId="0" borderId="0" xfId="0" applyNumberFormat="1" applyFont="1" applyFill="1" applyBorder="1" applyAlignment="1">
      <alignment horizontal="right" vertical="center" wrapText="1"/>
    </xf>
    <xf numFmtId="165" fontId="0" fillId="0" borderId="1" xfId="0" applyNumberFormat="1" applyBorder="1"/>
    <xf numFmtId="4" fontId="0" fillId="0" borderId="1" xfId="0" applyNumberFormat="1" applyBorder="1"/>
    <xf numFmtId="0" fontId="10" fillId="0" borderId="0" xfId="0" applyFont="1"/>
    <xf numFmtId="0" fontId="9" fillId="0" borderId="1" xfId="0" applyFont="1" applyBorder="1"/>
    <xf numFmtId="166" fontId="0" fillId="0" borderId="0" xfId="0" applyNumberFormat="1"/>
    <xf numFmtId="166" fontId="0" fillId="0" borderId="0" xfId="0" applyNumberFormat="1" applyAlignment="1">
      <alignment vertical="center"/>
    </xf>
    <xf numFmtId="0" fontId="0" fillId="0" borderId="1" xfId="0" applyBorder="1"/>
    <xf numFmtId="166" fontId="0" fillId="0" borderId="1" xfId="0" applyNumberFormat="1" applyBorder="1" applyAlignment="1">
      <alignment vertical="center"/>
    </xf>
    <xf numFmtId="166" fontId="0" fillId="0" borderId="0" xfId="0" applyNumberFormat="1" applyBorder="1"/>
    <xf numFmtId="0" fontId="0" fillId="0" borderId="2" xfId="0" applyBorder="1"/>
    <xf numFmtId="0" fontId="8" fillId="6" borderId="1" xfId="3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0" fillId="0" borderId="0" xfId="0" applyAlignment="1"/>
  </cellXfs>
  <cellStyles count="4">
    <cellStyle name="Normalny" xfId="0" builtinId="0"/>
    <cellStyle name="Normalny 2" xfId="2"/>
    <cellStyle name="Normalny 3" xfId="3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Layout" topLeftCell="M98" zoomScaleNormal="100" workbookViewId="0">
      <selection activeCell="Z25" sqref="Z25"/>
    </sheetView>
  </sheetViews>
  <sheetFormatPr defaultRowHeight="15" x14ac:dyDescent="0.25"/>
  <cols>
    <col min="1" max="1" width="11.28515625" customWidth="1"/>
    <col min="2" max="2" width="34" customWidth="1"/>
    <col min="4" max="4" width="12.140625" customWidth="1"/>
    <col min="7" max="7" width="12.7109375" customWidth="1"/>
    <col min="8" max="8" width="9.42578125" bestFit="1" customWidth="1"/>
    <col min="9" max="9" width="11.140625" bestFit="1" customWidth="1"/>
    <col min="10" max="10" width="15" customWidth="1"/>
    <col min="11" max="11" width="20.42578125" customWidth="1"/>
    <col min="12" max="12" width="18.5703125" style="30" customWidth="1"/>
  </cols>
  <sheetData>
    <row r="1" spans="1:12" ht="18.75" x14ac:dyDescent="0.3">
      <c r="A1" s="28" t="s">
        <v>17</v>
      </c>
    </row>
    <row r="2" spans="1:12" ht="66" x14ac:dyDescent="0.25">
      <c r="A2" s="1"/>
      <c r="B2" s="1" t="s">
        <v>0</v>
      </c>
      <c r="C2" s="1" t="s">
        <v>1</v>
      </c>
      <c r="D2" s="1" t="s">
        <v>29</v>
      </c>
      <c r="E2" s="2" t="s">
        <v>2</v>
      </c>
      <c r="F2" s="2" t="s">
        <v>3</v>
      </c>
      <c r="G2" s="3" t="s">
        <v>4</v>
      </c>
      <c r="H2" s="4" t="s">
        <v>5</v>
      </c>
      <c r="I2" s="4" t="s">
        <v>6</v>
      </c>
      <c r="J2" s="5" t="s">
        <v>7</v>
      </c>
      <c r="K2" s="36" t="s">
        <v>30</v>
      </c>
      <c r="L2" s="36" t="s">
        <v>31</v>
      </c>
    </row>
    <row r="3" spans="1:12" ht="117.75" customHeight="1" x14ac:dyDescent="0.25">
      <c r="A3" s="6">
        <v>1</v>
      </c>
      <c r="B3" s="7" t="s">
        <v>22</v>
      </c>
      <c r="C3" s="8" t="s">
        <v>10</v>
      </c>
      <c r="D3" s="9">
        <v>1080</v>
      </c>
      <c r="E3" s="10"/>
      <c r="F3" s="11"/>
      <c r="G3" s="12"/>
      <c r="H3" s="13"/>
      <c r="I3" s="14"/>
      <c r="J3" s="15"/>
      <c r="K3" s="32"/>
      <c r="L3" s="33"/>
    </row>
    <row r="4" spans="1:12" ht="82.5" customHeight="1" x14ac:dyDescent="0.25">
      <c r="A4" s="6">
        <v>2</v>
      </c>
      <c r="B4" s="16" t="s">
        <v>11</v>
      </c>
      <c r="C4" s="8" t="s">
        <v>8</v>
      </c>
      <c r="D4" s="9">
        <v>15700</v>
      </c>
      <c r="E4" s="10"/>
      <c r="F4" s="11"/>
      <c r="G4" s="12"/>
      <c r="H4" s="13"/>
      <c r="I4" s="14"/>
      <c r="J4" s="15"/>
      <c r="K4" s="32"/>
      <c r="L4" s="33"/>
    </row>
    <row r="5" spans="1:12" ht="104.25" customHeight="1" x14ac:dyDescent="0.25">
      <c r="A5" s="6">
        <v>3</v>
      </c>
      <c r="B5" s="17" t="s">
        <v>9</v>
      </c>
      <c r="C5" s="8" t="s">
        <v>12</v>
      </c>
      <c r="D5" s="9">
        <v>7000</v>
      </c>
      <c r="E5" s="10"/>
      <c r="F5" s="11"/>
      <c r="G5" s="12"/>
      <c r="H5" s="13"/>
      <c r="I5" s="14"/>
      <c r="J5" s="15"/>
      <c r="K5" s="32"/>
      <c r="L5" s="33"/>
    </row>
    <row r="6" spans="1:12" ht="104.25" customHeight="1" x14ac:dyDescent="0.25">
      <c r="A6" s="6">
        <v>4</v>
      </c>
      <c r="B6" s="7" t="s">
        <v>23</v>
      </c>
      <c r="C6" s="8" t="s">
        <v>8</v>
      </c>
      <c r="D6" s="9">
        <v>9500</v>
      </c>
      <c r="E6" s="10"/>
      <c r="F6" s="11"/>
      <c r="G6" s="12"/>
      <c r="H6" s="13"/>
      <c r="I6" s="14"/>
      <c r="J6" s="15"/>
      <c r="K6" s="32"/>
      <c r="L6" s="33"/>
    </row>
    <row r="7" spans="1:12" ht="129" customHeight="1" x14ac:dyDescent="0.25">
      <c r="A7" s="6">
        <v>5</v>
      </c>
      <c r="B7" s="16" t="s">
        <v>24</v>
      </c>
      <c r="C7" s="8" t="s">
        <v>8</v>
      </c>
      <c r="D7" s="9">
        <v>26000</v>
      </c>
      <c r="E7" s="10"/>
      <c r="F7" s="11"/>
      <c r="G7" s="12"/>
      <c r="H7" s="13"/>
      <c r="I7" s="14"/>
      <c r="J7" s="15"/>
      <c r="K7" s="32"/>
      <c r="L7" s="33"/>
    </row>
    <row r="8" spans="1:12" ht="16.5" x14ac:dyDescent="0.3">
      <c r="A8" s="18"/>
      <c r="B8" s="19"/>
      <c r="C8" s="20"/>
      <c r="D8" s="20"/>
      <c r="E8" s="21"/>
      <c r="F8" s="11"/>
      <c r="G8" s="26"/>
      <c r="H8" s="13"/>
      <c r="I8" s="14"/>
      <c r="J8" s="27"/>
      <c r="L8" s="31"/>
    </row>
    <row r="9" spans="1:12" ht="16.5" x14ac:dyDescent="0.25">
      <c r="G9" s="23"/>
      <c r="H9" s="24"/>
      <c r="I9" s="25"/>
      <c r="J9" s="22"/>
    </row>
    <row r="10" spans="1:12" ht="18.75" x14ac:dyDescent="0.3">
      <c r="A10" s="28" t="s">
        <v>18</v>
      </c>
    </row>
    <row r="11" spans="1:12" ht="66" x14ac:dyDescent="0.25">
      <c r="A11" s="1"/>
      <c r="B11" s="1" t="s">
        <v>0</v>
      </c>
      <c r="C11" s="1" t="s">
        <v>1</v>
      </c>
      <c r="D11" s="1" t="s">
        <v>29</v>
      </c>
      <c r="E11" s="2" t="s">
        <v>2</v>
      </c>
      <c r="F11" s="2" t="s">
        <v>3</v>
      </c>
      <c r="G11" s="3" t="s">
        <v>4</v>
      </c>
      <c r="H11" s="4" t="s">
        <v>5</v>
      </c>
      <c r="I11" s="4" t="s">
        <v>6</v>
      </c>
      <c r="J11" s="5" t="s">
        <v>7</v>
      </c>
      <c r="K11" s="36" t="s">
        <v>30</v>
      </c>
      <c r="L11" s="36" t="s">
        <v>31</v>
      </c>
    </row>
    <row r="12" spans="1:12" ht="221.25" customHeight="1" x14ac:dyDescent="0.25">
      <c r="A12" s="6">
        <v>1</v>
      </c>
      <c r="B12" s="7" t="s">
        <v>25</v>
      </c>
      <c r="C12" s="8" t="s">
        <v>8</v>
      </c>
      <c r="D12" s="9">
        <v>330000</v>
      </c>
      <c r="E12" s="10"/>
      <c r="F12" s="11"/>
      <c r="G12" s="12"/>
      <c r="H12" s="13"/>
      <c r="I12" s="14"/>
      <c r="J12" s="15"/>
      <c r="K12" s="32"/>
      <c r="L12" s="33"/>
    </row>
    <row r="13" spans="1:12" ht="165.75" x14ac:dyDescent="0.25">
      <c r="A13" s="6">
        <v>2</v>
      </c>
      <c r="B13" s="16" t="s">
        <v>13</v>
      </c>
      <c r="C13" s="8" t="s">
        <v>12</v>
      </c>
      <c r="D13" s="9">
        <v>800</v>
      </c>
      <c r="E13" s="10"/>
      <c r="F13" s="11"/>
      <c r="G13" s="12"/>
      <c r="H13" s="13"/>
      <c r="I13" s="14"/>
      <c r="J13" s="15"/>
      <c r="K13" s="32"/>
      <c r="L13" s="33"/>
    </row>
    <row r="14" spans="1:12" ht="16.5" x14ac:dyDescent="0.3">
      <c r="A14" s="29"/>
      <c r="B14" s="19"/>
      <c r="C14" s="20"/>
      <c r="D14" s="20"/>
      <c r="E14" s="21"/>
      <c r="F14" s="11"/>
      <c r="G14" s="12"/>
      <c r="H14" s="13"/>
      <c r="I14" s="14"/>
      <c r="J14" s="27"/>
    </row>
    <row r="15" spans="1:12" x14ac:dyDescent="0.25">
      <c r="G15" s="23"/>
      <c r="J15" s="22"/>
    </row>
    <row r="16" spans="1:12" ht="18.75" x14ac:dyDescent="0.3">
      <c r="A16" s="28" t="s">
        <v>19</v>
      </c>
    </row>
    <row r="17" spans="1:12" ht="66" x14ac:dyDescent="0.25">
      <c r="A17" s="1"/>
      <c r="B17" s="1" t="s">
        <v>0</v>
      </c>
      <c r="C17" s="1" t="s">
        <v>1</v>
      </c>
      <c r="D17" s="1" t="s">
        <v>29</v>
      </c>
      <c r="E17" s="2" t="s">
        <v>2</v>
      </c>
      <c r="F17" s="2" t="s">
        <v>3</v>
      </c>
      <c r="G17" s="3" t="s">
        <v>4</v>
      </c>
      <c r="H17" s="4" t="s">
        <v>5</v>
      </c>
      <c r="I17" s="4" t="s">
        <v>6</v>
      </c>
      <c r="J17" s="5" t="s">
        <v>7</v>
      </c>
      <c r="K17" s="36" t="s">
        <v>30</v>
      </c>
      <c r="L17" s="36" t="s">
        <v>31</v>
      </c>
    </row>
    <row r="18" spans="1:12" ht="114.75" x14ac:dyDescent="0.25">
      <c r="A18" s="6">
        <v>1</v>
      </c>
      <c r="B18" s="7" t="s">
        <v>26</v>
      </c>
      <c r="C18" s="8" t="s">
        <v>8</v>
      </c>
      <c r="D18" s="9">
        <v>16000</v>
      </c>
      <c r="E18" s="10"/>
      <c r="F18" s="11"/>
      <c r="G18" s="12"/>
      <c r="H18" s="13"/>
      <c r="I18" s="14"/>
      <c r="J18" s="15"/>
      <c r="K18" s="32"/>
      <c r="L18" s="33"/>
    </row>
    <row r="19" spans="1:12" ht="104.25" customHeight="1" x14ac:dyDescent="0.25">
      <c r="A19" s="6">
        <v>2</v>
      </c>
      <c r="B19" s="16" t="s">
        <v>14</v>
      </c>
      <c r="C19" s="8" t="s">
        <v>8</v>
      </c>
      <c r="D19" s="9">
        <v>4900</v>
      </c>
      <c r="E19" s="10"/>
      <c r="F19" s="11"/>
      <c r="G19" s="12"/>
      <c r="H19" s="13"/>
      <c r="I19" s="14"/>
      <c r="J19" s="15"/>
      <c r="K19" s="32"/>
      <c r="L19" s="33"/>
    </row>
    <row r="20" spans="1:12" ht="51" x14ac:dyDescent="0.25">
      <c r="A20" s="6">
        <v>3</v>
      </c>
      <c r="B20" s="17" t="s">
        <v>15</v>
      </c>
      <c r="C20" s="8" t="s">
        <v>8</v>
      </c>
      <c r="D20" s="9">
        <v>5000</v>
      </c>
      <c r="E20" s="10"/>
      <c r="F20" s="11"/>
      <c r="G20" s="12"/>
      <c r="H20" s="13"/>
      <c r="I20" s="14"/>
      <c r="J20" s="15"/>
      <c r="K20" s="32"/>
      <c r="L20" s="33"/>
    </row>
    <row r="21" spans="1:12" ht="76.5" x14ac:dyDescent="0.25">
      <c r="A21" s="6">
        <v>4</v>
      </c>
      <c r="B21" s="17" t="s">
        <v>16</v>
      </c>
      <c r="C21" s="8" t="s">
        <v>8</v>
      </c>
      <c r="D21" s="9">
        <v>4400</v>
      </c>
      <c r="E21" s="10"/>
      <c r="F21" s="11"/>
      <c r="G21" s="12"/>
      <c r="H21" s="13"/>
      <c r="I21" s="14"/>
      <c r="J21" s="15"/>
      <c r="K21" s="32"/>
      <c r="L21" s="33"/>
    </row>
    <row r="22" spans="1:12" ht="16.5" x14ac:dyDescent="0.3">
      <c r="A22" s="18"/>
      <c r="B22" s="19"/>
      <c r="C22" s="20"/>
      <c r="D22" s="20"/>
      <c r="E22" s="21"/>
      <c r="F22" s="11"/>
      <c r="G22" s="12"/>
      <c r="H22" s="13"/>
      <c r="I22" s="14"/>
      <c r="J22" s="15"/>
    </row>
    <row r="23" spans="1:12" ht="16.5" x14ac:dyDescent="0.25">
      <c r="G23" s="23"/>
      <c r="H23" s="24"/>
      <c r="I23" s="25"/>
      <c r="J23" s="22"/>
    </row>
    <row r="25" spans="1:12" ht="18.75" x14ac:dyDescent="0.3">
      <c r="A25" s="28" t="s">
        <v>28</v>
      </c>
    </row>
    <row r="26" spans="1:12" ht="66" x14ac:dyDescent="0.25">
      <c r="A26" s="1"/>
      <c r="B26" s="1" t="s">
        <v>0</v>
      </c>
      <c r="C26" s="1" t="s">
        <v>1</v>
      </c>
      <c r="D26" s="1" t="s">
        <v>29</v>
      </c>
      <c r="E26" s="2" t="s">
        <v>2</v>
      </c>
      <c r="F26" s="2" t="s">
        <v>3</v>
      </c>
      <c r="G26" s="3" t="s">
        <v>4</v>
      </c>
      <c r="H26" s="4" t="s">
        <v>5</v>
      </c>
      <c r="I26" s="4" t="s">
        <v>6</v>
      </c>
      <c r="J26" s="5" t="s">
        <v>7</v>
      </c>
      <c r="K26" s="36" t="s">
        <v>30</v>
      </c>
      <c r="L26" s="36" t="s">
        <v>31</v>
      </c>
    </row>
    <row r="27" spans="1:12" ht="89.25" x14ac:dyDescent="0.25">
      <c r="A27" s="6">
        <v>1</v>
      </c>
      <c r="B27" s="7" t="s">
        <v>20</v>
      </c>
      <c r="C27" s="8" t="s">
        <v>8</v>
      </c>
      <c r="D27" s="9">
        <v>384</v>
      </c>
      <c r="E27" s="10"/>
      <c r="F27" s="11"/>
      <c r="G27" s="12"/>
      <c r="H27" s="13"/>
      <c r="I27" s="14"/>
      <c r="J27" s="15"/>
      <c r="K27" s="32"/>
      <c r="L27" s="33"/>
    </row>
    <row r="28" spans="1:12" ht="89.25" x14ac:dyDescent="0.25">
      <c r="A28" s="6">
        <v>2</v>
      </c>
      <c r="B28" s="7" t="s">
        <v>27</v>
      </c>
      <c r="C28" s="8" t="s">
        <v>8</v>
      </c>
      <c r="D28" s="9">
        <v>385</v>
      </c>
      <c r="E28" s="10"/>
      <c r="F28" s="11"/>
      <c r="G28" s="12"/>
      <c r="H28" s="13"/>
      <c r="I28" s="14"/>
      <c r="J28" s="15"/>
      <c r="K28" s="32"/>
      <c r="L28" s="33"/>
    </row>
    <row r="29" spans="1:12" ht="16.5" x14ac:dyDescent="0.25">
      <c r="A29" s="6">
        <v>3</v>
      </c>
      <c r="B29" s="16" t="s">
        <v>21</v>
      </c>
      <c r="C29" s="8" t="s">
        <v>8</v>
      </c>
      <c r="D29" s="9">
        <v>30</v>
      </c>
      <c r="E29" s="10"/>
      <c r="F29" s="11"/>
      <c r="G29" s="12"/>
      <c r="H29" s="13"/>
      <c r="I29" s="14"/>
      <c r="J29" s="15"/>
      <c r="K29" s="35"/>
      <c r="L29" s="33"/>
    </row>
    <row r="30" spans="1:12" ht="16.5" x14ac:dyDescent="0.3">
      <c r="A30" s="18"/>
      <c r="B30" s="19"/>
      <c r="C30" s="20"/>
      <c r="D30" s="20"/>
      <c r="E30" s="21"/>
      <c r="F30" s="11"/>
      <c r="G30" s="12"/>
      <c r="H30" s="13"/>
      <c r="I30" s="14"/>
      <c r="J30" s="15"/>
      <c r="K30" s="24"/>
      <c r="L30" s="34"/>
    </row>
    <row r="31" spans="1:12" x14ac:dyDescent="0.25">
      <c r="G31" s="23"/>
      <c r="J31" s="22"/>
    </row>
    <row r="33" spans="9:11" x14ac:dyDescent="0.25">
      <c r="I33" s="37" t="s">
        <v>32</v>
      </c>
      <c r="J33" s="38"/>
      <c r="K33" s="38"/>
    </row>
    <row r="34" spans="9:11" x14ac:dyDescent="0.25">
      <c r="I34" s="37" t="s">
        <v>33</v>
      </c>
      <c r="J34" s="38"/>
      <c r="K34" s="38"/>
    </row>
  </sheetData>
  <mergeCells count="2">
    <mergeCell ref="I33:K33"/>
    <mergeCell ref="I34:K34"/>
  </mergeCells>
  <pageMargins left="0.7" right="0.7" top="0.75" bottom="0.75" header="0.3" footer="0.3"/>
  <pageSetup paperSize="9" scale="50" fitToHeight="0" orientation="portrait" r:id="rId1"/>
  <headerFooter>
    <oddHeader>&amp;L&amp;"Arial Narrow,Pogrubiony"&amp;12 10/UCMMiT/TP-fn/2021&amp;C&amp;"Arial Narrow,Pogrubiony"&amp;14FORMULARZ ASORTYMENTOWO-CENOWY&amp;R&amp;"Arial Narrow,Pogrubiony"&amp;12Załącznik nr 2 do  SWZ</oddHeader>
    <oddFooter>&amp;C&amp;"Arial Narrow,Kursywa"Strona           z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Layout" topLeftCell="A15" zoomScaleNormal="100" workbookViewId="0">
      <selection activeCell="B20" sqref="B20"/>
    </sheetView>
  </sheetViews>
  <sheetFormatPr defaultRowHeight="15" x14ac:dyDescent="0.25"/>
  <cols>
    <col min="1" max="1" width="11.28515625" customWidth="1"/>
    <col min="2" max="2" width="34" customWidth="1"/>
    <col min="4" max="4" width="12.140625" customWidth="1"/>
    <col min="7" max="7" width="12.7109375" customWidth="1"/>
    <col min="8" max="8" width="9.42578125" bestFit="1" customWidth="1"/>
    <col min="9" max="9" width="11.140625" bestFit="1" customWidth="1"/>
    <col min="10" max="10" width="15" customWidth="1"/>
    <col min="11" max="11" width="20.42578125" customWidth="1"/>
    <col min="12" max="12" width="18.5703125" style="30" customWidth="1"/>
  </cols>
  <sheetData>
    <row r="1" spans="1:12" ht="18.75" x14ac:dyDescent="0.3">
      <c r="A1" s="28" t="s">
        <v>17</v>
      </c>
    </row>
    <row r="2" spans="1:12" ht="66" x14ac:dyDescent="0.25">
      <c r="A2" s="1"/>
      <c r="B2" s="1" t="s">
        <v>0</v>
      </c>
      <c r="C2" s="1" t="s">
        <v>1</v>
      </c>
      <c r="D2" s="1" t="s">
        <v>29</v>
      </c>
      <c r="E2" s="2" t="s">
        <v>2</v>
      </c>
      <c r="F2" s="2" t="s">
        <v>3</v>
      </c>
      <c r="G2" s="3" t="s">
        <v>4</v>
      </c>
      <c r="H2" s="4" t="s">
        <v>5</v>
      </c>
      <c r="I2" s="4" t="s">
        <v>6</v>
      </c>
      <c r="J2" s="5" t="s">
        <v>7</v>
      </c>
      <c r="K2" s="36" t="s">
        <v>30</v>
      </c>
      <c r="L2" s="36" t="s">
        <v>31</v>
      </c>
    </row>
    <row r="3" spans="1:12" ht="117.75" customHeight="1" x14ac:dyDescent="0.25">
      <c r="A3" s="6">
        <v>1</v>
      </c>
      <c r="B3" s="7" t="s">
        <v>22</v>
      </c>
      <c r="C3" s="8" t="s">
        <v>10</v>
      </c>
      <c r="D3" s="9">
        <v>1080</v>
      </c>
      <c r="E3" s="10"/>
      <c r="F3" s="11">
        <f>E3*1.08</f>
        <v>0</v>
      </c>
      <c r="G3" s="12">
        <f>D3*E3</f>
        <v>0</v>
      </c>
      <c r="H3" s="13">
        <v>0.08</v>
      </c>
      <c r="I3" s="14">
        <f>G3*8/100</f>
        <v>0</v>
      </c>
      <c r="J3" s="15">
        <f>G3+I3</f>
        <v>0</v>
      </c>
      <c r="K3" s="32"/>
      <c r="L3" s="33"/>
    </row>
    <row r="4" spans="1:12" ht="82.5" customHeight="1" x14ac:dyDescent="0.25">
      <c r="A4" s="6">
        <v>2</v>
      </c>
      <c r="B4" s="16" t="s">
        <v>11</v>
      </c>
      <c r="C4" s="8" t="s">
        <v>8</v>
      </c>
      <c r="D4" s="9">
        <v>15700</v>
      </c>
      <c r="E4" s="10"/>
      <c r="F4" s="11">
        <f t="shared" ref="F4:F5" si="0">E4*1.08</f>
        <v>0</v>
      </c>
      <c r="G4" s="12">
        <f t="shared" ref="G4:G5" si="1">D4*E4</f>
        <v>0</v>
      </c>
      <c r="H4" s="13">
        <v>0.08</v>
      </c>
      <c r="I4" s="14">
        <f t="shared" ref="I4:I5" si="2">G4*8/100</f>
        <v>0</v>
      </c>
      <c r="J4" s="15">
        <f t="shared" ref="J4:J5" si="3">G4+I4</f>
        <v>0</v>
      </c>
      <c r="K4" s="32"/>
      <c r="L4" s="33"/>
    </row>
    <row r="5" spans="1:12" ht="104.25" customHeight="1" x14ac:dyDescent="0.25">
      <c r="A5" s="6">
        <v>3</v>
      </c>
      <c r="B5" s="17" t="s">
        <v>9</v>
      </c>
      <c r="C5" s="8" t="s">
        <v>12</v>
      </c>
      <c r="D5" s="9">
        <v>7000</v>
      </c>
      <c r="E5" s="10"/>
      <c r="F5" s="11">
        <f t="shared" si="0"/>
        <v>0</v>
      </c>
      <c r="G5" s="12">
        <f t="shared" si="1"/>
        <v>0</v>
      </c>
      <c r="H5" s="13">
        <v>0.08</v>
      </c>
      <c r="I5" s="14">
        <f t="shared" si="2"/>
        <v>0</v>
      </c>
      <c r="J5" s="15">
        <f t="shared" si="3"/>
        <v>0</v>
      </c>
      <c r="K5" s="32"/>
      <c r="L5" s="33"/>
    </row>
    <row r="6" spans="1:12" ht="104.25" customHeight="1" x14ac:dyDescent="0.25">
      <c r="A6" s="6">
        <v>4</v>
      </c>
      <c r="B6" s="7" t="s">
        <v>23</v>
      </c>
      <c r="C6" s="8" t="s">
        <v>8</v>
      </c>
      <c r="D6" s="9">
        <v>9500</v>
      </c>
      <c r="E6" s="10"/>
      <c r="F6" s="11">
        <f>E6*1.08</f>
        <v>0</v>
      </c>
      <c r="G6" s="12">
        <f>D6*E6</f>
        <v>0</v>
      </c>
      <c r="H6" s="13">
        <v>0.08</v>
      </c>
      <c r="I6" s="14">
        <f>G6*8/100</f>
        <v>0</v>
      </c>
      <c r="J6" s="15">
        <f>G6+I6</f>
        <v>0</v>
      </c>
      <c r="K6" s="32"/>
      <c r="L6" s="33"/>
    </row>
    <row r="7" spans="1:12" ht="129" customHeight="1" x14ac:dyDescent="0.25">
      <c r="A7" s="6">
        <v>5</v>
      </c>
      <c r="B7" s="16" t="s">
        <v>24</v>
      </c>
      <c r="C7" s="8" t="s">
        <v>8</v>
      </c>
      <c r="D7" s="9">
        <v>26000</v>
      </c>
      <c r="E7" s="10"/>
      <c r="F7" s="11">
        <v>10000</v>
      </c>
      <c r="G7" s="12">
        <f t="shared" ref="G7" si="4">D7*E7</f>
        <v>0</v>
      </c>
      <c r="H7" s="13">
        <v>0.08</v>
      </c>
      <c r="I7" s="14">
        <f t="shared" ref="I7" si="5">G7*8/100</f>
        <v>0</v>
      </c>
      <c r="J7" s="15">
        <f t="shared" ref="J7" si="6">G7+I7</f>
        <v>0</v>
      </c>
      <c r="K7" s="32"/>
      <c r="L7" s="33"/>
    </row>
    <row r="8" spans="1:12" ht="16.5" x14ac:dyDescent="0.3">
      <c r="A8" s="18"/>
      <c r="B8" s="19"/>
      <c r="C8" s="20"/>
      <c r="D8" s="20"/>
      <c r="E8" s="21"/>
      <c r="F8" s="11"/>
      <c r="G8" s="26">
        <f>SUM(G2:G7)</f>
        <v>0</v>
      </c>
      <c r="H8" s="13">
        <v>0.08</v>
      </c>
      <c r="I8" s="14">
        <f>G8*8/100</f>
        <v>0</v>
      </c>
      <c r="J8" s="27">
        <f>SUM(J3:J7)</f>
        <v>0</v>
      </c>
      <c r="L8" s="31"/>
    </row>
    <row r="9" spans="1:12" ht="16.5" x14ac:dyDescent="0.25">
      <c r="G9" s="23"/>
      <c r="H9" s="24"/>
      <c r="I9" s="25"/>
      <c r="J9" s="22"/>
    </row>
    <row r="10" spans="1:12" ht="18.75" x14ac:dyDescent="0.3">
      <c r="A10" s="28" t="s">
        <v>18</v>
      </c>
    </row>
    <row r="11" spans="1:12" ht="66" x14ac:dyDescent="0.25">
      <c r="A11" s="1"/>
      <c r="B11" s="1" t="s">
        <v>0</v>
      </c>
      <c r="C11" s="1" t="s">
        <v>1</v>
      </c>
      <c r="D11" s="1" t="s">
        <v>29</v>
      </c>
      <c r="E11" s="2" t="s">
        <v>2</v>
      </c>
      <c r="F11" s="2" t="s">
        <v>3</v>
      </c>
      <c r="G11" s="3" t="s">
        <v>4</v>
      </c>
      <c r="H11" s="4" t="s">
        <v>5</v>
      </c>
      <c r="I11" s="4" t="s">
        <v>6</v>
      </c>
      <c r="J11" s="5" t="s">
        <v>7</v>
      </c>
      <c r="K11" s="36" t="s">
        <v>30</v>
      </c>
      <c r="L11" s="36" t="s">
        <v>31</v>
      </c>
    </row>
    <row r="12" spans="1:12" ht="221.25" customHeight="1" x14ac:dyDescent="0.25">
      <c r="A12" s="6">
        <v>1</v>
      </c>
      <c r="B12" s="7" t="s">
        <v>25</v>
      </c>
      <c r="C12" s="8" t="s">
        <v>8</v>
      </c>
      <c r="D12" s="9">
        <v>330000</v>
      </c>
      <c r="E12" s="10"/>
      <c r="F12" s="11">
        <f>E12*1.08</f>
        <v>0</v>
      </c>
      <c r="G12" s="12">
        <f>D12*E12</f>
        <v>0</v>
      </c>
      <c r="H12" s="13">
        <v>0.08</v>
      </c>
      <c r="I12" s="14">
        <f>G12*8/100</f>
        <v>0</v>
      </c>
      <c r="J12" s="15">
        <f>G12+I12</f>
        <v>0</v>
      </c>
      <c r="K12" s="32"/>
      <c r="L12" s="33"/>
    </row>
    <row r="13" spans="1:12" ht="165.75" x14ac:dyDescent="0.25">
      <c r="A13" s="6">
        <v>2</v>
      </c>
      <c r="B13" s="16" t="s">
        <v>13</v>
      </c>
      <c r="C13" s="8" t="s">
        <v>12</v>
      </c>
      <c r="D13" s="9">
        <v>800</v>
      </c>
      <c r="E13" s="10"/>
      <c r="F13" s="11">
        <f t="shared" ref="F13" si="7">E13*1.08</f>
        <v>0</v>
      </c>
      <c r="G13" s="12">
        <f t="shared" ref="G13" si="8">D13*E13</f>
        <v>0</v>
      </c>
      <c r="H13" s="13">
        <v>0.08</v>
      </c>
      <c r="I13" s="14">
        <f t="shared" ref="I13" si="9">G13*8/100</f>
        <v>0</v>
      </c>
      <c r="J13" s="15">
        <f t="shared" ref="J13" si="10">G13+I13</f>
        <v>0</v>
      </c>
      <c r="K13" s="32"/>
      <c r="L13" s="33"/>
    </row>
    <row r="14" spans="1:12" ht="16.5" x14ac:dyDescent="0.3">
      <c r="A14" s="29"/>
      <c r="B14" s="19"/>
      <c r="C14" s="20"/>
      <c r="D14" s="20"/>
      <c r="E14" s="21"/>
      <c r="F14" s="11"/>
      <c r="G14" s="12">
        <f>SUM(G12:G13)</f>
        <v>0</v>
      </c>
      <c r="H14" s="13">
        <v>0.08</v>
      </c>
      <c r="I14" s="14">
        <f>G14*8/100</f>
        <v>0</v>
      </c>
      <c r="J14" s="27">
        <f>SUM(J12:J13)</f>
        <v>0</v>
      </c>
    </row>
    <row r="15" spans="1:12" x14ac:dyDescent="0.25">
      <c r="G15" s="23"/>
      <c r="J15" s="22"/>
    </row>
    <row r="16" spans="1:12" ht="18.75" x14ac:dyDescent="0.3">
      <c r="A16" s="28" t="s">
        <v>19</v>
      </c>
    </row>
    <row r="17" spans="1:12" ht="66" x14ac:dyDescent="0.25">
      <c r="A17" s="1"/>
      <c r="B17" s="1" t="s">
        <v>0</v>
      </c>
      <c r="C17" s="1" t="s">
        <v>1</v>
      </c>
      <c r="D17" s="1" t="s">
        <v>29</v>
      </c>
      <c r="E17" s="2" t="s">
        <v>2</v>
      </c>
      <c r="F17" s="2" t="s">
        <v>3</v>
      </c>
      <c r="G17" s="3" t="s">
        <v>4</v>
      </c>
      <c r="H17" s="4" t="s">
        <v>5</v>
      </c>
      <c r="I17" s="4" t="s">
        <v>6</v>
      </c>
      <c r="J17" s="5" t="s">
        <v>7</v>
      </c>
      <c r="K17" s="36" t="s">
        <v>30</v>
      </c>
      <c r="L17" s="36" t="s">
        <v>31</v>
      </c>
    </row>
    <row r="18" spans="1:12" ht="114.75" x14ac:dyDescent="0.25">
      <c r="A18" s="6">
        <v>1</v>
      </c>
      <c r="B18" s="7" t="s">
        <v>26</v>
      </c>
      <c r="C18" s="8" t="s">
        <v>8</v>
      </c>
      <c r="D18" s="9">
        <v>16000</v>
      </c>
      <c r="E18" s="10"/>
      <c r="F18" s="11">
        <f>E18*1.08</f>
        <v>0</v>
      </c>
      <c r="G18" s="12">
        <f>D18*E18</f>
        <v>0</v>
      </c>
      <c r="H18" s="13">
        <v>0.08</v>
      </c>
      <c r="I18" s="14">
        <f>G18*8/100</f>
        <v>0</v>
      </c>
      <c r="J18" s="15">
        <f>G18+I18</f>
        <v>0</v>
      </c>
      <c r="K18" s="32"/>
      <c r="L18" s="33"/>
    </row>
    <row r="19" spans="1:12" ht="104.25" customHeight="1" x14ac:dyDescent="0.25">
      <c r="A19" s="6">
        <v>2</v>
      </c>
      <c r="B19" s="16" t="s">
        <v>14</v>
      </c>
      <c r="C19" s="8" t="s">
        <v>8</v>
      </c>
      <c r="D19" s="9">
        <v>4900</v>
      </c>
      <c r="E19" s="10"/>
      <c r="F19" s="11">
        <f t="shared" ref="F19:F21" si="11">E19*1.08</f>
        <v>0</v>
      </c>
      <c r="G19" s="12">
        <f t="shared" ref="G19:G21" si="12">D19*E19</f>
        <v>0</v>
      </c>
      <c r="H19" s="13">
        <v>0.08</v>
      </c>
      <c r="I19" s="14">
        <f t="shared" ref="I19:I21" si="13">G19*8/100</f>
        <v>0</v>
      </c>
      <c r="J19" s="15">
        <f t="shared" ref="J19:J21" si="14">G19+I19</f>
        <v>0</v>
      </c>
      <c r="K19" s="32"/>
      <c r="L19" s="33"/>
    </row>
    <row r="20" spans="1:12" ht="51" x14ac:dyDescent="0.25">
      <c r="A20" s="6">
        <v>3</v>
      </c>
      <c r="B20" s="17" t="s">
        <v>15</v>
      </c>
      <c r="C20" s="8" t="s">
        <v>8</v>
      </c>
      <c r="D20" s="9">
        <v>5000</v>
      </c>
      <c r="E20" s="10"/>
      <c r="F20" s="11">
        <f t="shared" si="11"/>
        <v>0</v>
      </c>
      <c r="G20" s="12">
        <f t="shared" si="12"/>
        <v>0</v>
      </c>
      <c r="H20" s="13">
        <v>0.08</v>
      </c>
      <c r="I20" s="14">
        <f t="shared" si="13"/>
        <v>0</v>
      </c>
      <c r="J20" s="15">
        <f t="shared" si="14"/>
        <v>0</v>
      </c>
      <c r="K20" s="32"/>
      <c r="L20" s="33"/>
    </row>
    <row r="21" spans="1:12" ht="76.5" x14ac:dyDescent="0.25">
      <c r="A21" s="6">
        <v>4</v>
      </c>
      <c r="B21" s="17" t="s">
        <v>16</v>
      </c>
      <c r="C21" s="8" t="s">
        <v>8</v>
      </c>
      <c r="D21" s="9">
        <v>4400</v>
      </c>
      <c r="E21" s="10"/>
      <c r="F21" s="11">
        <f t="shared" si="11"/>
        <v>0</v>
      </c>
      <c r="G21" s="12">
        <f t="shared" si="12"/>
        <v>0</v>
      </c>
      <c r="H21" s="13">
        <v>0.08</v>
      </c>
      <c r="I21" s="14">
        <f t="shared" si="13"/>
        <v>0</v>
      </c>
      <c r="J21" s="15">
        <f t="shared" si="14"/>
        <v>0</v>
      </c>
      <c r="K21" s="32"/>
      <c r="L21" s="33"/>
    </row>
    <row r="22" spans="1:12" ht="16.5" x14ac:dyDescent="0.3">
      <c r="A22" s="18"/>
      <c r="B22" s="19"/>
      <c r="C22" s="20"/>
      <c r="D22" s="20"/>
      <c r="E22" s="21"/>
      <c r="F22" s="11"/>
      <c r="G22" s="12">
        <f>SUM(G18:G21)</f>
        <v>0</v>
      </c>
      <c r="H22" s="13">
        <v>0.08</v>
      </c>
      <c r="I22" s="14">
        <f>G22*8/100</f>
        <v>0</v>
      </c>
      <c r="J22" s="15">
        <f>SUM(J18:J21)</f>
        <v>0</v>
      </c>
    </row>
    <row r="23" spans="1:12" ht="16.5" x14ac:dyDescent="0.25">
      <c r="G23" s="23"/>
      <c r="H23" s="24"/>
      <c r="I23" s="25"/>
      <c r="J23" s="22"/>
    </row>
    <row r="25" spans="1:12" ht="18.75" x14ac:dyDescent="0.3">
      <c r="A25" s="28" t="s">
        <v>28</v>
      </c>
    </row>
    <row r="26" spans="1:12" ht="66" x14ac:dyDescent="0.25">
      <c r="A26" s="1"/>
      <c r="B26" s="1" t="s">
        <v>0</v>
      </c>
      <c r="C26" s="1" t="s">
        <v>1</v>
      </c>
      <c r="D26" s="1" t="s">
        <v>29</v>
      </c>
      <c r="E26" s="2" t="s">
        <v>2</v>
      </c>
      <c r="F26" s="2" t="s">
        <v>3</v>
      </c>
      <c r="G26" s="3" t="s">
        <v>4</v>
      </c>
      <c r="H26" s="4" t="s">
        <v>5</v>
      </c>
      <c r="I26" s="4" t="s">
        <v>6</v>
      </c>
      <c r="J26" s="5" t="s">
        <v>7</v>
      </c>
      <c r="K26" s="36" t="s">
        <v>30</v>
      </c>
      <c r="L26" s="36" t="s">
        <v>31</v>
      </c>
    </row>
    <row r="27" spans="1:12" ht="89.25" x14ac:dyDescent="0.25">
      <c r="A27" s="6">
        <v>1</v>
      </c>
      <c r="B27" s="7" t="s">
        <v>20</v>
      </c>
      <c r="C27" s="8" t="s">
        <v>8</v>
      </c>
      <c r="D27" s="9">
        <v>384</v>
      </c>
      <c r="E27" s="10"/>
      <c r="F27" s="11">
        <f>E27*1.08</f>
        <v>0</v>
      </c>
      <c r="G27" s="12">
        <f>D27*E27</f>
        <v>0</v>
      </c>
      <c r="H27" s="13">
        <v>0.08</v>
      </c>
      <c r="I27" s="14">
        <f>G27*8/100</f>
        <v>0</v>
      </c>
      <c r="J27" s="15">
        <f>G27+I27</f>
        <v>0</v>
      </c>
      <c r="K27" s="32"/>
      <c r="L27" s="33"/>
    </row>
    <row r="28" spans="1:12" ht="89.25" x14ac:dyDescent="0.25">
      <c r="A28" s="6">
        <v>2</v>
      </c>
      <c r="B28" s="7" t="s">
        <v>27</v>
      </c>
      <c r="C28" s="8" t="s">
        <v>8</v>
      </c>
      <c r="D28" s="9">
        <v>385</v>
      </c>
      <c r="E28" s="10"/>
      <c r="F28" s="11">
        <f>E28*1.08</f>
        <v>0</v>
      </c>
      <c r="G28" s="12">
        <f>D28*E28</f>
        <v>0</v>
      </c>
      <c r="H28" s="13">
        <v>0.08</v>
      </c>
      <c r="I28" s="14">
        <f>G28*8/100</f>
        <v>0</v>
      </c>
      <c r="J28" s="15">
        <f>G28+I28</f>
        <v>0</v>
      </c>
      <c r="K28" s="32"/>
      <c r="L28" s="33"/>
    </row>
    <row r="29" spans="1:12" ht="16.5" x14ac:dyDescent="0.25">
      <c r="A29" s="6">
        <v>3</v>
      </c>
      <c r="B29" s="16" t="s">
        <v>21</v>
      </c>
      <c r="C29" s="8" t="s">
        <v>8</v>
      </c>
      <c r="D29" s="9">
        <v>30</v>
      </c>
      <c r="E29" s="10"/>
      <c r="F29" s="11">
        <f t="shared" ref="F29" si="15">E29*1.08</f>
        <v>0</v>
      </c>
      <c r="G29" s="12">
        <f t="shared" ref="G29" si="16">D29*E29</f>
        <v>0</v>
      </c>
      <c r="H29" s="13">
        <v>0.23</v>
      </c>
      <c r="I29" s="14">
        <f>G29*23/100</f>
        <v>0</v>
      </c>
      <c r="J29" s="15">
        <f>G29+I29</f>
        <v>0</v>
      </c>
      <c r="K29" s="35"/>
      <c r="L29" s="33"/>
    </row>
    <row r="30" spans="1:12" ht="16.5" x14ac:dyDescent="0.3">
      <c r="A30" s="18"/>
      <c r="B30" s="19"/>
      <c r="C30" s="20"/>
      <c r="D30" s="20"/>
      <c r="E30" s="21"/>
      <c r="F30" s="11"/>
      <c r="G30" s="12">
        <f>SUM(G27:G29)</f>
        <v>0</v>
      </c>
      <c r="H30" s="13"/>
      <c r="I30" s="14">
        <f>SUM(I27:I29)</f>
        <v>0</v>
      </c>
      <c r="J30" s="15">
        <f>SUM(J27:J29)</f>
        <v>0</v>
      </c>
      <c r="K30" s="24"/>
      <c r="L30" s="34"/>
    </row>
    <row r="31" spans="1:12" x14ac:dyDescent="0.25">
      <c r="G31" s="23"/>
      <c r="J31" s="22"/>
    </row>
    <row r="33" spans="9:11" x14ac:dyDescent="0.25">
      <c r="I33" s="37" t="s">
        <v>32</v>
      </c>
      <c r="J33" s="38"/>
      <c r="K33" s="38"/>
    </row>
    <row r="34" spans="9:11" x14ac:dyDescent="0.25">
      <c r="I34" s="37" t="s">
        <v>33</v>
      </c>
      <c r="J34" s="38"/>
      <c r="K34" s="38"/>
    </row>
  </sheetData>
  <mergeCells count="2">
    <mergeCell ref="I33:K33"/>
    <mergeCell ref="I34:K34"/>
  </mergeCells>
  <pageMargins left="0.7" right="0.7" top="0.75" bottom="0.75" header="0.3" footer="0.3"/>
  <pageSetup paperSize="9" scale="50" fitToHeight="0" orientation="portrait" r:id="rId1"/>
  <headerFooter>
    <oddHeader>&amp;L&amp;"Arial Narrow,Pogrubiony"&amp;12 10/UCMMiT/TP-fn/2021&amp;C&amp;"Arial Narrow,Pogrubiony"&amp;14FORMULARZ ASORTYMENTOWO-CENOWY&amp;R&amp;"Arial Narrow,Pogrubiony"&amp;12Załącznik nr 2 do  SWZ</oddHead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(1) bez formuł</vt:lpstr>
      <vt:lpstr>Formularz(2) z formułami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Walasik Agnieszka</dc:creator>
  <cp:lastModifiedBy>Dorota Tuźnik</cp:lastModifiedBy>
  <cp:lastPrinted>2021-08-04T08:45:51Z</cp:lastPrinted>
  <dcterms:created xsi:type="dcterms:W3CDTF">2021-07-29T11:00:12Z</dcterms:created>
  <dcterms:modified xsi:type="dcterms:W3CDTF">2021-08-04T08:47:52Z</dcterms:modified>
</cp:coreProperties>
</file>