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alczak.EC1LODZ\Desktop\Nowy folder (3)\"/>
    </mc:Choice>
  </mc:AlternateContent>
  <bookViews>
    <workbookView xWindow="0" yWindow="0" windowWidth="28800" windowHeight="12330"/>
  </bookViews>
  <sheets>
    <sheet name="FC - EC1 WSCHÓD" sheetId="8" r:id="rId1"/>
    <sheet name="FC - EC1 ZACHÓD" sheetId="11" r:id="rId2"/>
  </sheets>
  <definedNames>
    <definedName name="_xlnm._FilterDatabase" localSheetId="0" hidden="1">'FC - EC1 WSCHÓD'!$L$3:$L$22</definedName>
  </definedNames>
  <calcPr calcId="162913"/>
</workbook>
</file>

<file path=xl/calcChain.xml><?xml version="1.0" encoding="utf-8"?>
<calcChain xmlns="http://schemas.openxmlformats.org/spreadsheetml/2006/main">
  <c r="Q5" i="11" l="1"/>
  <c r="Q6" i="11"/>
  <c r="Q7" i="11"/>
  <c r="Q8" i="11"/>
  <c r="Q9" i="11"/>
  <c r="Q10" i="11"/>
  <c r="Q11" i="11"/>
  <c r="Q12" i="11"/>
  <c r="Q13" i="11"/>
  <c r="Q14" i="11"/>
  <c r="Q15" i="11"/>
  <c r="Q16" i="11"/>
  <c r="Q17" i="11"/>
  <c r="Q4" i="11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4" i="8"/>
  <c r="O18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4" i="11"/>
  <c r="Q18" i="11" l="1"/>
  <c r="O23" i="8"/>
  <c r="P6" i="8" l="1"/>
  <c r="N5" i="8"/>
  <c r="N6" i="8" s="1"/>
  <c r="N7" i="8" l="1"/>
  <c r="N8" i="8"/>
  <c r="P7" i="8"/>
  <c r="P8" i="8" l="1"/>
  <c r="N9" i="8"/>
  <c r="P9" i="8" l="1"/>
  <c r="N10" i="8"/>
  <c r="N11" i="8" l="1"/>
  <c r="P10" i="8"/>
  <c r="P11" i="8" l="1"/>
  <c r="N12" i="8"/>
  <c r="P12" i="8" l="1"/>
  <c r="N13" i="8"/>
  <c r="P13" i="8" l="1"/>
  <c r="N14" i="8"/>
  <c r="N15" i="8" l="1"/>
  <c r="P14" i="8"/>
  <c r="N16" i="8" l="1"/>
  <c r="P15" i="8"/>
  <c r="P16" i="8" l="1"/>
  <c r="N17" i="8"/>
  <c r="P17" i="8" l="1"/>
  <c r="N18" i="8"/>
  <c r="N19" i="8" l="1"/>
  <c r="P18" i="8"/>
  <c r="N20" i="8" l="1"/>
  <c r="P19" i="8"/>
  <c r="P20" i="8" l="1"/>
  <c r="N21" i="8"/>
  <c r="P21" i="8" l="1"/>
  <c r="P22" i="8" l="1"/>
  <c r="Q23" i="8" l="1"/>
</calcChain>
</file>

<file path=xl/sharedStrings.xml><?xml version="1.0" encoding="utf-8"?>
<sst xmlns="http://schemas.openxmlformats.org/spreadsheetml/2006/main" count="315" uniqueCount="155">
  <si>
    <t>L.p.</t>
  </si>
  <si>
    <t>ND1a</t>
  </si>
  <si>
    <t>ND1b</t>
  </si>
  <si>
    <t>ND2</t>
  </si>
  <si>
    <t>ND3</t>
  </si>
  <si>
    <t>ND4</t>
  </si>
  <si>
    <t>ND5</t>
  </si>
  <si>
    <t>Schody ruchome</t>
  </si>
  <si>
    <t>S1D2</t>
  </si>
  <si>
    <t>S1D3</t>
  </si>
  <si>
    <t>S2D1</t>
  </si>
  <si>
    <t>S2D2</t>
  </si>
  <si>
    <t>S2D3b</t>
  </si>
  <si>
    <t>LOKALIZACJA</t>
  </si>
  <si>
    <t>BUDUNEK N</t>
  </si>
  <si>
    <t>BUDUNEK S1</t>
  </si>
  <si>
    <t>BUDUNEK S2</t>
  </si>
  <si>
    <t>S2D3a</t>
  </si>
  <si>
    <t>OZNACZENIE WINDY</t>
  </si>
  <si>
    <t>PILAWA</t>
  </si>
  <si>
    <t>PRODUCENT</t>
  </si>
  <si>
    <t>OZNACZENIE FABRYCZNE</t>
  </si>
  <si>
    <t xml:space="preserve"> P12E1815</t>
  </si>
  <si>
    <t>P12E1816</t>
  </si>
  <si>
    <t xml:space="preserve"> P12E1798</t>
  </si>
  <si>
    <t>P12E1817</t>
  </si>
  <si>
    <t>P12E1811</t>
  </si>
  <si>
    <t>P12E1809</t>
  </si>
  <si>
    <t>P12S1854</t>
  </si>
  <si>
    <t>P12S1855</t>
  </si>
  <si>
    <t>P12S1856</t>
  </si>
  <si>
    <t>P12S1857</t>
  </si>
  <si>
    <t>P12E1799</t>
  </si>
  <si>
    <t>P12T1729</t>
  </si>
  <si>
    <t>P12T1730</t>
  </si>
  <si>
    <t>P12E1806</t>
  </si>
  <si>
    <t>P12X1859</t>
  </si>
  <si>
    <t xml:space="preserve"> P12E1800</t>
  </si>
  <si>
    <t>P12T1732</t>
  </si>
  <si>
    <t xml:space="preserve"> P12T1731</t>
  </si>
  <si>
    <t>Nr ewidencyjny UDT</t>
  </si>
  <si>
    <t>Osobowy z napędem elektrycznym, P.poż
Przystanki 9
Dojść 9
Q=1200 kg</t>
  </si>
  <si>
    <t>Osobowy z napędem elektrycznym Przystanków 7
Dojść 7
Q=1200 kg</t>
  </si>
  <si>
    <t>Samochodowy z napędem hydraulicznym Przystanków 3
Dojść 4
Q=3500kg</t>
  </si>
  <si>
    <t>Osobowy z napędem elektrycznym Przystanków 6
Dojść 7
Q=5500kg</t>
  </si>
  <si>
    <t>Osobowy z napędem elektrycznym
Przystanków 7
Dojść 7
Q=1000kg</t>
  </si>
  <si>
    <t>Osobowy z napędem elektrycznym
Przystanków 4
Dojsć 4
Q=1000kg</t>
  </si>
  <si>
    <t>Osobowy z napędem elektrycznym
Przystanki  4
Dojścia 4
Q=800kg</t>
  </si>
  <si>
    <t>Osobowy z napędem elektrycznym
Przystanki 3
Dojścia 3
Q= 800kg</t>
  </si>
  <si>
    <t>Towarowy z napędem elektrycznym (potrawowa)
Przystanki 3
Dojścia 3
Q=200kg</t>
  </si>
  <si>
    <t>Osobowy z napędem elektrycznym
Przystanki 3
Dojść 3
Q=800kg</t>
  </si>
  <si>
    <t>Towarowy z napędem elektrycznym (potrawowa)
Przystanki 2
Dojścia 2
Q=200kg</t>
  </si>
  <si>
    <t>OPIS DŹWIGU</t>
  </si>
  <si>
    <t>NS1</t>
  </si>
  <si>
    <t>NS2</t>
  </si>
  <si>
    <t>NS3</t>
  </si>
  <si>
    <t>NS4</t>
  </si>
  <si>
    <t>S1D4a</t>
  </si>
  <si>
    <t>S1D4b</t>
  </si>
  <si>
    <t>DO</t>
  </si>
  <si>
    <t>RODZAJ
URZĄDZEŃ
UTB</t>
  </si>
  <si>
    <t>SR</t>
  </si>
  <si>
    <t>DTm</t>
  </si>
  <si>
    <t>Dźwignik towarowy nożycowy hydrauliczny Przystanki 2
Dojść 2
Q=3000kg</t>
  </si>
  <si>
    <t>S1D1</t>
  </si>
  <si>
    <t>OH 800, osobowy z napędem hydraulicznym</t>
  </si>
  <si>
    <t>WINDPOL</t>
  </si>
  <si>
    <t>Nr fab. 572</t>
  </si>
  <si>
    <t>DT</t>
  </si>
  <si>
    <t>ELEKTRYCZNY</t>
  </si>
  <si>
    <t>1200 kg</t>
  </si>
  <si>
    <t>HYDRAULICZNY</t>
  </si>
  <si>
    <t>3500 kg</t>
  </si>
  <si>
    <t>5500 kg</t>
  </si>
  <si>
    <t>1000 kg</t>
  </si>
  <si>
    <t>800 kg</t>
  </si>
  <si>
    <t>-</t>
  </si>
  <si>
    <t>200 kg</t>
  </si>
  <si>
    <t>3000 kg</t>
  </si>
  <si>
    <t>ILOŚĆ
DOJŚĆ</t>
  </si>
  <si>
    <t>ILOŚĆ
PRZYSTANKÓW</t>
  </si>
  <si>
    <t>OBCIĄŻENIE</t>
  </si>
  <si>
    <t>RODZAJ NAPĘDU
ELEKTRYCZNY/
HYDRAULICZNY</t>
  </si>
  <si>
    <t>Cena netto / miesiąc</t>
  </si>
  <si>
    <t>Wartość brutto 
(12 miesięcy)</t>
  </si>
  <si>
    <t>Wartość netto 
(12 miesięcy)</t>
  </si>
  <si>
    <t>Stawka podatku VAT</t>
  </si>
  <si>
    <t>netto</t>
  </si>
  <si>
    <t>brutto</t>
  </si>
  <si>
    <t>RAZEM</t>
  </si>
  <si>
    <t>Okres
(12 miesięcy)</t>
  </si>
  <si>
    <t>RODZAJ NAPĘDU
ELEKTRYCZNY
/HYDRAULICZNY</t>
  </si>
  <si>
    <t>Stawka
podatku
 VAT</t>
  </si>
  <si>
    <t>MASZYNOWNIA</t>
  </si>
  <si>
    <t>MD1</t>
  </si>
  <si>
    <t>Urządzenie z napędem elektrycznym do przewozu osób niepełnosprawnych
Przystanki 2
Dojść 2
Q=225kg</t>
  </si>
  <si>
    <t>225 kg</t>
  </si>
  <si>
    <t>HETEK 
HEBETECHNIK
GMB</t>
  </si>
  <si>
    <t>410-1530283</t>
  </si>
  <si>
    <t>UN</t>
  </si>
  <si>
    <t>POMPOWNIA</t>
  </si>
  <si>
    <t>PD1</t>
  </si>
  <si>
    <t>Osobowy z napędem elektrycznym Przystanków 6
Dojść 6
Q=630kg</t>
  </si>
  <si>
    <t>630 kg</t>
  </si>
  <si>
    <t>P15E2321</t>
  </si>
  <si>
    <t>PD2</t>
  </si>
  <si>
    <t>Osobowy z napędem elektrycznym
Przystanków 6
Dojść 6
Q=630kg</t>
  </si>
  <si>
    <t>P15E2320</t>
  </si>
  <si>
    <t>ROZDZIELNIA</t>
  </si>
  <si>
    <t>RD1</t>
  </si>
  <si>
    <t>Osobowy z napędem elektrycznym 
Przystanki 6
Pojść 6
Q=825kg</t>
  </si>
  <si>
    <t>825 kg</t>
  </si>
  <si>
    <t>P15E2319</t>
  </si>
  <si>
    <t>RD2</t>
  </si>
  <si>
    <t>Osobowy z napędem elektrycznym 
Przystanki  6
Dojść 6
Q=825kg</t>
  </si>
  <si>
    <t>P15E2318</t>
  </si>
  <si>
    <t>RD3</t>
  </si>
  <si>
    <t>Osobowy z napędem hydraulicznym
Przystanki  6
Dojść 6
Q=900kg</t>
  </si>
  <si>
    <t>900 kg</t>
  </si>
  <si>
    <t>P15H2317</t>
  </si>
  <si>
    <t xml:space="preserve">ROZBUDOWA </t>
  </si>
  <si>
    <t>N1D1</t>
  </si>
  <si>
    <t>Osobowy z napędem hydraulicznym
Przystanki 5
Dojść 5
Q=2500kg</t>
  </si>
  <si>
    <t>2500 kg</t>
  </si>
  <si>
    <t>P15G2314</t>
  </si>
  <si>
    <t>N2D1</t>
  </si>
  <si>
    <t>Towarowy z napędem elektrycznym
Przystanki 3
Dojścia 3
Q=1000kg</t>
  </si>
  <si>
    <t>N2D2</t>
  </si>
  <si>
    <t>Osobowy z napędem elektrycznym 
Przystanki 3
Dojścia 3
Q=1000kg</t>
  </si>
  <si>
    <t>P15E2311</t>
  </si>
  <si>
    <t>N2D3</t>
  </si>
  <si>
    <t>P15E2312</t>
  </si>
  <si>
    <t>N3D1</t>
  </si>
  <si>
    <t>Osobowy z napędem elektrycznym 
Przystanki 5 
Dojścia 5
Q=1000kg</t>
  </si>
  <si>
    <t>P15E2313</t>
  </si>
  <si>
    <t>ZMIĘKCZALNIA</t>
  </si>
  <si>
    <t>ZD1</t>
  </si>
  <si>
    <t>Osobowy z napędem elektrycznym
Przystanki 8
Dojść 8
Q=2000kg</t>
  </si>
  <si>
    <t>2000 kg</t>
  </si>
  <si>
    <t>P152316</t>
  </si>
  <si>
    <t>CHŁODNIA</t>
  </si>
  <si>
    <t>CHD1</t>
  </si>
  <si>
    <t>Osobowy z napędem elektrycznym 
Przystanki 6
Dojść 6
Q-1275kg</t>
  </si>
  <si>
    <t>1275 kg</t>
  </si>
  <si>
    <t>KOTŁOWNIA</t>
  </si>
  <si>
    <t>KD1</t>
  </si>
  <si>
    <t>Urządzene do przewozu osób niepełnosprawnych
Przystanki 2
Dojść 2
Q=300kg</t>
  </si>
  <si>
    <t>300 kg</t>
  </si>
  <si>
    <t>P15X2332</t>
  </si>
  <si>
    <t>FORMULARZ CENOWY - ZAKRES PODSTAWOWY - PRZEGLĄDY I KONSERWACJE UTB W BUDYNKACH EC1 - ZACHÓD</t>
  </si>
  <si>
    <t>FORMULARZ CENOWY - ZAKRES PODSTAWOWY - PRZEGLĄDY I KONSERWACJE UTB W BUDYNKACH EC1 - WSCHÓD</t>
  </si>
  <si>
    <t>Okres (12 miesięcy)</t>
  </si>
  <si>
    <t>Cena netto  / miesiąc</t>
  </si>
  <si>
    <t>OZNACZENIE</t>
  </si>
  <si>
    <t>ZAŁĄCZNIK NR 4 (413/DTOK/BSU/2020)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</si>
</sst>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textRotation="90" wrapText="1"/>
    </xf>
    <xf numFmtId="0" fontId="6" fillId="0" borderId="16" xfId="1" applyFont="1" applyBorder="1" applyAlignment="1">
      <alignment horizontal="center" vertical="center" textRotation="90" wrapText="1"/>
    </xf>
    <xf numFmtId="0" fontId="6" fillId="2" borderId="13" xfId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4" fontId="3" fillId="2" borderId="8" xfId="3" applyFont="1" applyFill="1" applyBorder="1" applyAlignment="1">
      <alignment horizontal="center" vertical="center"/>
    </xf>
    <xf numFmtId="164" fontId="3" fillId="2" borderId="9" xfId="2" applyNumberFormat="1" applyFont="1" applyFill="1" applyBorder="1" applyAlignment="1">
      <alignment horizontal="center" vertical="center"/>
    </xf>
    <xf numFmtId="44" fontId="3" fillId="2" borderId="9" xfId="3" applyFont="1" applyFill="1" applyBorder="1" applyAlignment="1">
      <alignment horizontal="center" vertical="center"/>
    </xf>
    <xf numFmtId="9" fontId="3" fillId="2" borderId="9" xfId="0" applyNumberFormat="1" applyFont="1" applyFill="1" applyBorder="1" applyAlignment="1">
      <alignment horizontal="center" vertical="center"/>
    </xf>
    <xf numFmtId="44" fontId="3" fillId="2" borderId="12" xfId="3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4" fontId="3" fillId="2" borderId="2" xfId="3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/>
    </xf>
    <xf numFmtId="44" fontId="3" fillId="2" borderId="1" xfId="3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44" fontId="3" fillId="2" borderId="3" xfId="3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1" quotePrefix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4" fontId="3" fillId="2" borderId="4" xfId="3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4" fontId="3" fillId="2" borderId="5" xfId="3" applyFont="1" applyFill="1" applyBorder="1" applyAlignment="1">
      <alignment horizontal="center" vertical="center"/>
    </xf>
    <xf numFmtId="9" fontId="3" fillId="2" borderId="5" xfId="0" applyNumberFormat="1" applyFont="1" applyFill="1" applyBorder="1" applyAlignment="1">
      <alignment horizontal="center" vertical="center"/>
    </xf>
    <xf numFmtId="44" fontId="3" fillId="2" borderId="6" xfId="3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4" fontId="3" fillId="3" borderId="24" xfId="3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7" xfId="0" applyFont="1" applyFill="1" applyBorder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top" wrapText="1"/>
    </xf>
    <xf numFmtId="0" fontId="3" fillId="0" borderId="0" xfId="0" applyFont="1" applyBorder="1" applyAlignment="1"/>
    <xf numFmtId="0" fontId="3" fillId="0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/>
    <xf numFmtId="0" fontId="7" fillId="0" borderId="24" xfId="0" applyFont="1" applyBorder="1" applyAlignment="1">
      <alignment horizontal="center" vertical="center"/>
    </xf>
    <xf numFmtId="0" fontId="3" fillId="0" borderId="0" xfId="0" applyFont="1" applyBorder="1" applyAlignme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</cellXfs>
  <cellStyles count="4">
    <cellStyle name="Dziesiętny" xfId="2" builtinId="3"/>
    <cellStyle name="Normalny" xfId="0" builtinId="0"/>
    <cellStyle name="Normalny 2" xfId="1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tabSelected="1" zoomScale="90" zoomScaleNormal="90" workbookViewId="0">
      <selection activeCell="L1" sqref="L1:Q1"/>
    </sheetView>
  </sheetViews>
  <sheetFormatPr defaultColWidth="9.140625" defaultRowHeight="15.75" x14ac:dyDescent="0.25"/>
  <cols>
    <col min="1" max="1" width="5.140625" style="10" customWidth="1"/>
    <col min="2" max="2" width="13.42578125" style="10" bestFit="1" customWidth="1"/>
    <col min="3" max="3" width="7" style="10" bestFit="1" customWidth="1"/>
    <col min="4" max="4" width="16.28515625" style="10" bestFit="1" customWidth="1"/>
    <col min="5" max="5" width="28.140625" style="10" bestFit="1" customWidth="1"/>
    <col min="6" max="6" width="16.85546875" style="11" bestFit="1" customWidth="1"/>
    <col min="7" max="7" width="7.28515625" style="11" bestFit="1" customWidth="1"/>
    <col min="8" max="8" width="10" style="11" bestFit="1" customWidth="1"/>
    <col min="9" max="9" width="8.140625" style="11" bestFit="1" customWidth="1"/>
    <col min="10" max="11" width="12.85546875" style="12" bestFit="1" customWidth="1"/>
    <col min="12" max="12" width="15" style="10" bestFit="1" customWidth="1"/>
    <col min="13" max="13" width="13.140625" style="12" bestFit="1" customWidth="1"/>
    <col min="14" max="14" width="11.42578125" style="12" bestFit="1" customWidth="1"/>
    <col min="15" max="15" width="12.140625" style="12" bestFit="1" customWidth="1"/>
    <col min="16" max="17" width="13.140625" style="12" bestFit="1" customWidth="1"/>
    <col min="18" max="16384" width="9.140625" style="10"/>
  </cols>
  <sheetData>
    <row r="1" spans="1:20" ht="21.75" thickBot="1" x14ac:dyDescent="0.4">
      <c r="L1" s="75" t="s">
        <v>154</v>
      </c>
      <c r="M1" s="75"/>
      <c r="N1" s="75"/>
      <c r="O1" s="75"/>
      <c r="P1" s="75"/>
      <c r="Q1" s="75"/>
    </row>
    <row r="2" spans="1:20" ht="21.75" thickBot="1" x14ac:dyDescent="0.3">
      <c r="A2" s="71" t="s">
        <v>150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3"/>
      <c r="O2" s="73"/>
      <c r="P2" s="73"/>
      <c r="Q2" s="74"/>
    </row>
    <row r="3" spans="1:20" ht="84.75" customHeight="1" thickBot="1" x14ac:dyDescent="0.3">
      <c r="A3" s="2" t="s">
        <v>0</v>
      </c>
      <c r="B3" s="3" t="s">
        <v>13</v>
      </c>
      <c r="C3" s="7" t="s">
        <v>18</v>
      </c>
      <c r="D3" s="3" t="s">
        <v>40</v>
      </c>
      <c r="E3" s="3" t="s">
        <v>52</v>
      </c>
      <c r="F3" s="3" t="s">
        <v>82</v>
      </c>
      <c r="G3" s="7" t="s">
        <v>79</v>
      </c>
      <c r="H3" s="7" t="s">
        <v>80</v>
      </c>
      <c r="I3" s="7" t="s">
        <v>81</v>
      </c>
      <c r="J3" s="4" t="s">
        <v>20</v>
      </c>
      <c r="K3" s="4" t="s">
        <v>21</v>
      </c>
      <c r="L3" s="8" t="s">
        <v>60</v>
      </c>
      <c r="M3" s="9" t="s">
        <v>83</v>
      </c>
      <c r="N3" s="5" t="s">
        <v>90</v>
      </c>
      <c r="O3" s="5" t="s">
        <v>85</v>
      </c>
      <c r="P3" s="5" t="s">
        <v>86</v>
      </c>
      <c r="Q3" s="6" t="s">
        <v>84</v>
      </c>
    </row>
    <row r="4" spans="1:20" ht="78.75" x14ac:dyDescent="0.25">
      <c r="A4" s="13">
        <v>1</v>
      </c>
      <c r="B4" s="14" t="s">
        <v>14</v>
      </c>
      <c r="C4" s="14" t="s">
        <v>1</v>
      </c>
      <c r="D4" s="14">
        <v>3114004565</v>
      </c>
      <c r="E4" s="15" t="s">
        <v>41</v>
      </c>
      <c r="F4" s="16" t="s">
        <v>69</v>
      </c>
      <c r="G4" s="16">
        <v>9</v>
      </c>
      <c r="H4" s="16">
        <v>9</v>
      </c>
      <c r="I4" s="16" t="s">
        <v>70</v>
      </c>
      <c r="J4" s="1" t="s">
        <v>19</v>
      </c>
      <c r="K4" s="1" t="s">
        <v>22</v>
      </c>
      <c r="L4" s="17" t="s">
        <v>59</v>
      </c>
      <c r="M4" s="18"/>
      <c r="N4" s="19">
        <v>12</v>
      </c>
      <c r="O4" s="20">
        <f>M4*N4</f>
        <v>0</v>
      </c>
      <c r="P4" s="21">
        <v>0.23</v>
      </c>
      <c r="Q4" s="22">
        <f>O4*1.23</f>
        <v>0</v>
      </c>
      <c r="T4" s="23"/>
    </row>
    <row r="5" spans="1:20" ht="63" x14ac:dyDescent="0.25">
      <c r="A5" s="24">
        <v>2</v>
      </c>
      <c r="B5" s="25" t="s">
        <v>14</v>
      </c>
      <c r="C5" s="25" t="s">
        <v>2</v>
      </c>
      <c r="D5" s="25">
        <v>3114004578</v>
      </c>
      <c r="E5" s="26" t="s">
        <v>42</v>
      </c>
      <c r="F5" s="27" t="s">
        <v>69</v>
      </c>
      <c r="G5" s="27">
        <v>7</v>
      </c>
      <c r="H5" s="27">
        <v>7</v>
      </c>
      <c r="I5" s="27" t="s">
        <v>70</v>
      </c>
      <c r="J5" s="28" t="s">
        <v>19</v>
      </c>
      <c r="K5" s="28" t="s">
        <v>23</v>
      </c>
      <c r="L5" s="29" t="s">
        <v>59</v>
      </c>
      <c r="M5" s="30"/>
      <c r="N5" s="31">
        <f>N4</f>
        <v>12</v>
      </c>
      <c r="O5" s="32">
        <f t="shared" ref="O5:O22" si="0">M5*N5</f>
        <v>0</v>
      </c>
      <c r="P5" s="33">
        <v>0.23</v>
      </c>
      <c r="Q5" s="34">
        <f t="shared" ref="Q5:Q22" si="1">O5*1.23</f>
        <v>0</v>
      </c>
    </row>
    <row r="6" spans="1:20" ht="78.75" x14ac:dyDescent="0.25">
      <c r="A6" s="24">
        <v>3</v>
      </c>
      <c r="B6" s="25" t="s">
        <v>14</v>
      </c>
      <c r="C6" s="25" t="s">
        <v>3</v>
      </c>
      <c r="D6" s="25">
        <v>3114004598</v>
      </c>
      <c r="E6" s="26" t="s">
        <v>43</v>
      </c>
      <c r="F6" s="27" t="s">
        <v>71</v>
      </c>
      <c r="G6" s="27">
        <v>4</v>
      </c>
      <c r="H6" s="27">
        <v>3</v>
      </c>
      <c r="I6" s="27" t="s">
        <v>72</v>
      </c>
      <c r="J6" s="28" t="s">
        <v>19</v>
      </c>
      <c r="K6" s="28" t="s">
        <v>24</v>
      </c>
      <c r="L6" s="35" t="s">
        <v>59</v>
      </c>
      <c r="M6" s="30"/>
      <c r="N6" s="31">
        <f t="shared" ref="N6:N21" si="2">N5</f>
        <v>12</v>
      </c>
      <c r="O6" s="32">
        <f t="shared" si="0"/>
        <v>0</v>
      </c>
      <c r="P6" s="33">
        <f>P5</f>
        <v>0.23</v>
      </c>
      <c r="Q6" s="34">
        <f t="shared" si="1"/>
        <v>0</v>
      </c>
    </row>
    <row r="7" spans="1:20" ht="63" x14ac:dyDescent="0.25">
      <c r="A7" s="13">
        <v>4</v>
      </c>
      <c r="B7" s="25" t="s">
        <v>14</v>
      </c>
      <c r="C7" s="25" t="s">
        <v>4</v>
      </c>
      <c r="D7" s="25">
        <v>3114004599</v>
      </c>
      <c r="E7" s="26" t="s">
        <v>44</v>
      </c>
      <c r="F7" s="27" t="s">
        <v>69</v>
      </c>
      <c r="G7" s="27">
        <v>7</v>
      </c>
      <c r="H7" s="27">
        <v>6</v>
      </c>
      <c r="I7" s="27" t="s">
        <v>73</v>
      </c>
      <c r="J7" s="28" t="s">
        <v>19</v>
      </c>
      <c r="K7" s="28" t="s">
        <v>25</v>
      </c>
      <c r="L7" s="35" t="s">
        <v>59</v>
      </c>
      <c r="M7" s="30"/>
      <c r="N7" s="31">
        <f t="shared" si="2"/>
        <v>12</v>
      </c>
      <c r="O7" s="32">
        <f t="shared" si="0"/>
        <v>0</v>
      </c>
      <c r="P7" s="33">
        <f t="shared" ref="P7:P21" si="3">P6</f>
        <v>0.23</v>
      </c>
      <c r="Q7" s="34">
        <f t="shared" si="1"/>
        <v>0</v>
      </c>
    </row>
    <row r="8" spans="1:20" ht="60" customHeight="1" x14ac:dyDescent="0.25">
      <c r="A8" s="24">
        <v>5</v>
      </c>
      <c r="B8" s="25" t="s">
        <v>14</v>
      </c>
      <c r="C8" s="25" t="s">
        <v>5</v>
      </c>
      <c r="D8" s="25">
        <v>3114004566</v>
      </c>
      <c r="E8" s="26" t="s">
        <v>45</v>
      </c>
      <c r="F8" s="27" t="s">
        <v>69</v>
      </c>
      <c r="G8" s="27">
        <v>7</v>
      </c>
      <c r="H8" s="27">
        <v>7</v>
      </c>
      <c r="I8" s="27" t="s">
        <v>74</v>
      </c>
      <c r="J8" s="28" t="s">
        <v>19</v>
      </c>
      <c r="K8" s="36" t="s">
        <v>26</v>
      </c>
      <c r="L8" s="35" t="s">
        <v>59</v>
      </c>
      <c r="M8" s="30"/>
      <c r="N8" s="31">
        <f t="shared" si="2"/>
        <v>12</v>
      </c>
      <c r="O8" s="32">
        <f t="shared" si="0"/>
        <v>0</v>
      </c>
      <c r="P8" s="33">
        <f t="shared" si="3"/>
        <v>0.23</v>
      </c>
      <c r="Q8" s="34">
        <f t="shared" si="1"/>
        <v>0</v>
      </c>
    </row>
    <row r="9" spans="1:20" ht="67.5" customHeight="1" x14ac:dyDescent="0.25">
      <c r="A9" s="24">
        <v>6</v>
      </c>
      <c r="B9" s="25" t="s">
        <v>14</v>
      </c>
      <c r="C9" s="25" t="s">
        <v>6</v>
      </c>
      <c r="D9" s="25">
        <v>3114004567</v>
      </c>
      <c r="E9" s="26" t="s">
        <v>46</v>
      </c>
      <c r="F9" s="27" t="s">
        <v>69</v>
      </c>
      <c r="G9" s="27">
        <v>4</v>
      </c>
      <c r="H9" s="27">
        <v>4</v>
      </c>
      <c r="I9" s="27" t="s">
        <v>74</v>
      </c>
      <c r="J9" s="28" t="s">
        <v>19</v>
      </c>
      <c r="K9" s="28" t="s">
        <v>27</v>
      </c>
      <c r="L9" s="35" t="s">
        <v>59</v>
      </c>
      <c r="M9" s="30"/>
      <c r="N9" s="31">
        <f t="shared" si="2"/>
        <v>12</v>
      </c>
      <c r="O9" s="32">
        <f t="shared" si="0"/>
        <v>0</v>
      </c>
      <c r="P9" s="33">
        <f t="shared" si="3"/>
        <v>0.23</v>
      </c>
      <c r="Q9" s="34">
        <f t="shared" si="1"/>
        <v>0</v>
      </c>
    </row>
    <row r="10" spans="1:20" x14ac:dyDescent="0.25">
      <c r="A10" s="13">
        <v>7</v>
      </c>
      <c r="B10" s="25" t="s">
        <v>14</v>
      </c>
      <c r="C10" s="25" t="s">
        <v>53</v>
      </c>
      <c r="D10" s="25">
        <v>3914000136</v>
      </c>
      <c r="E10" s="26" t="s">
        <v>7</v>
      </c>
      <c r="F10" s="37" t="s">
        <v>69</v>
      </c>
      <c r="G10" s="37" t="s">
        <v>76</v>
      </c>
      <c r="H10" s="37" t="s">
        <v>76</v>
      </c>
      <c r="I10" s="37" t="s">
        <v>76</v>
      </c>
      <c r="J10" s="28" t="s">
        <v>19</v>
      </c>
      <c r="K10" s="28" t="s">
        <v>28</v>
      </c>
      <c r="L10" s="35" t="s">
        <v>61</v>
      </c>
      <c r="M10" s="30"/>
      <c r="N10" s="31">
        <f t="shared" si="2"/>
        <v>12</v>
      </c>
      <c r="O10" s="32">
        <f t="shared" si="0"/>
        <v>0</v>
      </c>
      <c r="P10" s="33">
        <f t="shared" si="3"/>
        <v>0.23</v>
      </c>
      <c r="Q10" s="34">
        <f t="shared" si="1"/>
        <v>0</v>
      </c>
    </row>
    <row r="11" spans="1:20" x14ac:dyDescent="0.25">
      <c r="A11" s="24">
        <v>8</v>
      </c>
      <c r="B11" s="25" t="s">
        <v>14</v>
      </c>
      <c r="C11" s="25" t="s">
        <v>54</v>
      </c>
      <c r="D11" s="25">
        <v>3914000137</v>
      </c>
      <c r="E11" s="26" t="s">
        <v>7</v>
      </c>
      <c r="F11" s="37" t="s">
        <v>69</v>
      </c>
      <c r="G11" s="37" t="s">
        <v>76</v>
      </c>
      <c r="H11" s="37" t="s">
        <v>76</v>
      </c>
      <c r="I11" s="37" t="s">
        <v>76</v>
      </c>
      <c r="J11" s="28" t="s">
        <v>19</v>
      </c>
      <c r="K11" s="28" t="s">
        <v>29</v>
      </c>
      <c r="L11" s="35" t="s">
        <v>61</v>
      </c>
      <c r="M11" s="30"/>
      <c r="N11" s="31">
        <f t="shared" si="2"/>
        <v>12</v>
      </c>
      <c r="O11" s="32">
        <f t="shared" si="0"/>
        <v>0</v>
      </c>
      <c r="P11" s="33">
        <f t="shared" si="3"/>
        <v>0.23</v>
      </c>
      <c r="Q11" s="34">
        <f t="shared" si="1"/>
        <v>0</v>
      </c>
    </row>
    <row r="12" spans="1:20" x14ac:dyDescent="0.25">
      <c r="A12" s="24">
        <v>9</v>
      </c>
      <c r="B12" s="25" t="s">
        <v>14</v>
      </c>
      <c r="C12" s="25" t="s">
        <v>55</v>
      </c>
      <c r="D12" s="25">
        <v>3914000138</v>
      </c>
      <c r="E12" s="26" t="s">
        <v>7</v>
      </c>
      <c r="F12" s="37" t="s">
        <v>69</v>
      </c>
      <c r="G12" s="37" t="s">
        <v>76</v>
      </c>
      <c r="H12" s="37" t="s">
        <v>76</v>
      </c>
      <c r="I12" s="37" t="s">
        <v>76</v>
      </c>
      <c r="J12" s="28" t="s">
        <v>19</v>
      </c>
      <c r="K12" s="36" t="s">
        <v>30</v>
      </c>
      <c r="L12" s="35" t="s">
        <v>61</v>
      </c>
      <c r="M12" s="30"/>
      <c r="N12" s="31">
        <f t="shared" si="2"/>
        <v>12</v>
      </c>
      <c r="O12" s="32">
        <f t="shared" si="0"/>
        <v>0</v>
      </c>
      <c r="P12" s="33">
        <f t="shared" si="3"/>
        <v>0.23</v>
      </c>
      <c r="Q12" s="34">
        <f t="shared" si="1"/>
        <v>0</v>
      </c>
    </row>
    <row r="13" spans="1:20" x14ac:dyDescent="0.25">
      <c r="A13" s="13">
        <v>10</v>
      </c>
      <c r="B13" s="25" t="s">
        <v>14</v>
      </c>
      <c r="C13" s="25" t="s">
        <v>56</v>
      </c>
      <c r="D13" s="25">
        <v>3914000139</v>
      </c>
      <c r="E13" s="26" t="s">
        <v>7</v>
      </c>
      <c r="F13" s="37" t="s">
        <v>69</v>
      </c>
      <c r="G13" s="37" t="s">
        <v>76</v>
      </c>
      <c r="H13" s="37" t="s">
        <v>76</v>
      </c>
      <c r="I13" s="37" t="s">
        <v>76</v>
      </c>
      <c r="J13" s="28" t="s">
        <v>19</v>
      </c>
      <c r="K13" s="36" t="s">
        <v>31</v>
      </c>
      <c r="L13" s="35" t="s">
        <v>61</v>
      </c>
      <c r="M13" s="30"/>
      <c r="N13" s="31">
        <f t="shared" si="2"/>
        <v>12</v>
      </c>
      <c r="O13" s="32">
        <f t="shared" si="0"/>
        <v>0</v>
      </c>
      <c r="P13" s="33">
        <f t="shared" si="3"/>
        <v>0.23</v>
      </c>
      <c r="Q13" s="34">
        <f t="shared" si="1"/>
        <v>0</v>
      </c>
    </row>
    <row r="14" spans="1:20" ht="31.5" x14ac:dyDescent="0.25">
      <c r="A14" s="24">
        <v>11</v>
      </c>
      <c r="B14" s="25" t="s">
        <v>15</v>
      </c>
      <c r="C14" s="25" t="s">
        <v>64</v>
      </c>
      <c r="D14" s="25">
        <v>3144004603</v>
      </c>
      <c r="E14" s="26" t="s">
        <v>65</v>
      </c>
      <c r="F14" s="27" t="s">
        <v>71</v>
      </c>
      <c r="G14" s="27">
        <v>4</v>
      </c>
      <c r="H14" s="27">
        <v>4</v>
      </c>
      <c r="I14" s="27" t="s">
        <v>75</v>
      </c>
      <c r="J14" s="28" t="s">
        <v>66</v>
      </c>
      <c r="K14" s="36" t="s">
        <v>67</v>
      </c>
      <c r="L14" s="35" t="s">
        <v>59</v>
      </c>
      <c r="M14" s="30"/>
      <c r="N14" s="31">
        <f t="shared" si="2"/>
        <v>12</v>
      </c>
      <c r="O14" s="32">
        <f t="shared" si="0"/>
        <v>0</v>
      </c>
      <c r="P14" s="33">
        <f t="shared" si="3"/>
        <v>0.23</v>
      </c>
      <c r="Q14" s="34">
        <f t="shared" si="1"/>
        <v>0</v>
      </c>
    </row>
    <row r="15" spans="1:20" ht="71.25" customHeight="1" x14ac:dyDescent="0.25">
      <c r="A15" s="24">
        <v>12</v>
      </c>
      <c r="B15" s="25" t="s">
        <v>15</v>
      </c>
      <c r="C15" s="25" t="s">
        <v>8</v>
      </c>
      <c r="D15" s="25">
        <v>3114004562</v>
      </c>
      <c r="E15" s="26" t="s">
        <v>47</v>
      </c>
      <c r="F15" s="27" t="s">
        <v>69</v>
      </c>
      <c r="G15" s="27">
        <v>4</v>
      </c>
      <c r="H15" s="27">
        <v>4</v>
      </c>
      <c r="I15" s="27" t="s">
        <v>75</v>
      </c>
      <c r="J15" s="28" t="s">
        <v>19</v>
      </c>
      <c r="K15" s="28" t="s">
        <v>37</v>
      </c>
      <c r="L15" s="35" t="s">
        <v>59</v>
      </c>
      <c r="M15" s="30"/>
      <c r="N15" s="31">
        <f t="shared" si="2"/>
        <v>12</v>
      </c>
      <c r="O15" s="32">
        <f t="shared" si="0"/>
        <v>0</v>
      </c>
      <c r="P15" s="33">
        <f t="shared" si="3"/>
        <v>0.23</v>
      </c>
      <c r="Q15" s="34">
        <f t="shared" si="1"/>
        <v>0</v>
      </c>
    </row>
    <row r="16" spans="1:20" ht="74.25" customHeight="1" x14ac:dyDescent="0.25">
      <c r="A16" s="13">
        <v>13</v>
      </c>
      <c r="B16" s="25" t="s">
        <v>15</v>
      </c>
      <c r="C16" s="25" t="s">
        <v>9</v>
      </c>
      <c r="D16" s="25">
        <v>3114004561</v>
      </c>
      <c r="E16" s="26" t="s">
        <v>48</v>
      </c>
      <c r="F16" s="27" t="s">
        <v>69</v>
      </c>
      <c r="G16" s="27">
        <v>3</v>
      </c>
      <c r="H16" s="27">
        <v>3</v>
      </c>
      <c r="I16" s="27" t="s">
        <v>75</v>
      </c>
      <c r="J16" s="28" t="s">
        <v>19</v>
      </c>
      <c r="K16" s="28" t="s">
        <v>32</v>
      </c>
      <c r="L16" s="35" t="s">
        <v>59</v>
      </c>
      <c r="M16" s="30"/>
      <c r="N16" s="31">
        <f t="shared" si="2"/>
        <v>12</v>
      </c>
      <c r="O16" s="32">
        <f t="shared" si="0"/>
        <v>0</v>
      </c>
      <c r="P16" s="33">
        <f t="shared" si="3"/>
        <v>0.23</v>
      </c>
      <c r="Q16" s="34">
        <f t="shared" si="1"/>
        <v>0</v>
      </c>
    </row>
    <row r="17" spans="1:17" ht="78.75" x14ac:dyDescent="0.25">
      <c r="A17" s="24">
        <v>14</v>
      </c>
      <c r="B17" s="25" t="s">
        <v>15</v>
      </c>
      <c r="C17" s="25" t="s">
        <v>57</v>
      </c>
      <c r="D17" s="25">
        <v>3114004490</v>
      </c>
      <c r="E17" s="26" t="s">
        <v>49</v>
      </c>
      <c r="F17" s="27" t="s">
        <v>69</v>
      </c>
      <c r="G17" s="27">
        <v>3</v>
      </c>
      <c r="H17" s="27">
        <v>3</v>
      </c>
      <c r="I17" s="27" t="s">
        <v>77</v>
      </c>
      <c r="J17" s="28" t="s">
        <v>19</v>
      </c>
      <c r="K17" s="28" t="s">
        <v>33</v>
      </c>
      <c r="L17" s="35" t="s">
        <v>62</v>
      </c>
      <c r="M17" s="30"/>
      <c r="N17" s="31">
        <f t="shared" si="2"/>
        <v>12</v>
      </c>
      <c r="O17" s="32">
        <f t="shared" si="0"/>
        <v>0</v>
      </c>
      <c r="P17" s="33">
        <f t="shared" si="3"/>
        <v>0.23</v>
      </c>
      <c r="Q17" s="34">
        <f t="shared" si="1"/>
        <v>0</v>
      </c>
    </row>
    <row r="18" spans="1:17" ht="78.75" x14ac:dyDescent="0.25">
      <c r="A18" s="24">
        <v>15</v>
      </c>
      <c r="B18" s="25" t="s">
        <v>15</v>
      </c>
      <c r="C18" s="25" t="s">
        <v>58</v>
      </c>
      <c r="D18" s="25">
        <v>3114004491</v>
      </c>
      <c r="E18" s="26" t="s">
        <v>49</v>
      </c>
      <c r="F18" s="27" t="s">
        <v>69</v>
      </c>
      <c r="G18" s="27">
        <v>3</v>
      </c>
      <c r="H18" s="27">
        <v>3</v>
      </c>
      <c r="I18" s="27" t="s">
        <v>77</v>
      </c>
      <c r="J18" s="28" t="s">
        <v>19</v>
      </c>
      <c r="K18" s="28" t="s">
        <v>34</v>
      </c>
      <c r="L18" s="35" t="s">
        <v>62</v>
      </c>
      <c r="M18" s="30"/>
      <c r="N18" s="31">
        <f t="shared" si="2"/>
        <v>12</v>
      </c>
      <c r="O18" s="32">
        <f t="shared" si="0"/>
        <v>0</v>
      </c>
      <c r="P18" s="33">
        <f t="shared" si="3"/>
        <v>0.23</v>
      </c>
      <c r="Q18" s="34">
        <f t="shared" si="1"/>
        <v>0</v>
      </c>
    </row>
    <row r="19" spans="1:17" ht="63" customHeight="1" x14ac:dyDescent="0.25">
      <c r="A19" s="13">
        <v>16</v>
      </c>
      <c r="B19" s="25" t="s">
        <v>16</v>
      </c>
      <c r="C19" s="25" t="s">
        <v>10</v>
      </c>
      <c r="D19" s="25">
        <v>3114004563</v>
      </c>
      <c r="E19" s="26" t="s">
        <v>50</v>
      </c>
      <c r="F19" s="27" t="s">
        <v>69</v>
      </c>
      <c r="G19" s="27">
        <v>3</v>
      </c>
      <c r="H19" s="27">
        <v>3</v>
      </c>
      <c r="I19" s="27" t="s">
        <v>77</v>
      </c>
      <c r="J19" s="28" t="s">
        <v>19</v>
      </c>
      <c r="K19" s="28" t="s">
        <v>35</v>
      </c>
      <c r="L19" s="35" t="s">
        <v>59</v>
      </c>
      <c r="M19" s="30"/>
      <c r="N19" s="31">
        <f t="shared" si="2"/>
        <v>12</v>
      </c>
      <c r="O19" s="32">
        <f t="shared" si="0"/>
        <v>0</v>
      </c>
      <c r="P19" s="33">
        <f t="shared" si="3"/>
        <v>0.23</v>
      </c>
      <c r="Q19" s="34">
        <f t="shared" si="1"/>
        <v>0</v>
      </c>
    </row>
    <row r="20" spans="1:17" ht="78.75" x14ac:dyDescent="0.25">
      <c r="A20" s="24">
        <v>17</v>
      </c>
      <c r="B20" s="25" t="s">
        <v>16</v>
      </c>
      <c r="C20" s="25" t="s">
        <v>11</v>
      </c>
      <c r="D20" s="25">
        <v>3114004602</v>
      </c>
      <c r="E20" s="26" t="s">
        <v>63</v>
      </c>
      <c r="F20" s="27" t="s">
        <v>71</v>
      </c>
      <c r="G20" s="27">
        <v>2</v>
      </c>
      <c r="H20" s="27">
        <v>2</v>
      </c>
      <c r="I20" s="27" t="s">
        <v>78</v>
      </c>
      <c r="J20" s="28" t="s">
        <v>19</v>
      </c>
      <c r="K20" s="28" t="s">
        <v>36</v>
      </c>
      <c r="L20" s="35" t="s">
        <v>68</v>
      </c>
      <c r="M20" s="30"/>
      <c r="N20" s="31">
        <f t="shared" si="2"/>
        <v>12</v>
      </c>
      <c r="O20" s="32">
        <f t="shared" si="0"/>
        <v>0</v>
      </c>
      <c r="P20" s="33">
        <f t="shared" si="3"/>
        <v>0.23</v>
      </c>
      <c r="Q20" s="34">
        <f t="shared" si="1"/>
        <v>0</v>
      </c>
    </row>
    <row r="21" spans="1:17" ht="78.75" x14ac:dyDescent="0.25">
      <c r="A21" s="24">
        <v>18</v>
      </c>
      <c r="B21" s="25" t="s">
        <v>16</v>
      </c>
      <c r="C21" s="25" t="s">
        <v>17</v>
      </c>
      <c r="D21" s="25">
        <v>3114004504</v>
      </c>
      <c r="E21" s="26" t="s">
        <v>51</v>
      </c>
      <c r="F21" s="27" t="s">
        <v>69</v>
      </c>
      <c r="G21" s="27">
        <v>2</v>
      </c>
      <c r="H21" s="27">
        <v>2</v>
      </c>
      <c r="I21" s="27" t="s">
        <v>77</v>
      </c>
      <c r="J21" s="28" t="s">
        <v>19</v>
      </c>
      <c r="K21" s="28" t="s">
        <v>39</v>
      </c>
      <c r="L21" s="35" t="s">
        <v>62</v>
      </c>
      <c r="M21" s="30"/>
      <c r="N21" s="31">
        <f t="shared" si="2"/>
        <v>12</v>
      </c>
      <c r="O21" s="32">
        <f t="shared" si="0"/>
        <v>0</v>
      </c>
      <c r="P21" s="33">
        <f t="shared" si="3"/>
        <v>0.23</v>
      </c>
      <c r="Q21" s="34">
        <f t="shared" si="1"/>
        <v>0</v>
      </c>
    </row>
    <row r="22" spans="1:17" ht="79.5" thickBot="1" x14ac:dyDescent="0.3">
      <c r="A22" s="38">
        <v>19</v>
      </c>
      <c r="B22" s="39" t="s">
        <v>16</v>
      </c>
      <c r="C22" s="39" t="s">
        <v>12</v>
      </c>
      <c r="D22" s="39">
        <v>3114004564</v>
      </c>
      <c r="E22" s="40" t="s">
        <v>51</v>
      </c>
      <c r="F22" s="41" t="s">
        <v>69</v>
      </c>
      <c r="G22" s="41">
        <v>2</v>
      </c>
      <c r="H22" s="41">
        <v>2</v>
      </c>
      <c r="I22" s="41" t="s">
        <v>77</v>
      </c>
      <c r="J22" s="42" t="s">
        <v>19</v>
      </c>
      <c r="K22" s="43" t="s">
        <v>38</v>
      </c>
      <c r="L22" s="44" t="s">
        <v>62</v>
      </c>
      <c r="M22" s="45"/>
      <c r="N22" s="46">
        <v>12</v>
      </c>
      <c r="O22" s="47">
        <f t="shared" si="0"/>
        <v>0</v>
      </c>
      <c r="P22" s="48">
        <f>P21</f>
        <v>0.23</v>
      </c>
      <c r="Q22" s="49">
        <f t="shared" si="1"/>
        <v>0</v>
      </c>
    </row>
    <row r="23" spans="1:17" ht="16.5" thickBot="1" x14ac:dyDescent="0.3">
      <c r="N23" s="50" t="s">
        <v>89</v>
      </c>
      <c r="O23" s="51">
        <f>SUM(O4:O22)</f>
        <v>0</v>
      </c>
      <c r="Q23" s="51">
        <f>SUM(Q4:Q22)</f>
        <v>0</v>
      </c>
    </row>
    <row r="24" spans="1:17" ht="16.5" thickBot="1" x14ac:dyDescent="0.3">
      <c r="D24" s="70"/>
      <c r="E24" s="70"/>
      <c r="O24" s="52" t="s">
        <v>87</v>
      </c>
      <c r="Q24" s="53" t="s">
        <v>88</v>
      </c>
    </row>
    <row r="27" spans="1:17" x14ac:dyDescent="0.25">
      <c r="C27" s="11"/>
    </row>
    <row r="28" spans="1:17" x14ac:dyDescent="0.25">
      <c r="C28" s="11"/>
    </row>
    <row r="32" spans="1:17" x14ac:dyDescent="0.25">
      <c r="B32" s="54"/>
      <c r="C32" s="55"/>
      <c r="D32" s="55"/>
      <c r="E32" s="56"/>
      <c r="F32" s="56"/>
      <c r="G32" s="56"/>
      <c r="H32" s="56"/>
      <c r="I32" s="56"/>
    </row>
    <row r="34" spans="4:4" x14ac:dyDescent="0.25">
      <c r="D34" s="57"/>
    </row>
  </sheetData>
  <autoFilter ref="L3:L22"/>
  <mergeCells count="3">
    <mergeCell ref="D24:E24"/>
    <mergeCell ref="A2:Q2"/>
    <mergeCell ref="L1:Q1"/>
  </mergeCells>
  <pageMargins left="0.82677165354330717" right="0.23622047244094491" top="0" bottom="0" header="0" footer="0"/>
  <pageSetup paperSize="8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9"/>
  <sheetViews>
    <sheetView zoomScale="90" zoomScaleNormal="90" workbookViewId="0">
      <selection activeCell="M1" sqref="M1:Q1"/>
    </sheetView>
  </sheetViews>
  <sheetFormatPr defaultRowHeight="15" x14ac:dyDescent="0.25"/>
  <cols>
    <col min="1" max="1" width="4.42578125" customWidth="1"/>
    <col min="2" max="2" width="14.42578125" customWidth="1"/>
    <col min="3" max="3" width="5.28515625" bestFit="1" customWidth="1"/>
    <col min="4" max="4" width="14.85546875" customWidth="1"/>
    <col min="5" max="6" width="17" customWidth="1"/>
    <col min="7" max="8" width="5.7109375" bestFit="1" customWidth="1"/>
    <col min="9" max="9" width="7.140625" bestFit="1" customWidth="1"/>
    <col min="10" max="10" width="15.7109375" customWidth="1"/>
    <col min="11" max="11" width="14" customWidth="1"/>
    <col min="12" max="12" width="8.140625" bestFit="1" customWidth="1"/>
    <col min="13" max="14" width="9.85546875" customWidth="1"/>
    <col min="15" max="15" width="10.7109375" customWidth="1"/>
    <col min="17" max="17" width="11.140625" customWidth="1"/>
  </cols>
  <sheetData>
    <row r="1" spans="1:17" ht="19.5" thickBot="1" x14ac:dyDescent="0.35">
      <c r="M1" s="76" t="s">
        <v>154</v>
      </c>
      <c r="N1" s="76"/>
      <c r="O1" s="76"/>
      <c r="P1" s="76"/>
      <c r="Q1" s="76"/>
    </row>
    <row r="2" spans="1:17" ht="21.75" thickBot="1" x14ac:dyDescent="0.3">
      <c r="A2" s="77" t="s">
        <v>149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ht="93" customHeight="1" thickBot="1" x14ac:dyDescent="0.3">
      <c r="A3" s="2" t="s">
        <v>0</v>
      </c>
      <c r="B3" s="3" t="s">
        <v>13</v>
      </c>
      <c r="C3" s="7" t="s">
        <v>153</v>
      </c>
      <c r="D3" s="3" t="s">
        <v>40</v>
      </c>
      <c r="E3" s="3" t="s">
        <v>52</v>
      </c>
      <c r="F3" s="3" t="s">
        <v>91</v>
      </c>
      <c r="G3" s="7" t="s">
        <v>79</v>
      </c>
      <c r="H3" s="7" t="s">
        <v>80</v>
      </c>
      <c r="I3" s="7" t="s">
        <v>81</v>
      </c>
      <c r="J3" s="4" t="s">
        <v>20</v>
      </c>
      <c r="K3" s="4" t="s">
        <v>21</v>
      </c>
      <c r="L3" s="7" t="s">
        <v>60</v>
      </c>
      <c r="M3" s="9" t="s">
        <v>152</v>
      </c>
      <c r="N3" s="5" t="s">
        <v>151</v>
      </c>
      <c r="O3" s="5" t="s">
        <v>85</v>
      </c>
      <c r="P3" s="5" t="s">
        <v>92</v>
      </c>
      <c r="Q3" s="6" t="s">
        <v>84</v>
      </c>
    </row>
    <row r="4" spans="1:17" ht="141.75" x14ac:dyDescent="0.25">
      <c r="A4" s="13">
        <v>1</v>
      </c>
      <c r="B4" s="14" t="s">
        <v>93</v>
      </c>
      <c r="C4" s="1" t="s">
        <v>94</v>
      </c>
      <c r="D4" s="14">
        <v>3014000643</v>
      </c>
      <c r="E4" s="15" t="s">
        <v>95</v>
      </c>
      <c r="F4" s="16" t="s">
        <v>69</v>
      </c>
      <c r="G4" s="16">
        <v>2</v>
      </c>
      <c r="H4" s="16">
        <v>2</v>
      </c>
      <c r="I4" s="16" t="s">
        <v>96</v>
      </c>
      <c r="J4" s="14" t="s">
        <v>97</v>
      </c>
      <c r="K4" s="58" t="s">
        <v>98</v>
      </c>
      <c r="L4" s="17" t="s">
        <v>99</v>
      </c>
      <c r="M4" s="59"/>
      <c r="N4" s="60">
        <v>12</v>
      </c>
      <c r="O4" s="20">
        <f>N4*M4</f>
        <v>0</v>
      </c>
      <c r="P4" s="21">
        <v>0.23</v>
      </c>
      <c r="Q4" s="22">
        <f>O4*1.23</f>
        <v>0</v>
      </c>
    </row>
    <row r="5" spans="1:17" ht="94.5" x14ac:dyDescent="0.25">
      <c r="A5" s="24">
        <v>2</v>
      </c>
      <c r="B5" s="25" t="s">
        <v>100</v>
      </c>
      <c r="C5" s="28" t="s">
        <v>101</v>
      </c>
      <c r="D5" s="25">
        <v>3114005082</v>
      </c>
      <c r="E5" s="26" t="s">
        <v>102</v>
      </c>
      <c r="F5" s="27" t="s">
        <v>69</v>
      </c>
      <c r="G5" s="27">
        <v>6</v>
      </c>
      <c r="H5" s="27">
        <v>6</v>
      </c>
      <c r="I5" s="27" t="s">
        <v>103</v>
      </c>
      <c r="J5" s="28" t="s">
        <v>19</v>
      </c>
      <c r="K5" s="36" t="s">
        <v>104</v>
      </c>
      <c r="L5" s="29" t="s">
        <v>59</v>
      </c>
      <c r="M5" s="61"/>
      <c r="N5" s="62">
        <v>12</v>
      </c>
      <c r="O5" s="32">
        <f t="shared" ref="O5:O17" si="0">N5*M5</f>
        <v>0</v>
      </c>
      <c r="P5" s="33">
        <v>0.23</v>
      </c>
      <c r="Q5" s="22">
        <f t="shared" ref="Q5:Q17" si="1">O5*1.23</f>
        <v>0</v>
      </c>
    </row>
    <row r="6" spans="1:17" ht="94.5" x14ac:dyDescent="0.25">
      <c r="A6" s="24">
        <v>3</v>
      </c>
      <c r="B6" s="25" t="s">
        <v>100</v>
      </c>
      <c r="C6" s="36" t="s">
        <v>105</v>
      </c>
      <c r="D6" s="25">
        <v>3114005083</v>
      </c>
      <c r="E6" s="26" t="s">
        <v>106</v>
      </c>
      <c r="F6" s="27" t="s">
        <v>69</v>
      </c>
      <c r="G6" s="27">
        <v>6</v>
      </c>
      <c r="H6" s="27">
        <v>6</v>
      </c>
      <c r="I6" s="27" t="s">
        <v>103</v>
      </c>
      <c r="J6" s="28" t="s">
        <v>19</v>
      </c>
      <c r="K6" s="36" t="s">
        <v>107</v>
      </c>
      <c r="L6" s="29" t="s">
        <v>59</v>
      </c>
      <c r="M6" s="61"/>
      <c r="N6" s="62">
        <v>12</v>
      </c>
      <c r="O6" s="32">
        <f t="shared" si="0"/>
        <v>0</v>
      </c>
      <c r="P6" s="33">
        <v>0.23</v>
      </c>
      <c r="Q6" s="22">
        <f t="shared" si="1"/>
        <v>0</v>
      </c>
    </row>
    <row r="7" spans="1:17" ht="94.5" x14ac:dyDescent="0.25">
      <c r="A7" s="24">
        <v>4</v>
      </c>
      <c r="B7" s="25" t="s">
        <v>108</v>
      </c>
      <c r="C7" s="36" t="s">
        <v>109</v>
      </c>
      <c r="D7" s="25">
        <v>3114005089</v>
      </c>
      <c r="E7" s="26" t="s">
        <v>110</v>
      </c>
      <c r="F7" s="27" t="s">
        <v>69</v>
      </c>
      <c r="G7" s="27">
        <v>6</v>
      </c>
      <c r="H7" s="27">
        <v>6</v>
      </c>
      <c r="I7" s="27" t="s">
        <v>111</v>
      </c>
      <c r="J7" s="28" t="s">
        <v>19</v>
      </c>
      <c r="K7" s="36" t="s">
        <v>112</v>
      </c>
      <c r="L7" s="29" t="s">
        <v>59</v>
      </c>
      <c r="M7" s="61"/>
      <c r="N7" s="62">
        <v>12</v>
      </c>
      <c r="O7" s="32">
        <f t="shared" si="0"/>
        <v>0</v>
      </c>
      <c r="P7" s="33">
        <v>0.23</v>
      </c>
      <c r="Q7" s="22">
        <f t="shared" si="1"/>
        <v>0</v>
      </c>
    </row>
    <row r="8" spans="1:17" ht="94.5" x14ac:dyDescent="0.25">
      <c r="A8" s="24">
        <v>5</v>
      </c>
      <c r="B8" s="25" t="s">
        <v>108</v>
      </c>
      <c r="C8" s="36" t="s">
        <v>113</v>
      </c>
      <c r="D8" s="25">
        <v>3114005084</v>
      </c>
      <c r="E8" s="26" t="s">
        <v>114</v>
      </c>
      <c r="F8" s="27" t="s">
        <v>69</v>
      </c>
      <c r="G8" s="27">
        <v>6</v>
      </c>
      <c r="H8" s="27">
        <v>6</v>
      </c>
      <c r="I8" s="27" t="s">
        <v>111</v>
      </c>
      <c r="J8" s="28" t="s">
        <v>19</v>
      </c>
      <c r="K8" s="36" t="s">
        <v>115</v>
      </c>
      <c r="L8" s="29" t="s">
        <v>59</v>
      </c>
      <c r="M8" s="61"/>
      <c r="N8" s="62">
        <v>12</v>
      </c>
      <c r="O8" s="32">
        <f t="shared" si="0"/>
        <v>0</v>
      </c>
      <c r="P8" s="33">
        <v>0.23</v>
      </c>
      <c r="Q8" s="22">
        <f t="shared" si="1"/>
        <v>0</v>
      </c>
    </row>
    <row r="9" spans="1:17" ht="94.5" x14ac:dyDescent="0.25">
      <c r="A9" s="24">
        <v>6</v>
      </c>
      <c r="B9" s="25" t="s">
        <v>108</v>
      </c>
      <c r="C9" s="36" t="s">
        <v>116</v>
      </c>
      <c r="D9" s="25">
        <v>3114005197</v>
      </c>
      <c r="E9" s="26" t="s">
        <v>117</v>
      </c>
      <c r="F9" s="27" t="s">
        <v>69</v>
      </c>
      <c r="G9" s="27">
        <v>6</v>
      </c>
      <c r="H9" s="27">
        <v>6</v>
      </c>
      <c r="I9" s="27" t="s">
        <v>118</v>
      </c>
      <c r="J9" s="28" t="s">
        <v>19</v>
      </c>
      <c r="K9" s="36" t="s">
        <v>119</v>
      </c>
      <c r="L9" s="29" t="s">
        <v>59</v>
      </c>
      <c r="M9" s="61"/>
      <c r="N9" s="62">
        <v>12</v>
      </c>
      <c r="O9" s="32">
        <f t="shared" si="0"/>
        <v>0</v>
      </c>
      <c r="P9" s="33">
        <v>0.23</v>
      </c>
      <c r="Q9" s="22">
        <f t="shared" si="1"/>
        <v>0</v>
      </c>
    </row>
    <row r="10" spans="1:17" ht="94.5" x14ac:dyDescent="0.25">
      <c r="A10" s="24">
        <v>7</v>
      </c>
      <c r="B10" s="25" t="s">
        <v>120</v>
      </c>
      <c r="C10" s="28" t="s">
        <v>121</v>
      </c>
      <c r="D10" s="63">
        <v>3114005106</v>
      </c>
      <c r="E10" s="64" t="s">
        <v>122</v>
      </c>
      <c r="F10" s="37" t="s">
        <v>71</v>
      </c>
      <c r="G10" s="37">
        <v>5</v>
      </c>
      <c r="H10" s="37">
        <v>5</v>
      </c>
      <c r="I10" s="37" t="s">
        <v>123</v>
      </c>
      <c r="J10" s="28" t="s">
        <v>19</v>
      </c>
      <c r="K10" s="28" t="s">
        <v>124</v>
      </c>
      <c r="L10" s="29" t="s">
        <v>59</v>
      </c>
      <c r="M10" s="61"/>
      <c r="N10" s="62">
        <v>12</v>
      </c>
      <c r="O10" s="32">
        <f t="shared" si="0"/>
        <v>0</v>
      </c>
      <c r="P10" s="33">
        <v>0.23</v>
      </c>
      <c r="Q10" s="22">
        <f t="shared" si="1"/>
        <v>0</v>
      </c>
    </row>
    <row r="11" spans="1:17" ht="94.5" x14ac:dyDescent="0.25">
      <c r="A11" s="24">
        <v>8</v>
      </c>
      <c r="B11" s="25" t="s">
        <v>120</v>
      </c>
      <c r="C11" s="36" t="s">
        <v>125</v>
      </c>
      <c r="D11" s="25">
        <v>3114005145</v>
      </c>
      <c r="E11" s="64" t="s">
        <v>126</v>
      </c>
      <c r="F11" s="37" t="s">
        <v>69</v>
      </c>
      <c r="G11" s="37">
        <v>3</v>
      </c>
      <c r="H11" s="37">
        <v>3</v>
      </c>
      <c r="I11" s="37" t="s">
        <v>74</v>
      </c>
      <c r="J11" s="28" t="s">
        <v>19</v>
      </c>
      <c r="K11" s="28">
        <v>193892</v>
      </c>
      <c r="L11" s="29" t="s">
        <v>68</v>
      </c>
      <c r="M11" s="61"/>
      <c r="N11" s="62">
        <v>12</v>
      </c>
      <c r="O11" s="32">
        <f t="shared" si="0"/>
        <v>0</v>
      </c>
      <c r="P11" s="33">
        <v>0.23</v>
      </c>
      <c r="Q11" s="22">
        <f t="shared" si="1"/>
        <v>0</v>
      </c>
    </row>
    <row r="12" spans="1:17" ht="94.5" x14ac:dyDescent="0.25">
      <c r="A12" s="24">
        <v>9</v>
      </c>
      <c r="B12" s="25" t="s">
        <v>120</v>
      </c>
      <c r="C12" s="36" t="s">
        <v>127</v>
      </c>
      <c r="D12" s="25">
        <v>3114005090</v>
      </c>
      <c r="E12" s="26" t="s">
        <v>128</v>
      </c>
      <c r="F12" s="37" t="s">
        <v>69</v>
      </c>
      <c r="G12" s="37">
        <v>3</v>
      </c>
      <c r="H12" s="37">
        <v>3</v>
      </c>
      <c r="I12" s="37" t="s">
        <v>74</v>
      </c>
      <c r="J12" s="28" t="s">
        <v>19</v>
      </c>
      <c r="K12" s="36" t="s">
        <v>129</v>
      </c>
      <c r="L12" s="29" t="s">
        <v>59</v>
      </c>
      <c r="M12" s="61"/>
      <c r="N12" s="62">
        <v>12</v>
      </c>
      <c r="O12" s="32">
        <f t="shared" si="0"/>
        <v>0</v>
      </c>
      <c r="P12" s="33">
        <v>0.23</v>
      </c>
      <c r="Q12" s="22">
        <f t="shared" si="1"/>
        <v>0</v>
      </c>
    </row>
    <row r="13" spans="1:17" ht="94.5" x14ac:dyDescent="0.25">
      <c r="A13" s="24">
        <v>10</v>
      </c>
      <c r="B13" s="25" t="s">
        <v>120</v>
      </c>
      <c r="C13" s="36" t="s">
        <v>130</v>
      </c>
      <c r="D13" s="25">
        <v>3114005103</v>
      </c>
      <c r="E13" s="26" t="s">
        <v>128</v>
      </c>
      <c r="F13" s="37" t="s">
        <v>69</v>
      </c>
      <c r="G13" s="37">
        <v>3</v>
      </c>
      <c r="H13" s="37">
        <v>3</v>
      </c>
      <c r="I13" s="37" t="s">
        <v>74</v>
      </c>
      <c r="J13" s="28" t="s">
        <v>19</v>
      </c>
      <c r="K13" s="36" t="s">
        <v>131</v>
      </c>
      <c r="L13" s="29" t="s">
        <v>59</v>
      </c>
      <c r="M13" s="61"/>
      <c r="N13" s="62">
        <v>12</v>
      </c>
      <c r="O13" s="32">
        <f t="shared" si="0"/>
        <v>0</v>
      </c>
      <c r="P13" s="33">
        <v>0.23</v>
      </c>
      <c r="Q13" s="22">
        <f t="shared" si="1"/>
        <v>0</v>
      </c>
    </row>
    <row r="14" spans="1:17" ht="94.5" x14ac:dyDescent="0.25">
      <c r="A14" s="24">
        <v>11</v>
      </c>
      <c r="B14" s="25" t="s">
        <v>120</v>
      </c>
      <c r="C14" s="36" t="s">
        <v>132</v>
      </c>
      <c r="D14" s="25">
        <v>3114005144</v>
      </c>
      <c r="E14" s="26" t="s">
        <v>133</v>
      </c>
      <c r="F14" s="27" t="s">
        <v>69</v>
      </c>
      <c r="G14" s="27">
        <v>5</v>
      </c>
      <c r="H14" s="27">
        <v>5</v>
      </c>
      <c r="I14" s="27" t="s">
        <v>74</v>
      </c>
      <c r="J14" s="28" t="s">
        <v>19</v>
      </c>
      <c r="K14" s="36" t="s">
        <v>134</v>
      </c>
      <c r="L14" s="29" t="s">
        <v>59</v>
      </c>
      <c r="M14" s="61"/>
      <c r="N14" s="62">
        <v>12</v>
      </c>
      <c r="O14" s="32">
        <f t="shared" si="0"/>
        <v>0</v>
      </c>
      <c r="P14" s="33">
        <v>0.23</v>
      </c>
      <c r="Q14" s="22">
        <f t="shared" si="1"/>
        <v>0</v>
      </c>
    </row>
    <row r="15" spans="1:17" ht="94.5" x14ac:dyDescent="0.25">
      <c r="A15" s="24">
        <v>12</v>
      </c>
      <c r="B15" s="25" t="s">
        <v>135</v>
      </c>
      <c r="C15" s="28" t="s">
        <v>136</v>
      </c>
      <c r="D15" s="25">
        <v>3114005104</v>
      </c>
      <c r="E15" s="26" t="s">
        <v>137</v>
      </c>
      <c r="F15" s="27" t="s">
        <v>69</v>
      </c>
      <c r="G15" s="27">
        <v>8</v>
      </c>
      <c r="H15" s="27">
        <v>8</v>
      </c>
      <c r="I15" s="27" t="s">
        <v>138</v>
      </c>
      <c r="J15" s="28" t="s">
        <v>19</v>
      </c>
      <c r="K15" s="36" t="s">
        <v>139</v>
      </c>
      <c r="L15" s="29" t="s">
        <v>59</v>
      </c>
      <c r="M15" s="61"/>
      <c r="N15" s="62">
        <v>12</v>
      </c>
      <c r="O15" s="32">
        <f t="shared" si="0"/>
        <v>0</v>
      </c>
      <c r="P15" s="33">
        <v>0.23</v>
      </c>
      <c r="Q15" s="22">
        <f t="shared" si="1"/>
        <v>0</v>
      </c>
    </row>
    <row r="16" spans="1:17" ht="94.5" x14ac:dyDescent="0.25">
      <c r="A16" s="24">
        <v>13</v>
      </c>
      <c r="B16" s="25" t="s">
        <v>140</v>
      </c>
      <c r="C16" s="36" t="s">
        <v>141</v>
      </c>
      <c r="D16" s="25">
        <v>3114005105</v>
      </c>
      <c r="E16" s="26" t="s">
        <v>142</v>
      </c>
      <c r="F16" s="27" t="s">
        <v>69</v>
      </c>
      <c r="G16" s="27">
        <v>6</v>
      </c>
      <c r="H16" s="27">
        <v>6</v>
      </c>
      <c r="I16" s="27" t="s">
        <v>143</v>
      </c>
      <c r="J16" s="28" t="s">
        <v>19</v>
      </c>
      <c r="K16" s="36" t="s">
        <v>107</v>
      </c>
      <c r="L16" s="29" t="s">
        <v>59</v>
      </c>
      <c r="M16" s="61"/>
      <c r="N16" s="62">
        <v>12</v>
      </c>
      <c r="O16" s="32">
        <f t="shared" si="0"/>
        <v>0</v>
      </c>
      <c r="P16" s="33">
        <v>0.23</v>
      </c>
      <c r="Q16" s="22">
        <f t="shared" si="1"/>
        <v>0</v>
      </c>
    </row>
    <row r="17" spans="1:17" ht="111" thickBot="1" x14ac:dyDescent="0.3">
      <c r="A17" s="65">
        <v>14</v>
      </c>
      <c r="B17" s="39" t="s">
        <v>144</v>
      </c>
      <c r="C17" s="66" t="s">
        <v>145</v>
      </c>
      <c r="D17" s="39">
        <v>3014000652</v>
      </c>
      <c r="E17" s="40" t="s">
        <v>146</v>
      </c>
      <c r="F17" s="41" t="s">
        <v>69</v>
      </c>
      <c r="G17" s="41">
        <v>2</v>
      </c>
      <c r="H17" s="41">
        <v>2</v>
      </c>
      <c r="I17" s="41" t="s">
        <v>147</v>
      </c>
      <c r="J17" s="42" t="s">
        <v>19</v>
      </c>
      <c r="K17" s="66" t="s">
        <v>148</v>
      </c>
      <c r="L17" s="43" t="s">
        <v>99</v>
      </c>
      <c r="M17" s="67"/>
      <c r="N17" s="46">
        <v>12</v>
      </c>
      <c r="O17" s="47">
        <f t="shared" si="0"/>
        <v>0</v>
      </c>
      <c r="P17" s="48">
        <v>0.23</v>
      </c>
      <c r="Q17" s="22">
        <f t="shared" si="1"/>
        <v>0</v>
      </c>
    </row>
    <row r="18" spans="1:17" ht="16.5" thickBot="1" x14ac:dyDescent="0.3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 t="s">
        <v>89</v>
      </c>
      <c r="O18" s="51">
        <f>SUM(O4:O17)</f>
        <v>0</v>
      </c>
      <c r="P18" s="12"/>
      <c r="Q18" s="51">
        <f>SUM(Q4:Q17)</f>
        <v>0</v>
      </c>
    </row>
    <row r="19" spans="1:17" ht="16.5" thickBot="1" x14ac:dyDescent="0.3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12"/>
      <c r="O19" s="52" t="s">
        <v>87</v>
      </c>
      <c r="P19" s="12"/>
      <c r="Q19" s="53" t="s">
        <v>88</v>
      </c>
    </row>
  </sheetData>
  <mergeCells count="2">
    <mergeCell ref="M1:Q1"/>
    <mergeCell ref="A2:Q2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FC - EC1 WSCHÓD</vt:lpstr>
      <vt:lpstr>FC - EC1 ZACHÓD</vt:lpstr>
    </vt:vector>
  </TitlesOfParts>
  <Company>Apteka Alchemik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Ochmańska</dc:creator>
  <cp:lastModifiedBy>Agnieszka Walczak</cp:lastModifiedBy>
  <cp:lastPrinted>2018-12-06T09:14:16Z</cp:lastPrinted>
  <dcterms:created xsi:type="dcterms:W3CDTF">2012-02-20T11:59:04Z</dcterms:created>
  <dcterms:modified xsi:type="dcterms:W3CDTF">2020-10-26T08:32:53Z</dcterms:modified>
</cp:coreProperties>
</file>