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tomaszewski\Desktop\"/>
    </mc:Choice>
  </mc:AlternateContent>
  <xr:revisionPtr revIDLastSave="0" documentId="8_{12C6329F-515D-4EED-AB38-1E5516349720}" xr6:coauthVersionLast="47" xr6:coauthVersionMax="47" xr10:uidLastSave="{00000000-0000-0000-0000-000000000000}"/>
  <bookViews>
    <workbookView xWindow="-120" yWindow="-120" windowWidth="29040" windowHeight="15840" xr2:uid="{173D701B-D97A-41FA-BED3-F16BABA7F3B7}"/>
  </bookViews>
  <sheets>
    <sheet name="Arkusz1" sheetId="1" r:id="rId1"/>
  </sheets>
  <definedNames>
    <definedName name="_xlnm.Print_Area" localSheetId="0">Arkusz1!$A$1:$I$180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0" i="1" l="1"/>
  <c r="E180" i="1"/>
  <c r="C180" i="1"/>
  <c r="C178" i="1"/>
  <c r="H177" i="1"/>
  <c r="E177" i="1"/>
  <c r="G177" i="1" s="1"/>
  <c r="H176" i="1"/>
  <c r="E176" i="1"/>
  <c r="G176" i="1" s="1"/>
  <c r="H175" i="1"/>
  <c r="E175" i="1"/>
  <c r="G175" i="1" s="1"/>
  <c r="H174" i="1"/>
  <c r="E174" i="1"/>
  <c r="G174" i="1" s="1"/>
  <c r="G173" i="1"/>
  <c r="E173" i="1"/>
  <c r="H173" i="1" s="1"/>
  <c r="G172" i="1"/>
  <c r="E172" i="1"/>
  <c r="H172" i="1" s="1"/>
  <c r="G171" i="1"/>
  <c r="G178" i="1" s="1"/>
  <c r="E171" i="1"/>
  <c r="C168" i="1"/>
  <c r="H167" i="1"/>
  <c r="E167" i="1"/>
  <c r="G167" i="1" s="1"/>
  <c r="G166" i="1"/>
  <c r="E166" i="1"/>
  <c r="H166" i="1" s="1"/>
  <c r="H165" i="1"/>
  <c r="E165" i="1"/>
  <c r="H164" i="1"/>
  <c r="H168" i="1" s="1"/>
  <c r="G164" i="1"/>
  <c r="C162" i="1"/>
  <c r="H161" i="1"/>
  <c r="E161" i="1"/>
  <c r="G161" i="1" s="1"/>
  <c r="G160" i="1"/>
  <c r="E160" i="1"/>
  <c r="H160" i="1" s="1"/>
  <c r="H159" i="1"/>
  <c r="E159" i="1"/>
  <c r="G159" i="1" s="1"/>
  <c r="H158" i="1"/>
  <c r="E158" i="1"/>
  <c r="G158" i="1" s="1"/>
  <c r="G157" i="1"/>
  <c r="E157" i="1"/>
  <c r="H157" i="1" s="1"/>
  <c r="G156" i="1"/>
  <c r="E156" i="1"/>
  <c r="H156" i="1" s="1"/>
  <c r="G155" i="1"/>
  <c r="E155" i="1"/>
  <c r="H155" i="1" s="1"/>
  <c r="G154" i="1"/>
  <c r="E154" i="1"/>
  <c r="H154" i="1" s="1"/>
  <c r="G153" i="1"/>
  <c r="E153" i="1"/>
  <c r="H153" i="1" s="1"/>
  <c r="G152" i="1"/>
  <c r="E152" i="1"/>
  <c r="H152" i="1" s="1"/>
  <c r="G151" i="1"/>
  <c r="E151" i="1"/>
  <c r="H151" i="1" s="1"/>
  <c r="E150" i="1"/>
  <c r="H149" i="1"/>
  <c r="E149" i="1"/>
  <c r="G149" i="1" s="1"/>
  <c r="H148" i="1"/>
  <c r="E148" i="1"/>
  <c r="G148" i="1" s="1"/>
  <c r="G147" i="1"/>
  <c r="E147" i="1"/>
  <c r="H147" i="1" s="1"/>
  <c r="H146" i="1"/>
  <c r="E146" i="1"/>
  <c r="G146" i="1" s="1"/>
  <c r="G145" i="1"/>
  <c r="E145" i="1"/>
  <c r="H145" i="1" s="1"/>
  <c r="H144" i="1"/>
  <c r="E144" i="1"/>
  <c r="G144" i="1" s="1"/>
  <c r="G143" i="1"/>
  <c r="E143" i="1"/>
  <c r="H143" i="1" s="1"/>
  <c r="G142" i="1"/>
  <c r="E142" i="1"/>
  <c r="H142" i="1" s="1"/>
  <c r="G141" i="1"/>
  <c r="E141" i="1"/>
  <c r="H141" i="1" s="1"/>
  <c r="H140" i="1"/>
  <c r="E140" i="1"/>
  <c r="G140" i="1" s="1"/>
  <c r="G139" i="1"/>
  <c r="G162" i="1" s="1"/>
  <c r="E139" i="1"/>
  <c r="C136" i="1"/>
  <c r="H135" i="1"/>
  <c r="E135" i="1"/>
  <c r="G135" i="1" s="1"/>
  <c r="H134" i="1"/>
  <c r="E134" i="1"/>
  <c r="G134" i="1" s="1"/>
  <c r="H133" i="1"/>
  <c r="E133" i="1"/>
  <c r="G133" i="1" s="1"/>
  <c r="H132" i="1"/>
  <c r="E132" i="1"/>
  <c r="G132" i="1" s="1"/>
  <c r="H131" i="1"/>
  <c r="E131" i="1"/>
  <c r="G131" i="1" s="1"/>
  <c r="G130" i="1"/>
  <c r="E130" i="1"/>
  <c r="H130" i="1" s="1"/>
  <c r="G129" i="1"/>
  <c r="E129" i="1"/>
  <c r="H129" i="1" s="1"/>
  <c r="G128" i="1"/>
  <c r="E128" i="1"/>
  <c r="H128" i="1" s="1"/>
  <c r="G127" i="1"/>
  <c r="E127" i="1"/>
  <c r="H127" i="1" s="1"/>
  <c r="H126" i="1"/>
  <c r="E126" i="1"/>
  <c r="G126" i="1" s="1"/>
  <c r="G125" i="1"/>
  <c r="E125" i="1"/>
  <c r="H125" i="1" s="1"/>
  <c r="G124" i="1"/>
  <c r="E124" i="1"/>
  <c r="H124" i="1" s="1"/>
  <c r="G123" i="1"/>
  <c r="E123" i="1"/>
  <c r="H123" i="1" s="1"/>
  <c r="G122" i="1"/>
  <c r="E122" i="1"/>
  <c r="H122" i="1" s="1"/>
  <c r="G121" i="1"/>
  <c r="G136" i="1" s="1"/>
  <c r="E121" i="1"/>
  <c r="C118" i="1"/>
  <c r="H117" i="1"/>
  <c r="E117" i="1"/>
  <c r="G117" i="1" s="1"/>
  <c r="H116" i="1"/>
  <c r="E116" i="1"/>
  <c r="G116" i="1" s="1"/>
  <c r="H115" i="1"/>
  <c r="E115" i="1"/>
  <c r="G115" i="1" s="1"/>
  <c r="G114" i="1"/>
  <c r="E114" i="1"/>
  <c r="H114" i="1" s="1"/>
  <c r="G113" i="1"/>
  <c r="E113" i="1"/>
  <c r="H113" i="1" s="1"/>
  <c r="H112" i="1"/>
  <c r="E112" i="1"/>
  <c r="G112" i="1" s="1"/>
  <c r="G111" i="1"/>
  <c r="E111" i="1"/>
  <c r="H111" i="1" s="1"/>
  <c r="G110" i="1"/>
  <c r="E110" i="1"/>
  <c r="H110" i="1" s="1"/>
  <c r="G109" i="1"/>
  <c r="E109" i="1"/>
  <c r="H109" i="1" s="1"/>
  <c r="G108" i="1"/>
  <c r="E108" i="1"/>
  <c r="H108" i="1" s="1"/>
  <c r="G107" i="1"/>
  <c r="G118" i="1" s="1"/>
  <c r="E107" i="1"/>
  <c r="C104" i="1"/>
  <c r="H103" i="1"/>
  <c r="E103" i="1"/>
  <c r="G103" i="1" s="1"/>
  <c r="H102" i="1"/>
  <c r="E102" i="1"/>
  <c r="G102" i="1" s="1"/>
  <c r="H101" i="1"/>
  <c r="E101" i="1"/>
  <c r="G101" i="1" s="1"/>
  <c r="H100" i="1"/>
  <c r="E100" i="1"/>
  <c r="G100" i="1" s="1"/>
  <c r="H99" i="1"/>
  <c r="E99" i="1"/>
  <c r="G99" i="1" s="1"/>
  <c r="G98" i="1"/>
  <c r="E98" i="1"/>
  <c r="H98" i="1" s="1"/>
  <c r="G97" i="1"/>
  <c r="E97" i="1"/>
  <c r="H97" i="1" s="1"/>
  <c r="G96" i="1"/>
  <c r="E96" i="1"/>
  <c r="H96" i="1" s="1"/>
  <c r="H95" i="1"/>
  <c r="E95" i="1"/>
  <c r="G95" i="1" s="1"/>
  <c r="G94" i="1"/>
  <c r="E94" i="1"/>
  <c r="H94" i="1" s="1"/>
  <c r="G93" i="1"/>
  <c r="E93" i="1"/>
  <c r="H93" i="1" s="1"/>
  <c r="G92" i="1"/>
  <c r="E92" i="1"/>
  <c r="H92" i="1" s="1"/>
  <c r="G91" i="1"/>
  <c r="G104" i="1" s="1"/>
  <c r="E91" i="1"/>
  <c r="C88" i="1"/>
  <c r="H87" i="1"/>
  <c r="E87" i="1"/>
  <c r="G87" i="1" s="1"/>
  <c r="G86" i="1"/>
  <c r="E86" i="1"/>
  <c r="H86" i="1" s="1"/>
  <c r="G85" i="1"/>
  <c r="E85" i="1"/>
  <c r="H85" i="1" s="1"/>
  <c r="H84" i="1"/>
  <c r="E84" i="1"/>
  <c r="G84" i="1" s="1"/>
  <c r="H83" i="1"/>
  <c r="E83" i="1"/>
  <c r="G83" i="1" s="1"/>
  <c r="H82" i="1"/>
  <c r="E82" i="1"/>
  <c r="G82" i="1" s="1"/>
  <c r="G81" i="1"/>
  <c r="E81" i="1"/>
  <c r="H81" i="1" s="1"/>
  <c r="H80" i="1"/>
  <c r="E80" i="1"/>
  <c r="G80" i="1" s="1"/>
  <c r="H79" i="1"/>
  <c r="E79" i="1"/>
  <c r="G79" i="1" s="1"/>
  <c r="G78" i="1"/>
  <c r="E78" i="1"/>
  <c r="H78" i="1" s="1"/>
  <c r="H77" i="1"/>
  <c r="E77" i="1"/>
  <c r="G77" i="1" s="1"/>
  <c r="H76" i="1"/>
  <c r="E76" i="1"/>
  <c r="G76" i="1" s="1"/>
  <c r="H75" i="1"/>
  <c r="E75" i="1"/>
  <c r="G75" i="1" s="1"/>
  <c r="H74" i="1"/>
  <c r="E74" i="1"/>
  <c r="G74" i="1" s="1"/>
  <c r="G73" i="1"/>
  <c r="E73" i="1"/>
  <c r="H73" i="1" s="1"/>
  <c r="H72" i="1"/>
  <c r="E72" i="1"/>
  <c r="G72" i="1" s="1"/>
  <c r="G71" i="1"/>
  <c r="E71" i="1"/>
  <c r="H71" i="1" s="1"/>
  <c r="G70" i="1"/>
  <c r="E70" i="1"/>
  <c r="H70" i="1" s="1"/>
  <c r="G69" i="1"/>
  <c r="E69" i="1"/>
  <c r="H69" i="1" s="1"/>
  <c r="G68" i="1"/>
  <c r="E68" i="1"/>
  <c r="H68" i="1" s="1"/>
  <c r="G67" i="1"/>
  <c r="G88" i="1" s="1"/>
  <c r="E67" i="1"/>
  <c r="C64" i="1"/>
  <c r="G63" i="1"/>
  <c r="E63" i="1"/>
  <c r="H63" i="1" s="1"/>
  <c r="G62" i="1"/>
  <c r="E62" i="1"/>
  <c r="H62" i="1" s="1"/>
  <c r="G61" i="1"/>
  <c r="E61" i="1"/>
  <c r="H61" i="1" s="1"/>
  <c r="G60" i="1"/>
  <c r="E60" i="1"/>
  <c r="H60" i="1" s="1"/>
  <c r="G59" i="1"/>
  <c r="E59" i="1"/>
  <c r="H59" i="1" s="1"/>
  <c r="H58" i="1"/>
  <c r="E58" i="1"/>
  <c r="G58" i="1" s="1"/>
  <c r="H57" i="1"/>
  <c r="H64" i="1" s="1"/>
  <c r="E57" i="1"/>
  <c r="C54" i="1"/>
  <c r="H53" i="1"/>
  <c r="E53" i="1"/>
  <c r="G53" i="1" s="1"/>
  <c r="H52" i="1"/>
  <c r="E52" i="1"/>
  <c r="G52" i="1" s="1"/>
  <c r="H51" i="1"/>
  <c r="E51" i="1"/>
  <c r="G51" i="1" s="1"/>
  <c r="H50" i="1"/>
  <c r="E50" i="1"/>
  <c r="G50" i="1" s="1"/>
  <c r="H49" i="1"/>
  <c r="E49" i="1"/>
  <c r="G49" i="1" s="1"/>
  <c r="H48" i="1"/>
  <c r="E48" i="1"/>
  <c r="G48" i="1" s="1"/>
  <c r="G47" i="1"/>
  <c r="E47" i="1"/>
  <c r="H47" i="1" s="1"/>
  <c r="G46" i="1"/>
  <c r="E46" i="1"/>
  <c r="H46" i="1" s="1"/>
  <c r="H45" i="1"/>
  <c r="E45" i="1"/>
  <c r="G45" i="1" s="1"/>
  <c r="G44" i="1"/>
  <c r="E44" i="1"/>
  <c r="H44" i="1" s="1"/>
  <c r="G43" i="1"/>
  <c r="E43" i="1"/>
  <c r="H43" i="1" s="1"/>
  <c r="G42" i="1"/>
  <c r="E42" i="1"/>
  <c r="H42" i="1" s="1"/>
  <c r="G41" i="1"/>
  <c r="E41" i="1"/>
  <c r="H41" i="1" s="1"/>
  <c r="G40" i="1"/>
  <c r="E40" i="1"/>
  <c r="H40" i="1" s="1"/>
  <c r="G39" i="1"/>
  <c r="E39" i="1"/>
  <c r="H39" i="1" s="1"/>
  <c r="G38" i="1"/>
  <c r="E38" i="1"/>
  <c r="H38" i="1" s="1"/>
  <c r="G37" i="1"/>
  <c r="E37" i="1"/>
  <c r="H37" i="1" s="1"/>
  <c r="G36" i="1"/>
  <c r="E36" i="1"/>
  <c r="H36" i="1" s="1"/>
  <c r="G35" i="1"/>
  <c r="E35" i="1"/>
  <c r="H35" i="1" s="1"/>
  <c r="G34" i="1"/>
  <c r="E34" i="1"/>
  <c r="H34" i="1" s="1"/>
  <c r="G33" i="1"/>
  <c r="E33" i="1"/>
  <c r="H33" i="1" s="1"/>
  <c r="G32" i="1"/>
  <c r="E32" i="1"/>
  <c r="H32" i="1" s="1"/>
  <c r="G31" i="1"/>
  <c r="G54" i="1" s="1"/>
  <c r="E31" i="1"/>
  <c r="C28" i="1"/>
  <c r="G27" i="1"/>
  <c r="E27" i="1"/>
  <c r="H27" i="1" s="1"/>
  <c r="H26" i="1"/>
  <c r="E26" i="1"/>
  <c r="G26" i="1" s="1"/>
  <c r="H25" i="1"/>
  <c r="E25" i="1"/>
  <c r="G25" i="1" s="1"/>
  <c r="H24" i="1"/>
  <c r="E24" i="1"/>
  <c r="G24" i="1" s="1"/>
  <c r="G23" i="1"/>
  <c r="E23" i="1"/>
  <c r="H23" i="1" s="1"/>
  <c r="G22" i="1"/>
  <c r="E22" i="1"/>
  <c r="H22" i="1" s="1"/>
  <c r="H21" i="1"/>
  <c r="E21" i="1"/>
  <c r="G21" i="1" s="1"/>
  <c r="G20" i="1"/>
  <c r="E20" i="1"/>
  <c r="H20" i="1" s="1"/>
  <c r="H19" i="1"/>
  <c r="E19" i="1"/>
  <c r="G19" i="1" s="1"/>
  <c r="H18" i="1"/>
  <c r="E18" i="1"/>
  <c r="G18" i="1" s="1"/>
  <c r="G17" i="1"/>
  <c r="E17" i="1"/>
  <c r="H17" i="1" s="1"/>
  <c r="H16" i="1"/>
  <c r="E16" i="1"/>
  <c r="G16" i="1" s="1"/>
  <c r="G15" i="1"/>
  <c r="E15" i="1"/>
  <c r="H15" i="1" s="1"/>
  <c r="G14" i="1"/>
  <c r="E14" i="1"/>
  <c r="H14" i="1" s="1"/>
  <c r="G13" i="1"/>
  <c r="E13" i="1"/>
  <c r="H13" i="1" s="1"/>
  <c r="G12" i="1"/>
  <c r="E12" i="1"/>
  <c r="H12" i="1" s="1"/>
  <c r="G11" i="1"/>
  <c r="E11" i="1"/>
  <c r="H11" i="1" s="1"/>
  <c r="H10" i="1"/>
  <c r="E10" i="1"/>
  <c r="G10" i="1" s="1"/>
  <c r="G9" i="1"/>
  <c r="E9" i="1"/>
  <c r="H9" i="1" s="1"/>
  <c r="G8" i="1"/>
  <c r="E8" i="1"/>
  <c r="H8" i="1" s="1"/>
  <c r="G7" i="1"/>
  <c r="E7" i="1"/>
  <c r="H7" i="1" s="1"/>
  <c r="G6" i="1"/>
  <c r="E6" i="1"/>
  <c r="H6" i="1" s="1"/>
  <c r="H5" i="1"/>
  <c r="H28" i="1" s="1"/>
  <c r="E5" i="1"/>
  <c r="E178" i="1" l="1"/>
  <c r="H171" i="1"/>
  <c r="H178" i="1" s="1"/>
  <c r="E168" i="1"/>
  <c r="G165" i="1"/>
  <c r="G168" i="1" s="1"/>
  <c r="E118" i="1"/>
  <c r="H107" i="1"/>
  <c r="H118" i="1" s="1"/>
  <c r="E136" i="1"/>
  <c r="H121" i="1"/>
  <c r="H136" i="1" s="1"/>
  <c r="E162" i="1"/>
  <c r="H139" i="1"/>
  <c r="H162" i="1" s="1"/>
  <c r="E104" i="1"/>
  <c r="H91" i="1"/>
  <c r="H104" i="1" s="1"/>
  <c r="E88" i="1"/>
  <c r="H67" i="1"/>
  <c r="H88" i="1" s="1"/>
  <c r="E64" i="1"/>
  <c r="G57" i="1"/>
  <c r="G64" i="1" s="1"/>
  <c r="E54" i="1"/>
  <c r="H31" i="1"/>
  <c r="H54" i="1" s="1"/>
  <c r="E28" i="1"/>
  <c r="G5" i="1"/>
  <c r="G28" i="1" s="1"/>
  <c r="G180" i="1" s="1"/>
</calcChain>
</file>

<file path=xl/sharedStrings.xml><?xml version="1.0" encoding="utf-8"?>
<sst xmlns="http://schemas.openxmlformats.org/spreadsheetml/2006/main" count="470" uniqueCount="139">
  <si>
    <t>PÓŁNOCNA</t>
  </si>
  <si>
    <t>G</t>
  </si>
  <si>
    <t>p</t>
  </si>
  <si>
    <t>T</t>
  </si>
  <si>
    <t>SIKORSKIEGO</t>
  </si>
  <si>
    <t>PODGÓRNA w tym na Sasinowo</t>
  </si>
  <si>
    <t>Całość do drogi powiatowej</t>
  </si>
  <si>
    <t>KOSTRZEWSKIEGO</t>
  </si>
  <si>
    <t>w</t>
  </si>
  <si>
    <t>KRĘTA</t>
  </si>
  <si>
    <t>PIASKOWA</t>
  </si>
  <si>
    <t>KRÓTKA</t>
  </si>
  <si>
    <t>POLNA</t>
  </si>
  <si>
    <t>WODNA</t>
  </si>
  <si>
    <t>OGRODOWA</t>
  </si>
  <si>
    <t>SPOKOJNA</t>
  </si>
  <si>
    <t>ŚWIERKOWA</t>
  </si>
  <si>
    <t>DĘBOWA</t>
  </si>
  <si>
    <t>WĄSKA</t>
  </si>
  <si>
    <t>SŁONECZNA</t>
  </si>
  <si>
    <t>BUKOWA</t>
  </si>
  <si>
    <t>AKACJOWA</t>
  </si>
  <si>
    <t>A. FIEDLERA</t>
  </si>
  <si>
    <t>LIPOWA (640/3)</t>
  </si>
  <si>
    <t>DROGA DO OŚRODKA ZHP</t>
  </si>
  <si>
    <t>POWOZOWA</t>
  </si>
  <si>
    <t>PĘTLA PRZY SZKOLE</t>
  </si>
  <si>
    <t>RAZEM:</t>
  </si>
  <si>
    <t>ROGALIN</t>
  </si>
  <si>
    <t>PREZYDIALNA</t>
  </si>
  <si>
    <t>POZNAŃSKA</t>
  </si>
  <si>
    <t>SZKOLNA</t>
  </si>
  <si>
    <t>KOSYNIERÓW (Z ODNOGAMI I DROGĄ MIĘDZY KOSYNIERÓW A SZKOLNĄ)</t>
  </si>
  <si>
    <t>NOWA</t>
  </si>
  <si>
    <t>PODLEŚNA</t>
  </si>
  <si>
    <t>KLONOWA</t>
  </si>
  <si>
    <t>LEŚNA</t>
  </si>
  <si>
    <t>WRZOSOWA</t>
  </si>
  <si>
    <t>JAŚMINOWA</t>
  </si>
  <si>
    <t>DROGA W KIERUNKU KAPLICY</t>
  </si>
  <si>
    <t>HUBY ROGALIŃSKIE - DO MASTERHAK</t>
  </si>
  <si>
    <t>DROGA OSADA DO ASFALTU NA KUBALIN</t>
  </si>
  <si>
    <t>DROGA BOCZNA DO PODLEŚNEJ</t>
  </si>
  <si>
    <t>DROGA OD NOWEJ DO Gramzy</t>
  </si>
  <si>
    <t>POZNAŃSKA DO DASZEWIC I</t>
  </si>
  <si>
    <t>POZNAŃSKA DO DASZEWIC II</t>
  </si>
  <si>
    <t>POZNAŃSKA DO DASZEWIC III</t>
  </si>
  <si>
    <t>Droga z porozumienia z Nadleśnictwem nr 1</t>
  </si>
  <si>
    <t>ŚWIĄTNIKI</t>
  </si>
  <si>
    <t>DROGA W KIERUNKU HUBÓW ROGALIŃSKICH</t>
  </si>
  <si>
    <t>ŁĄCZNIK</t>
  </si>
  <si>
    <t>DROGA OD ASFALTU NA TYŁACH WIOSKI</t>
  </si>
  <si>
    <t>PRZY ŚWIETLICY</t>
  </si>
  <si>
    <t>KÓRNICKA 2-8</t>
  </si>
  <si>
    <t>DROGA OD ŚREMSKIEJ W KIERUNKU PÓŁ</t>
  </si>
  <si>
    <t>MIECZEWO</t>
  </si>
  <si>
    <t>PROMIENISTA</t>
  </si>
  <si>
    <t>TĘCZOWA</t>
  </si>
  <si>
    <t>KAMIONECKA</t>
  </si>
  <si>
    <t>MODRZEWIOWA</t>
  </si>
  <si>
    <t>PODGÓRNA</t>
  </si>
  <si>
    <t>WIERZBOWA</t>
  </si>
  <si>
    <t>LIPOWA</t>
  </si>
  <si>
    <t>BOZYMĘCZNA</t>
  </si>
  <si>
    <t>GRZYBOWA</t>
  </si>
  <si>
    <t>KASZTANOWA</t>
  </si>
  <si>
    <t>JAŚNIK</t>
  </si>
  <si>
    <t>WICHROWA</t>
  </si>
  <si>
    <t>POGODNA</t>
  </si>
  <si>
    <t>MIECZEWO-HUBY MIECZEWSKIE</t>
  </si>
  <si>
    <t>DROGA PRZEZ POLA DO OSADY OD SZEROKIEJ DO OSADY)</t>
  </si>
  <si>
    <t>SZEROKA OD LEŚNICZÓWKI W KIERUNKU LASU</t>
  </si>
  <si>
    <t>DROGA DO OSADY MIECZEWO</t>
  </si>
  <si>
    <t>DROGA MIECZEWO-RADZEWO</t>
  </si>
  <si>
    <t>RADZEWICE</t>
  </si>
  <si>
    <t>DŁUGA</t>
  </si>
  <si>
    <t>WISNIOWA</t>
  </si>
  <si>
    <t>SPORTOWA</t>
  </si>
  <si>
    <t>ŁĄKOWA</t>
  </si>
  <si>
    <t>KONWALIOWA</t>
  </si>
  <si>
    <t>ZIELONA</t>
  </si>
  <si>
    <t>DWORZYSKA-RADZEWICE</t>
  </si>
  <si>
    <t>KALINOWA</t>
  </si>
  <si>
    <t>WIÓREK</t>
  </si>
  <si>
    <t>DZIAŁKOWA</t>
  </si>
  <si>
    <t>MAKOWA</t>
  </si>
  <si>
    <t>SOSNOWA</t>
  </si>
  <si>
    <t>DROGA - WĘDKARZE</t>
  </si>
  <si>
    <t>BANKOWA</t>
  </si>
  <si>
    <t>ŁĄCZNIK ŁĄKOWA DO PODLEŚNEJ</t>
  </si>
  <si>
    <t>DROGA PRZY WARCIE</t>
  </si>
  <si>
    <t>CZAPURY</t>
  </si>
  <si>
    <t>PROMOWA</t>
  </si>
  <si>
    <t>DOLNA</t>
  </si>
  <si>
    <t>BRZOZOWA</t>
  </si>
  <si>
    <t>LESZCZYNOWA</t>
  </si>
  <si>
    <t>DROGA DO ŁOWISKA KARPII OD UL. GROMADZKIEJ</t>
  </si>
  <si>
    <t>GRUSZKOWA</t>
  </si>
  <si>
    <t>ŻURAWINOWA</t>
  </si>
  <si>
    <t>DASZEWICE</t>
  </si>
  <si>
    <t>PIOTROWSKA cz. II</t>
  </si>
  <si>
    <t>ZAKĄTEK</t>
  </si>
  <si>
    <t>ŻWIROWA</t>
  </si>
  <si>
    <t>JESIENNA</t>
  </si>
  <si>
    <t>łącznik między DOLNĄ a POZNAŃSKĄ (426)</t>
  </si>
  <si>
    <t>ROGALIŃSKA</t>
  </si>
  <si>
    <t>SZYSZKOWA</t>
  </si>
  <si>
    <t>GÓRNA</t>
  </si>
  <si>
    <t>UL.POZNAŃSKA dz. 85/8</t>
  </si>
  <si>
    <t>RADOSNA</t>
  </si>
  <si>
    <t>PRZY LESIE</t>
  </si>
  <si>
    <t>NAD BABINKĄ</t>
  </si>
  <si>
    <t>dojazd POZNAŃSKA (455)</t>
  </si>
  <si>
    <t>WĄWÓZ</t>
  </si>
  <si>
    <t>ul. JARZĘBINOWA</t>
  </si>
  <si>
    <t>ul. KLONOWA</t>
  </si>
  <si>
    <t>BABKI</t>
  </si>
  <si>
    <t>BABKI- GŁUSZYNA LEŚNA</t>
  </si>
  <si>
    <t>DROGA DO ZAPLECZA TECHNICZNEGO JEDNOSTKI WOJSKOWEJ</t>
  </si>
  <si>
    <t>Droga z porozumienia z Nadleśnictwem nr 4</t>
  </si>
  <si>
    <t>g</t>
  </si>
  <si>
    <t>SASINOWO</t>
  </si>
  <si>
    <t>WIOSENNA</t>
  </si>
  <si>
    <t>PODRÓŻNIKÓW</t>
  </si>
  <si>
    <t>GŁUSZYNA DO KRZYŻA</t>
  </si>
  <si>
    <t>GŁUSZYNA DO KRZYŻA DO PGR</t>
  </si>
  <si>
    <t>Droga z porozumienia z Nadleśnictwem nr 5</t>
  </si>
  <si>
    <t>Lp.</t>
  </si>
  <si>
    <t>ULICA</t>
  </si>
  <si>
    <t>DŁUGOŚĆ
[m]</t>
  </si>
  <si>
    <t>SZEROKOŚĆ
[m]</t>
  </si>
  <si>
    <r>
      <t>POWIERZCHNIA
[m</t>
    </r>
    <r>
      <rPr>
        <b/>
        <vertAlign val="superscript"/>
        <sz val="6"/>
        <rFont val="Arial"/>
        <family val="2"/>
        <charset val="238"/>
      </rPr>
      <t>2</t>
    </r>
    <r>
      <rPr>
        <b/>
        <sz val="6"/>
        <rFont val="Arial"/>
        <family val="2"/>
        <charset val="238"/>
      </rPr>
      <t>]</t>
    </r>
  </si>
  <si>
    <t>RODZAJ NAWIE
RZCHNI</t>
  </si>
  <si>
    <t>POWIERZCHNIA NAWIERZCHNI</t>
  </si>
  <si>
    <r>
      <t>GRUNTOWEJ
[m</t>
    </r>
    <r>
      <rPr>
        <b/>
        <vertAlign val="superscript"/>
        <sz val="6"/>
        <rFont val="Arial"/>
        <family val="2"/>
        <charset val="238"/>
      </rPr>
      <t>2</t>
    </r>
    <r>
      <rPr>
        <b/>
        <sz val="6"/>
        <rFont val="Arial"/>
        <family val="2"/>
        <charset val="238"/>
      </rPr>
      <t>]</t>
    </r>
  </si>
  <si>
    <r>
      <t>TŁUCZNIOWEJ
[m</t>
    </r>
    <r>
      <rPr>
        <b/>
        <vertAlign val="superscript"/>
        <sz val="6"/>
        <rFont val="Arial"/>
        <family val="2"/>
        <charset val="238"/>
      </rPr>
      <t>2</t>
    </r>
    <r>
      <rPr>
        <b/>
        <sz val="6"/>
        <rFont val="Arial"/>
        <family val="2"/>
        <charset val="238"/>
      </rPr>
      <t>]</t>
    </r>
  </si>
  <si>
    <t>SUMA</t>
  </si>
  <si>
    <t>ROGALINEK</t>
  </si>
  <si>
    <t>Wykaz dróg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</si>
</sst>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6"/>
      <name val="Arial"/>
      <family val="2"/>
      <charset val="238"/>
    </font>
    <font>
      <sz val="8"/>
      <color rgb="FFFF0000"/>
      <name val="Arial"/>
      <family val="2"/>
      <charset val="238"/>
    </font>
    <font>
      <sz val="10"/>
      <name val="Arial"/>
      <family val="2"/>
      <charset val="238"/>
    </font>
    <font>
      <b/>
      <sz val="6"/>
      <name val="Arial"/>
      <family val="2"/>
      <charset val="238"/>
    </font>
    <font>
      <b/>
      <vertAlign val="superscript"/>
      <sz val="6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6AEBF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164" fontId="5" fillId="2" borderId="2" xfId="0" applyNumberFormat="1" applyFont="1" applyFill="1" applyBorder="1" applyAlignment="1">
      <alignment horizontal="right" vertical="center"/>
    </xf>
    <xf numFmtId="164" fontId="5" fillId="2" borderId="2" xfId="0" applyNumberFormat="1" applyFont="1" applyFill="1" applyBorder="1" applyAlignment="1">
      <alignment horizontal="center" vertical="center"/>
    </xf>
    <xf numFmtId="164" fontId="5" fillId="2" borderId="3" xfId="0" applyNumberFormat="1" applyFont="1" applyFill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164" fontId="5" fillId="0" borderId="5" xfId="0" applyNumberFormat="1" applyFont="1" applyBorder="1" applyAlignment="1">
      <alignment horizontal="right" vertical="center"/>
    </xf>
    <xf numFmtId="164" fontId="5" fillId="3" borderId="6" xfId="0" applyNumberFormat="1" applyFont="1" applyFill="1" applyBorder="1" applyAlignment="1">
      <alignment horizontal="center" vertical="center"/>
    </xf>
    <xf numFmtId="164" fontId="5" fillId="0" borderId="7" xfId="0" applyNumberFormat="1" applyFont="1" applyBorder="1" applyAlignment="1">
      <alignment horizontal="right" vertical="center"/>
    </xf>
    <xf numFmtId="164" fontId="5" fillId="4" borderId="6" xfId="0" applyNumberFormat="1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left" vertical="center" wrapText="1"/>
    </xf>
    <xf numFmtId="164" fontId="5" fillId="5" borderId="5" xfId="0" applyNumberFormat="1" applyFont="1" applyFill="1" applyBorder="1" applyAlignment="1">
      <alignment horizontal="right" vertical="center"/>
    </xf>
    <xf numFmtId="164" fontId="5" fillId="5" borderId="6" xfId="0" applyNumberFormat="1" applyFont="1" applyFill="1" applyBorder="1" applyAlignment="1">
      <alignment horizontal="center" vertical="center"/>
    </xf>
    <xf numFmtId="164" fontId="5" fillId="5" borderId="7" xfId="0" applyNumberFormat="1" applyFont="1" applyFill="1" applyBorder="1" applyAlignment="1">
      <alignment horizontal="right" vertical="center"/>
    </xf>
    <xf numFmtId="0" fontId="0" fillId="6" borderId="0" xfId="0" applyFill="1"/>
    <xf numFmtId="0" fontId="0" fillId="5" borderId="0" xfId="0" applyFill="1"/>
    <xf numFmtId="164" fontId="5" fillId="7" borderId="6" xfId="0" applyNumberFormat="1" applyFont="1" applyFill="1" applyBorder="1" applyAlignment="1">
      <alignment horizontal="center" vertical="center"/>
    </xf>
    <xf numFmtId="164" fontId="5" fillId="8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9" borderId="5" xfId="0" applyFont="1" applyFill="1" applyBorder="1" applyAlignment="1">
      <alignment horizontal="center" vertical="center" wrapText="1"/>
    </xf>
    <xf numFmtId="164" fontId="6" fillId="9" borderId="5" xfId="0" applyNumberFormat="1" applyFont="1" applyFill="1" applyBorder="1" applyAlignment="1">
      <alignment horizontal="right" vertical="center"/>
    </xf>
    <xf numFmtId="164" fontId="6" fillId="0" borderId="5" xfId="0" applyNumberFormat="1" applyFont="1" applyBorder="1" applyAlignment="1">
      <alignment horizontal="right" vertical="center"/>
    </xf>
    <xf numFmtId="164" fontId="5" fillId="0" borderId="6" xfId="0" applyNumberFormat="1" applyFont="1" applyBorder="1" applyAlignment="1">
      <alignment horizontal="center" vertical="center"/>
    </xf>
    <xf numFmtId="164" fontId="6" fillId="9" borderId="7" xfId="0" applyNumberFormat="1" applyFont="1" applyFill="1" applyBorder="1" applyAlignment="1">
      <alignment horizontal="right" vertical="center"/>
    </xf>
    <xf numFmtId="0" fontId="7" fillId="0" borderId="5" xfId="0" applyFont="1" applyBorder="1" applyAlignment="1">
      <alignment horizontal="left" vertical="center" wrapText="1"/>
    </xf>
    <xf numFmtId="164" fontId="5" fillId="3" borderId="5" xfId="0" applyNumberFormat="1" applyFont="1" applyFill="1" applyBorder="1" applyAlignment="1">
      <alignment horizontal="center" vertical="center"/>
    </xf>
    <xf numFmtId="164" fontId="5" fillId="4" borderId="5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164" fontId="5" fillId="0" borderId="5" xfId="0" applyNumberFormat="1" applyFont="1" applyBorder="1" applyAlignment="1">
      <alignment horizontal="center" vertical="center"/>
    </xf>
    <xf numFmtId="164" fontId="5" fillId="4" borderId="5" xfId="0" applyNumberFormat="1" applyFont="1" applyFill="1" applyBorder="1" applyAlignment="1">
      <alignment horizontal="center" vertical="center" wrapText="1"/>
    </xf>
    <xf numFmtId="164" fontId="5" fillId="8" borderId="5" xfId="0" applyNumberFormat="1" applyFont="1" applyFill="1" applyBorder="1" applyAlignment="1">
      <alignment horizontal="center" vertical="center"/>
    </xf>
    <xf numFmtId="164" fontId="5" fillId="7" borderId="5" xfId="0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64" fontId="6" fillId="0" borderId="0" xfId="0" applyNumberFormat="1" applyFont="1" applyAlignment="1">
      <alignment horizontal="right" vertical="center"/>
    </xf>
    <xf numFmtId="164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right" vertical="center"/>
    </xf>
    <xf numFmtId="164" fontId="5" fillId="0" borderId="9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164" fontId="4" fillId="2" borderId="2" xfId="0" applyNumberFormat="1" applyFont="1" applyFill="1" applyBorder="1" applyAlignment="1">
      <alignment horizontal="right" vertical="center"/>
    </xf>
    <xf numFmtId="164" fontId="4" fillId="2" borderId="2" xfId="0" applyNumberFormat="1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>
      <alignment horizontal="right" vertical="center"/>
    </xf>
    <xf numFmtId="0" fontId="0" fillId="0" borderId="8" xfId="0" applyBorder="1" applyAlignment="1">
      <alignment horizontal="left"/>
    </xf>
    <xf numFmtId="0" fontId="0" fillId="0" borderId="0" xfId="0" applyAlignment="1">
      <alignment horizontal="left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 wrapText="1"/>
    </xf>
    <xf numFmtId="164" fontId="8" fillId="0" borderId="5" xfId="0" applyNumberFormat="1" applyFont="1" applyBorder="1" applyAlignment="1">
      <alignment horizontal="right" vertical="center"/>
    </xf>
    <xf numFmtId="164" fontId="8" fillId="8" borderId="5" xfId="0" applyNumberFormat="1" applyFont="1" applyFill="1" applyBorder="1" applyAlignment="1">
      <alignment horizontal="center" vertical="center"/>
    </xf>
    <xf numFmtId="164" fontId="8" fillId="0" borderId="7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center" wrapText="1"/>
    </xf>
    <xf numFmtId="0" fontId="9" fillId="0" borderId="0" xfId="0" applyFont="1"/>
    <xf numFmtId="164" fontId="5" fillId="5" borderId="5" xfId="0" applyNumberFormat="1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" fillId="8" borderId="0" xfId="0" applyFont="1" applyFill="1"/>
    <xf numFmtId="164" fontId="1" fillId="8" borderId="0" xfId="0" applyNumberFormat="1" applyFont="1" applyFill="1"/>
    <xf numFmtId="0" fontId="2" fillId="0" borderId="0" xfId="0" applyFont="1" applyAlignment="1">
      <alignment horizontal="center"/>
    </xf>
    <xf numFmtId="0" fontId="10" fillId="0" borderId="10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1" fillId="8" borderId="0" xfId="0" applyFont="1" applyFill="1" applyAlignment="1">
      <alignment horizontal="center"/>
    </xf>
    <xf numFmtId="0" fontId="3" fillId="2" borderId="2" xfId="0" applyFont="1" applyFill="1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FEB99-02F4-4D4F-A284-C319C065DC89}">
  <dimension ref="A1:J180"/>
  <sheetViews>
    <sheetView tabSelected="1" workbookViewId="0">
      <selection activeCell="L188" sqref="L188"/>
    </sheetView>
  </sheetViews>
  <sheetFormatPr defaultRowHeight="15" x14ac:dyDescent="0.25"/>
  <cols>
    <col min="2" max="2" width="28.85546875" customWidth="1"/>
    <col min="3" max="3" width="9.28515625" bestFit="1" customWidth="1"/>
    <col min="5" max="5" width="10.140625" bestFit="1" customWidth="1"/>
    <col min="7" max="8" width="10.140625" bestFit="1" customWidth="1"/>
  </cols>
  <sheetData>
    <row r="1" spans="1:10" ht="18.75" x14ac:dyDescent="0.3">
      <c r="A1" s="58" t="s">
        <v>138</v>
      </c>
      <c r="B1" s="58"/>
      <c r="C1" s="58"/>
      <c r="D1" s="58"/>
      <c r="E1" s="58"/>
      <c r="F1" s="58"/>
      <c r="G1" s="58"/>
      <c r="H1" s="58"/>
    </row>
    <row r="2" spans="1:10" ht="15.75" thickBot="1" x14ac:dyDescent="0.3">
      <c r="A2" s="66" t="s">
        <v>137</v>
      </c>
      <c r="B2" s="67"/>
      <c r="C2" s="1"/>
      <c r="D2" s="1"/>
      <c r="E2" s="1"/>
      <c r="F2" s="2"/>
      <c r="G2" s="1"/>
      <c r="H2" s="3"/>
    </row>
    <row r="3" spans="1:10" x14ac:dyDescent="0.25">
      <c r="A3" s="59" t="s">
        <v>127</v>
      </c>
      <c r="B3" s="61" t="s">
        <v>128</v>
      </c>
      <c r="C3" s="61" t="s">
        <v>129</v>
      </c>
      <c r="D3" s="61" t="s">
        <v>130</v>
      </c>
      <c r="E3" s="61" t="s">
        <v>131</v>
      </c>
      <c r="F3" s="61" t="s">
        <v>132</v>
      </c>
      <c r="G3" s="64" t="s">
        <v>133</v>
      </c>
      <c r="H3" s="65"/>
    </row>
    <row r="4" spans="1:10" ht="22.5" customHeight="1" thickBot="1" x14ac:dyDescent="0.3">
      <c r="A4" s="60"/>
      <c r="B4" s="62"/>
      <c r="C4" s="63"/>
      <c r="D4" s="63"/>
      <c r="E4" s="63"/>
      <c r="F4" s="62"/>
      <c r="G4" s="54" t="s">
        <v>134</v>
      </c>
      <c r="H4" s="55" t="s">
        <v>135</v>
      </c>
    </row>
    <row r="5" spans="1:10" x14ac:dyDescent="0.25">
      <c r="A5" s="4">
        <v>1</v>
      </c>
      <c r="B5" s="5" t="s">
        <v>0</v>
      </c>
      <c r="C5" s="6">
        <v>650</v>
      </c>
      <c r="D5" s="6">
        <v>5</v>
      </c>
      <c r="E5" s="6">
        <f>PRODUCT(C5,D5)</f>
        <v>3250</v>
      </c>
      <c r="F5" s="7" t="s">
        <v>1</v>
      </c>
      <c r="G5" s="6">
        <f>IF(F5="G",E5,0)</f>
        <v>3250</v>
      </c>
      <c r="H5" s="8">
        <f>IF(F5="T",E5,0)</f>
        <v>0</v>
      </c>
      <c r="I5" t="s">
        <v>2</v>
      </c>
    </row>
    <row r="6" spans="1:10" x14ac:dyDescent="0.25">
      <c r="A6" s="4">
        <v>2</v>
      </c>
      <c r="B6" s="5" t="s">
        <v>0</v>
      </c>
      <c r="C6" s="6">
        <v>300</v>
      </c>
      <c r="D6" s="6">
        <v>4</v>
      </c>
      <c r="E6" s="6">
        <f t="shared" ref="E6:E27" si="0">PRODUCT(C6,D6)</f>
        <v>1200</v>
      </c>
      <c r="F6" s="9" t="s">
        <v>3</v>
      </c>
      <c r="G6" s="6">
        <f t="shared" ref="G6:G27" si="1">IF(F6="G",E6,0)</f>
        <v>0</v>
      </c>
      <c r="H6" s="8">
        <f t="shared" ref="H6:H27" si="2">IF(F6="T",E6,0)</f>
        <v>1200</v>
      </c>
      <c r="I6" t="s">
        <v>2</v>
      </c>
    </row>
    <row r="7" spans="1:10" ht="17.25" customHeight="1" x14ac:dyDescent="0.25">
      <c r="A7" s="4">
        <v>3</v>
      </c>
      <c r="B7" s="5" t="s">
        <v>4</v>
      </c>
      <c r="C7" s="6">
        <v>1258</v>
      </c>
      <c r="D7" s="6">
        <v>5</v>
      </c>
      <c r="E7" s="6">
        <f t="shared" si="0"/>
        <v>6290</v>
      </c>
      <c r="F7" s="9" t="s">
        <v>3</v>
      </c>
      <c r="G7" s="6">
        <f t="shared" si="1"/>
        <v>0</v>
      </c>
      <c r="H7" s="8">
        <f t="shared" si="2"/>
        <v>6290</v>
      </c>
      <c r="I7" t="s">
        <v>2</v>
      </c>
    </row>
    <row r="8" spans="1:10" ht="17.25" customHeight="1" x14ac:dyDescent="0.25">
      <c r="A8" s="10">
        <v>4</v>
      </c>
      <c r="B8" s="11" t="s">
        <v>5</v>
      </c>
      <c r="C8" s="12">
        <v>822</v>
      </c>
      <c r="D8" s="12">
        <v>4</v>
      </c>
      <c r="E8" s="12">
        <f t="shared" si="0"/>
        <v>3288</v>
      </c>
      <c r="F8" s="13" t="s">
        <v>3</v>
      </c>
      <c r="G8" s="12">
        <f t="shared" si="1"/>
        <v>0</v>
      </c>
      <c r="H8" s="14">
        <f t="shared" si="2"/>
        <v>3288</v>
      </c>
      <c r="I8" s="15" t="s">
        <v>2</v>
      </c>
      <c r="J8" s="16" t="s">
        <v>6</v>
      </c>
    </row>
    <row r="9" spans="1:10" ht="16.5" customHeight="1" x14ac:dyDescent="0.25">
      <c r="A9" s="4">
        <v>6</v>
      </c>
      <c r="B9" s="5" t="s">
        <v>7</v>
      </c>
      <c r="C9" s="6">
        <v>340</v>
      </c>
      <c r="D9" s="6">
        <v>4.5</v>
      </c>
      <c r="E9" s="6">
        <f t="shared" si="0"/>
        <v>1530</v>
      </c>
      <c r="F9" s="9" t="s">
        <v>3</v>
      </c>
      <c r="G9" s="6">
        <f t="shared" si="1"/>
        <v>0</v>
      </c>
      <c r="H9" s="8">
        <f t="shared" si="2"/>
        <v>1530</v>
      </c>
      <c r="I9" t="s">
        <v>8</v>
      </c>
    </row>
    <row r="10" spans="1:10" x14ac:dyDescent="0.25">
      <c r="A10" s="4">
        <v>7</v>
      </c>
      <c r="B10" s="5" t="s">
        <v>9</v>
      </c>
      <c r="C10" s="6">
        <v>375</v>
      </c>
      <c r="D10" s="6">
        <v>4</v>
      </c>
      <c r="E10" s="6">
        <f t="shared" si="0"/>
        <v>1500</v>
      </c>
      <c r="F10" s="7" t="s">
        <v>1</v>
      </c>
      <c r="G10" s="6">
        <f t="shared" si="1"/>
        <v>1500</v>
      </c>
      <c r="H10" s="8">
        <f t="shared" si="2"/>
        <v>0</v>
      </c>
      <c r="I10" t="s">
        <v>8</v>
      </c>
    </row>
    <row r="11" spans="1:10" x14ac:dyDescent="0.25">
      <c r="A11" s="4">
        <v>8</v>
      </c>
      <c r="B11" s="5" t="s">
        <v>10</v>
      </c>
      <c r="C11" s="6">
        <v>161</v>
      </c>
      <c r="D11" s="6">
        <v>4</v>
      </c>
      <c r="E11" s="6">
        <f t="shared" si="0"/>
        <v>644</v>
      </c>
      <c r="F11" s="17" t="s">
        <v>3</v>
      </c>
      <c r="G11" s="6">
        <f t="shared" si="1"/>
        <v>0</v>
      </c>
      <c r="H11" s="8">
        <f t="shared" si="2"/>
        <v>644</v>
      </c>
      <c r="I11" t="s">
        <v>8</v>
      </c>
    </row>
    <row r="12" spans="1:10" x14ac:dyDescent="0.25">
      <c r="A12" s="4">
        <v>9</v>
      </c>
      <c r="B12" s="5" t="s">
        <v>11</v>
      </c>
      <c r="C12" s="6">
        <v>211</v>
      </c>
      <c r="D12" s="6">
        <v>3.5</v>
      </c>
      <c r="E12" s="6">
        <f t="shared" si="0"/>
        <v>738.5</v>
      </c>
      <c r="F12" s="9" t="s">
        <v>3</v>
      </c>
      <c r="G12" s="6">
        <f t="shared" si="1"/>
        <v>0</v>
      </c>
      <c r="H12" s="8">
        <f t="shared" si="2"/>
        <v>738.5</v>
      </c>
      <c r="I12" t="s">
        <v>2</v>
      </c>
    </row>
    <row r="13" spans="1:10" x14ac:dyDescent="0.25">
      <c r="A13" s="4">
        <v>10</v>
      </c>
      <c r="B13" s="5" t="s">
        <v>12</v>
      </c>
      <c r="C13" s="6">
        <v>110</v>
      </c>
      <c r="D13" s="6">
        <v>3</v>
      </c>
      <c r="E13" s="6">
        <f t="shared" si="0"/>
        <v>330</v>
      </c>
      <c r="F13" s="9" t="s">
        <v>3</v>
      </c>
      <c r="G13" s="6">
        <f t="shared" si="1"/>
        <v>0</v>
      </c>
      <c r="H13" s="8">
        <f t="shared" si="2"/>
        <v>330</v>
      </c>
      <c r="I13" t="s">
        <v>8</v>
      </c>
    </row>
    <row r="14" spans="1:10" x14ac:dyDescent="0.25">
      <c r="A14" s="4">
        <v>11</v>
      </c>
      <c r="B14" s="5" t="s">
        <v>13</v>
      </c>
      <c r="C14" s="6">
        <v>773</v>
      </c>
      <c r="D14" s="6">
        <v>4.5</v>
      </c>
      <c r="E14" s="6">
        <f t="shared" si="0"/>
        <v>3478.5</v>
      </c>
      <c r="F14" s="9" t="s">
        <v>3</v>
      </c>
      <c r="G14" s="6">
        <f t="shared" si="1"/>
        <v>0</v>
      </c>
      <c r="H14" s="8">
        <f t="shared" si="2"/>
        <v>3478.5</v>
      </c>
      <c r="I14" t="s">
        <v>2</v>
      </c>
    </row>
    <row r="15" spans="1:10" ht="16.5" customHeight="1" x14ac:dyDescent="0.25">
      <c r="A15" s="4">
        <v>12</v>
      </c>
      <c r="B15" s="5" t="s">
        <v>14</v>
      </c>
      <c r="C15" s="6">
        <v>523</v>
      </c>
      <c r="D15" s="6">
        <v>4</v>
      </c>
      <c r="E15" s="6">
        <f t="shared" si="0"/>
        <v>2092</v>
      </c>
      <c r="F15" s="9" t="s">
        <v>3</v>
      </c>
      <c r="G15" s="6">
        <f t="shared" si="1"/>
        <v>0</v>
      </c>
      <c r="H15" s="8">
        <f t="shared" si="2"/>
        <v>2092</v>
      </c>
      <c r="I15" t="s">
        <v>8</v>
      </c>
    </row>
    <row r="16" spans="1:10" x14ac:dyDescent="0.25">
      <c r="A16" s="4">
        <v>13</v>
      </c>
      <c r="B16" s="5" t="s">
        <v>15</v>
      </c>
      <c r="C16" s="6">
        <v>101</v>
      </c>
      <c r="D16" s="6">
        <v>4.5</v>
      </c>
      <c r="E16" s="6">
        <f t="shared" si="0"/>
        <v>454.5</v>
      </c>
      <c r="F16" s="7" t="s">
        <v>1</v>
      </c>
      <c r="G16" s="6">
        <f t="shared" si="1"/>
        <v>454.5</v>
      </c>
      <c r="H16" s="8">
        <f t="shared" si="2"/>
        <v>0</v>
      </c>
      <c r="I16" t="s">
        <v>8</v>
      </c>
    </row>
    <row r="17" spans="1:9" ht="15.75" customHeight="1" x14ac:dyDescent="0.25">
      <c r="A17" s="4">
        <v>15</v>
      </c>
      <c r="B17" s="5" t="s">
        <v>16</v>
      </c>
      <c r="C17" s="6">
        <v>547</v>
      </c>
      <c r="D17" s="6">
        <v>4</v>
      </c>
      <c r="E17" s="6">
        <f t="shared" si="0"/>
        <v>2188</v>
      </c>
      <c r="F17" s="9" t="s">
        <v>3</v>
      </c>
      <c r="G17" s="6">
        <f t="shared" si="1"/>
        <v>0</v>
      </c>
      <c r="H17" s="8">
        <f t="shared" si="2"/>
        <v>2188</v>
      </c>
      <c r="I17" t="s">
        <v>8</v>
      </c>
    </row>
    <row r="18" spans="1:9" x14ac:dyDescent="0.25">
      <c r="A18" s="4">
        <v>16</v>
      </c>
      <c r="B18" s="5" t="s">
        <v>17</v>
      </c>
      <c r="C18" s="6">
        <v>280</v>
      </c>
      <c r="D18" s="6">
        <v>4</v>
      </c>
      <c r="E18" s="6">
        <f t="shared" si="0"/>
        <v>1120</v>
      </c>
      <c r="F18" s="7" t="s">
        <v>1</v>
      </c>
      <c r="G18" s="6">
        <f t="shared" si="1"/>
        <v>1120</v>
      </c>
      <c r="H18" s="8">
        <f t="shared" si="2"/>
        <v>0</v>
      </c>
      <c r="I18" t="s">
        <v>8</v>
      </c>
    </row>
    <row r="19" spans="1:9" x14ac:dyDescent="0.25">
      <c r="A19" s="4">
        <v>17</v>
      </c>
      <c r="B19" s="5" t="s">
        <v>18</v>
      </c>
      <c r="C19" s="6">
        <v>350</v>
      </c>
      <c r="D19" s="6">
        <v>3</v>
      </c>
      <c r="E19" s="6">
        <f t="shared" si="0"/>
        <v>1050</v>
      </c>
      <c r="F19" s="7" t="s">
        <v>1</v>
      </c>
      <c r="G19" s="6">
        <f t="shared" si="1"/>
        <v>1050</v>
      </c>
      <c r="H19" s="8">
        <f t="shared" si="2"/>
        <v>0</v>
      </c>
      <c r="I19" t="s">
        <v>2</v>
      </c>
    </row>
    <row r="20" spans="1:9" ht="15.75" customHeight="1" x14ac:dyDescent="0.25">
      <c r="A20" s="4">
        <v>18</v>
      </c>
      <c r="B20" s="5" t="s">
        <v>19</v>
      </c>
      <c r="C20" s="6">
        <v>547</v>
      </c>
      <c r="D20" s="6">
        <v>3.5</v>
      </c>
      <c r="E20" s="6">
        <f t="shared" si="0"/>
        <v>1914.5</v>
      </c>
      <c r="F20" s="9" t="s">
        <v>3</v>
      </c>
      <c r="G20" s="6">
        <f t="shared" si="1"/>
        <v>0</v>
      </c>
      <c r="H20" s="8">
        <f t="shared" si="2"/>
        <v>1914.5</v>
      </c>
      <c r="I20" t="s">
        <v>2</v>
      </c>
    </row>
    <row r="21" spans="1:9" x14ac:dyDescent="0.25">
      <c r="A21" s="4">
        <v>19</v>
      </c>
      <c r="B21" s="5" t="s">
        <v>20</v>
      </c>
      <c r="C21" s="6">
        <v>368</v>
      </c>
      <c r="D21" s="6">
        <v>4</v>
      </c>
      <c r="E21" s="6">
        <f t="shared" si="0"/>
        <v>1472</v>
      </c>
      <c r="F21" s="7" t="s">
        <v>1</v>
      </c>
      <c r="G21" s="6">
        <f t="shared" si="1"/>
        <v>1472</v>
      </c>
      <c r="H21" s="8">
        <f t="shared" si="2"/>
        <v>0</v>
      </c>
      <c r="I21" t="s">
        <v>8</v>
      </c>
    </row>
    <row r="22" spans="1:9" ht="18.75" customHeight="1" x14ac:dyDescent="0.25">
      <c r="A22" s="4">
        <v>20</v>
      </c>
      <c r="B22" s="5" t="s">
        <v>21</v>
      </c>
      <c r="C22" s="6">
        <v>260</v>
      </c>
      <c r="D22" s="6">
        <v>4</v>
      </c>
      <c r="E22" s="6">
        <f t="shared" si="0"/>
        <v>1040</v>
      </c>
      <c r="F22" s="9" t="s">
        <v>3</v>
      </c>
      <c r="G22" s="6">
        <f t="shared" si="1"/>
        <v>0</v>
      </c>
      <c r="H22" s="8">
        <f t="shared" si="2"/>
        <v>1040</v>
      </c>
      <c r="I22" t="s">
        <v>8</v>
      </c>
    </row>
    <row r="23" spans="1:9" ht="18" customHeight="1" x14ac:dyDescent="0.25">
      <c r="A23" s="4">
        <v>21</v>
      </c>
      <c r="B23" s="5" t="s">
        <v>22</v>
      </c>
      <c r="C23" s="6">
        <v>334</v>
      </c>
      <c r="D23" s="6">
        <v>4</v>
      </c>
      <c r="E23" s="6">
        <f t="shared" si="0"/>
        <v>1336</v>
      </c>
      <c r="F23" s="9" t="s">
        <v>3</v>
      </c>
      <c r="G23" s="6">
        <f t="shared" si="1"/>
        <v>0</v>
      </c>
      <c r="H23" s="8">
        <f t="shared" si="2"/>
        <v>1336</v>
      </c>
      <c r="I23" t="s">
        <v>8</v>
      </c>
    </row>
    <row r="24" spans="1:9" ht="17.25" customHeight="1" x14ac:dyDescent="0.25">
      <c r="A24" s="4">
        <v>22</v>
      </c>
      <c r="B24" s="5" t="s">
        <v>23</v>
      </c>
      <c r="C24" s="6">
        <v>240</v>
      </c>
      <c r="D24" s="6">
        <v>6</v>
      </c>
      <c r="E24" s="6">
        <f t="shared" si="0"/>
        <v>1440</v>
      </c>
      <c r="F24" s="18" t="s">
        <v>1</v>
      </c>
      <c r="G24" s="6">
        <f t="shared" si="1"/>
        <v>1440</v>
      </c>
      <c r="H24" s="8">
        <f t="shared" si="2"/>
        <v>0</v>
      </c>
      <c r="I24" t="s">
        <v>8</v>
      </c>
    </row>
    <row r="25" spans="1:9" ht="17.25" customHeight="1" x14ac:dyDescent="0.25">
      <c r="A25" s="4">
        <v>23</v>
      </c>
      <c r="B25" s="5" t="s">
        <v>24</v>
      </c>
      <c r="C25" s="6">
        <v>1700</v>
      </c>
      <c r="D25" s="6">
        <v>4</v>
      </c>
      <c r="E25" s="6">
        <f t="shared" si="0"/>
        <v>6800</v>
      </c>
      <c r="F25" s="7" t="s">
        <v>1</v>
      </c>
      <c r="G25" s="6">
        <f t="shared" si="1"/>
        <v>6800</v>
      </c>
      <c r="H25" s="8">
        <f t="shared" si="2"/>
        <v>0</v>
      </c>
      <c r="I25" t="s">
        <v>8</v>
      </c>
    </row>
    <row r="26" spans="1:9" ht="18" customHeight="1" x14ac:dyDescent="0.25">
      <c r="A26" s="4">
        <v>24</v>
      </c>
      <c r="B26" s="5" t="s">
        <v>25</v>
      </c>
      <c r="C26" s="6">
        <v>371</v>
      </c>
      <c r="D26" s="6">
        <v>4</v>
      </c>
      <c r="E26" s="6">
        <f t="shared" si="0"/>
        <v>1484</v>
      </c>
      <c r="F26" s="7" t="s">
        <v>1</v>
      </c>
      <c r="G26" s="6">
        <f t="shared" si="1"/>
        <v>1484</v>
      </c>
      <c r="H26" s="8">
        <f t="shared" si="2"/>
        <v>0</v>
      </c>
      <c r="I26" t="s">
        <v>8</v>
      </c>
    </row>
    <row r="27" spans="1:9" ht="17.25" customHeight="1" x14ac:dyDescent="0.25">
      <c r="A27" s="4">
        <v>25</v>
      </c>
      <c r="B27" s="19" t="s">
        <v>26</v>
      </c>
      <c r="C27" s="6">
        <v>200</v>
      </c>
      <c r="D27" s="6">
        <v>6</v>
      </c>
      <c r="E27" s="6">
        <f t="shared" si="0"/>
        <v>1200</v>
      </c>
      <c r="F27" s="9" t="s">
        <v>3</v>
      </c>
      <c r="G27" s="6">
        <f t="shared" si="1"/>
        <v>0</v>
      </c>
      <c r="H27" s="8">
        <f t="shared" si="2"/>
        <v>1200</v>
      </c>
      <c r="I27" t="s">
        <v>8</v>
      </c>
    </row>
    <row r="28" spans="1:9" x14ac:dyDescent="0.25">
      <c r="A28" s="4"/>
      <c r="B28" s="20" t="s">
        <v>27</v>
      </c>
      <c r="C28" s="21">
        <f>SUM(C5:C27)</f>
        <v>10821</v>
      </c>
      <c r="D28" s="22"/>
      <c r="E28" s="21">
        <f>SUM(E5:E27)</f>
        <v>45840</v>
      </c>
      <c r="F28" s="23"/>
      <c r="G28" s="21">
        <f>SUM(G5:G27)</f>
        <v>18570.5</v>
      </c>
      <c r="H28" s="24">
        <f>SUM(H5:H27)</f>
        <v>27269.5</v>
      </c>
    </row>
    <row r="30" spans="1:9" x14ac:dyDescent="0.25">
      <c r="A30" s="66" t="s">
        <v>28</v>
      </c>
      <c r="B30" s="67"/>
      <c r="C30" s="1"/>
      <c r="D30" s="1"/>
      <c r="E30" s="1"/>
      <c r="F30" s="2"/>
      <c r="G30" s="1"/>
      <c r="H30" s="3"/>
    </row>
    <row r="31" spans="1:9" x14ac:dyDescent="0.25">
      <c r="A31" s="10">
        <v>1</v>
      </c>
      <c r="B31" s="11" t="s">
        <v>29</v>
      </c>
      <c r="C31" s="12">
        <v>2140</v>
      </c>
      <c r="D31" s="12">
        <v>4</v>
      </c>
      <c r="E31" s="12">
        <f>PRODUCT(C31,D31)</f>
        <v>8560</v>
      </c>
      <c r="F31" s="13" t="s">
        <v>3</v>
      </c>
      <c r="G31" s="12">
        <f>IF(F31="G",E31,0)</f>
        <v>0</v>
      </c>
      <c r="H31" s="14">
        <f>IF(F31="T",E31,0)</f>
        <v>8560</v>
      </c>
      <c r="I31" s="15" t="s">
        <v>2</v>
      </c>
    </row>
    <row r="32" spans="1:9" x14ac:dyDescent="0.25">
      <c r="A32" s="4">
        <v>2</v>
      </c>
      <c r="B32" s="5" t="s">
        <v>30</v>
      </c>
      <c r="C32" s="6">
        <v>900</v>
      </c>
      <c r="D32" s="6">
        <v>6</v>
      </c>
      <c r="E32" s="6">
        <f t="shared" ref="E32:E53" si="3">PRODUCT(C32,D32)</f>
        <v>5400</v>
      </c>
      <c r="F32" s="9" t="s">
        <v>3</v>
      </c>
      <c r="G32" s="6">
        <f t="shared" ref="G32:G52" si="4">IF(F32="G",E32,0)</f>
        <v>0</v>
      </c>
      <c r="H32" s="8">
        <f t="shared" ref="H32:H52" si="5">IF(F32="T",E32,0)</f>
        <v>5400</v>
      </c>
      <c r="I32" t="s">
        <v>2</v>
      </c>
    </row>
    <row r="33" spans="1:9" x14ac:dyDescent="0.25">
      <c r="A33" s="4">
        <v>3</v>
      </c>
      <c r="B33" s="5" t="s">
        <v>31</v>
      </c>
      <c r="C33" s="6">
        <v>478</v>
      </c>
      <c r="D33" s="6">
        <v>4</v>
      </c>
      <c r="E33" s="6">
        <f t="shared" si="3"/>
        <v>1912</v>
      </c>
      <c r="F33" s="9" t="s">
        <v>3</v>
      </c>
      <c r="G33" s="6">
        <f t="shared" si="4"/>
        <v>0</v>
      </c>
      <c r="H33" s="8">
        <f t="shared" si="5"/>
        <v>1912</v>
      </c>
      <c r="I33" t="s">
        <v>2</v>
      </c>
    </row>
    <row r="34" spans="1:9" ht="22.5" x14ac:dyDescent="0.25">
      <c r="A34" s="4">
        <v>4</v>
      </c>
      <c r="B34" s="5" t="s">
        <v>32</v>
      </c>
      <c r="C34" s="6">
        <v>1035</v>
      </c>
      <c r="D34" s="6">
        <v>5</v>
      </c>
      <c r="E34" s="6">
        <f t="shared" si="3"/>
        <v>5175</v>
      </c>
      <c r="F34" s="9" t="s">
        <v>3</v>
      </c>
      <c r="G34" s="6">
        <f t="shared" si="4"/>
        <v>0</v>
      </c>
      <c r="H34" s="8">
        <f t="shared" si="5"/>
        <v>5175</v>
      </c>
      <c r="I34" t="s">
        <v>8</v>
      </c>
    </row>
    <row r="35" spans="1:9" x14ac:dyDescent="0.25">
      <c r="A35" s="4">
        <v>5</v>
      </c>
      <c r="B35" s="5" t="s">
        <v>33</v>
      </c>
      <c r="C35" s="6">
        <v>1152</v>
      </c>
      <c r="D35" s="6">
        <v>5</v>
      </c>
      <c r="E35" s="6">
        <f t="shared" si="3"/>
        <v>5760</v>
      </c>
      <c r="F35" s="9" t="s">
        <v>3</v>
      </c>
      <c r="G35" s="6">
        <f t="shared" si="4"/>
        <v>0</v>
      </c>
      <c r="H35" s="8">
        <f t="shared" si="5"/>
        <v>5760</v>
      </c>
      <c r="I35" t="s">
        <v>8</v>
      </c>
    </row>
    <row r="36" spans="1:9" x14ac:dyDescent="0.25">
      <c r="A36" s="4">
        <v>6</v>
      </c>
      <c r="B36" s="5" t="s">
        <v>34</v>
      </c>
      <c r="C36" s="6">
        <v>2100</v>
      </c>
      <c r="D36" s="6">
        <v>5</v>
      </c>
      <c r="E36" s="6">
        <f t="shared" si="3"/>
        <v>10500</v>
      </c>
      <c r="F36" s="9" t="s">
        <v>3</v>
      </c>
      <c r="G36" s="6">
        <f t="shared" si="4"/>
        <v>0</v>
      </c>
      <c r="H36" s="8">
        <f t="shared" si="5"/>
        <v>10500</v>
      </c>
      <c r="I36" t="s">
        <v>2</v>
      </c>
    </row>
    <row r="37" spans="1:9" x14ac:dyDescent="0.25">
      <c r="A37" s="4">
        <v>7</v>
      </c>
      <c r="B37" s="5" t="s">
        <v>15</v>
      </c>
      <c r="C37" s="6">
        <v>200</v>
      </c>
      <c r="D37" s="6">
        <v>4.5</v>
      </c>
      <c r="E37" s="6">
        <f t="shared" si="3"/>
        <v>900</v>
      </c>
      <c r="F37" s="9" t="s">
        <v>3</v>
      </c>
      <c r="G37" s="6">
        <f t="shared" si="4"/>
        <v>0</v>
      </c>
      <c r="H37" s="8">
        <f t="shared" si="5"/>
        <v>900</v>
      </c>
      <c r="I37" t="s">
        <v>8</v>
      </c>
    </row>
    <row r="38" spans="1:9" x14ac:dyDescent="0.25">
      <c r="A38" s="4">
        <v>8</v>
      </c>
      <c r="B38" s="5" t="s">
        <v>17</v>
      </c>
      <c r="C38" s="6">
        <v>1021</v>
      </c>
      <c r="D38" s="6">
        <v>4.5</v>
      </c>
      <c r="E38" s="6">
        <f t="shared" si="3"/>
        <v>4594.5</v>
      </c>
      <c r="F38" s="9" t="s">
        <v>3</v>
      </c>
      <c r="G38" s="6">
        <f t="shared" si="4"/>
        <v>0</v>
      </c>
      <c r="H38" s="8">
        <f t="shared" si="5"/>
        <v>4594.5</v>
      </c>
      <c r="I38" t="s">
        <v>8</v>
      </c>
    </row>
    <row r="39" spans="1:9" x14ac:dyDescent="0.25">
      <c r="A39" s="4">
        <v>9</v>
      </c>
      <c r="B39" s="5" t="s">
        <v>35</v>
      </c>
      <c r="C39" s="6">
        <v>259</v>
      </c>
      <c r="D39" s="6">
        <v>4.5</v>
      </c>
      <c r="E39" s="6">
        <f t="shared" si="3"/>
        <v>1165.5</v>
      </c>
      <c r="F39" s="9" t="s">
        <v>3</v>
      </c>
      <c r="G39" s="6">
        <f t="shared" si="4"/>
        <v>0</v>
      </c>
      <c r="H39" s="8">
        <f t="shared" si="5"/>
        <v>1165.5</v>
      </c>
      <c r="I39" t="s">
        <v>8</v>
      </c>
    </row>
    <row r="40" spans="1:9" x14ac:dyDescent="0.25">
      <c r="A40" s="4">
        <v>10</v>
      </c>
      <c r="B40" s="5" t="s">
        <v>20</v>
      </c>
      <c r="C40" s="6">
        <v>373</v>
      </c>
      <c r="D40" s="6">
        <v>4.5</v>
      </c>
      <c r="E40" s="6">
        <f t="shared" si="3"/>
        <v>1678.5</v>
      </c>
      <c r="F40" s="9" t="s">
        <v>3</v>
      </c>
      <c r="G40" s="6">
        <f t="shared" si="4"/>
        <v>0</v>
      </c>
      <c r="H40" s="8">
        <f t="shared" si="5"/>
        <v>1678.5</v>
      </c>
      <c r="I40" t="s">
        <v>8</v>
      </c>
    </row>
    <row r="41" spans="1:9" x14ac:dyDescent="0.25">
      <c r="A41" s="4">
        <v>11</v>
      </c>
      <c r="B41" s="5" t="s">
        <v>21</v>
      </c>
      <c r="C41" s="6">
        <v>370</v>
      </c>
      <c r="D41" s="6">
        <v>4.5</v>
      </c>
      <c r="E41" s="6">
        <f t="shared" si="3"/>
        <v>1665</v>
      </c>
      <c r="F41" s="9" t="s">
        <v>3</v>
      </c>
      <c r="G41" s="6">
        <f t="shared" si="4"/>
        <v>0</v>
      </c>
      <c r="H41" s="8">
        <f t="shared" si="5"/>
        <v>1665</v>
      </c>
      <c r="I41" t="s">
        <v>8</v>
      </c>
    </row>
    <row r="42" spans="1:9" x14ac:dyDescent="0.25">
      <c r="A42" s="4">
        <v>12</v>
      </c>
      <c r="B42" s="5" t="s">
        <v>36</v>
      </c>
      <c r="C42" s="6">
        <v>388</v>
      </c>
      <c r="D42" s="6">
        <v>4.5</v>
      </c>
      <c r="E42" s="6">
        <f t="shared" si="3"/>
        <v>1746</v>
      </c>
      <c r="F42" s="9" t="s">
        <v>3</v>
      </c>
      <c r="G42" s="6">
        <f t="shared" si="4"/>
        <v>0</v>
      </c>
      <c r="H42" s="8">
        <f t="shared" si="5"/>
        <v>1746</v>
      </c>
      <c r="I42" t="s">
        <v>8</v>
      </c>
    </row>
    <row r="43" spans="1:9" x14ac:dyDescent="0.25">
      <c r="A43" s="4">
        <v>13</v>
      </c>
      <c r="B43" s="5" t="s">
        <v>37</v>
      </c>
      <c r="C43" s="6">
        <v>105</v>
      </c>
      <c r="D43" s="6">
        <v>4.5</v>
      </c>
      <c r="E43" s="6">
        <f t="shared" si="3"/>
        <v>472.5</v>
      </c>
      <c r="F43" s="9" t="s">
        <v>3</v>
      </c>
      <c r="G43" s="6">
        <f t="shared" si="4"/>
        <v>0</v>
      </c>
      <c r="H43" s="8">
        <f t="shared" si="5"/>
        <v>472.5</v>
      </c>
      <c r="I43" t="s">
        <v>8</v>
      </c>
    </row>
    <row r="44" spans="1:9" x14ac:dyDescent="0.25">
      <c r="A44" s="4">
        <v>14</v>
      </c>
      <c r="B44" s="5" t="s">
        <v>38</v>
      </c>
      <c r="C44" s="6">
        <v>170</v>
      </c>
      <c r="D44" s="6">
        <v>4.5</v>
      </c>
      <c r="E44" s="6">
        <f t="shared" si="3"/>
        <v>765</v>
      </c>
      <c r="F44" s="9" t="s">
        <v>3</v>
      </c>
      <c r="G44" s="6">
        <f t="shared" si="4"/>
        <v>0</v>
      </c>
      <c r="H44" s="8">
        <f t="shared" si="5"/>
        <v>765</v>
      </c>
      <c r="I44" t="s">
        <v>8</v>
      </c>
    </row>
    <row r="45" spans="1:9" x14ac:dyDescent="0.25">
      <c r="A45" s="4">
        <v>15</v>
      </c>
      <c r="B45" s="5" t="s">
        <v>39</v>
      </c>
      <c r="C45" s="6">
        <v>200</v>
      </c>
      <c r="D45" s="6">
        <v>4.5</v>
      </c>
      <c r="E45" s="6">
        <f t="shared" si="3"/>
        <v>900</v>
      </c>
      <c r="F45" s="7" t="s">
        <v>1</v>
      </c>
      <c r="G45" s="6">
        <f t="shared" si="4"/>
        <v>900</v>
      </c>
      <c r="H45" s="8">
        <f t="shared" si="5"/>
        <v>0</v>
      </c>
      <c r="I45" t="s">
        <v>8</v>
      </c>
    </row>
    <row r="46" spans="1:9" ht="22.5" x14ac:dyDescent="0.25">
      <c r="A46" s="4">
        <v>16</v>
      </c>
      <c r="B46" s="5" t="s">
        <v>40</v>
      </c>
      <c r="C46" s="6">
        <v>700</v>
      </c>
      <c r="D46" s="6">
        <v>4.5</v>
      </c>
      <c r="E46" s="6">
        <f t="shared" si="3"/>
        <v>3150</v>
      </c>
      <c r="F46" s="9" t="s">
        <v>3</v>
      </c>
      <c r="G46" s="6">
        <f t="shared" si="4"/>
        <v>0</v>
      </c>
      <c r="H46" s="8">
        <f t="shared" si="5"/>
        <v>3150</v>
      </c>
      <c r="I46" t="s">
        <v>8</v>
      </c>
    </row>
    <row r="47" spans="1:9" ht="22.5" x14ac:dyDescent="0.25">
      <c r="A47" s="4">
        <v>17</v>
      </c>
      <c r="B47" s="5" t="s">
        <v>41</v>
      </c>
      <c r="C47" s="6">
        <v>2100</v>
      </c>
      <c r="D47" s="6">
        <v>4</v>
      </c>
      <c r="E47" s="6">
        <f t="shared" si="3"/>
        <v>8400</v>
      </c>
      <c r="F47" s="9" t="s">
        <v>3</v>
      </c>
      <c r="G47" s="6">
        <f t="shared" si="4"/>
        <v>0</v>
      </c>
      <c r="H47" s="8">
        <f t="shared" si="5"/>
        <v>8400</v>
      </c>
      <c r="I47" t="s">
        <v>8</v>
      </c>
    </row>
    <row r="48" spans="1:9" x14ac:dyDescent="0.25">
      <c r="A48" s="4">
        <v>18</v>
      </c>
      <c r="B48" s="5" t="s">
        <v>42</v>
      </c>
      <c r="C48" s="6">
        <v>400</v>
      </c>
      <c r="D48" s="6">
        <v>4</v>
      </c>
      <c r="E48" s="6">
        <f t="shared" si="3"/>
        <v>1600</v>
      </c>
      <c r="F48" s="7" t="s">
        <v>1</v>
      </c>
      <c r="G48" s="6">
        <f t="shared" si="4"/>
        <v>1600</v>
      </c>
      <c r="H48" s="8">
        <f t="shared" si="5"/>
        <v>0</v>
      </c>
      <c r="I48" t="s">
        <v>8</v>
      </c>
    </row>
    <row r="49" spans="1:9" x14ac:dyDescent="0.25">
      <c r="A49" s="4">
        <v>19</v>
      </c>
      <c r="B49" s="5" t="s">
        <v>43</v>
      </c>
      <c r="C49" s="6">
        <v>2150</v>
      </c>
      <c r="D49" s="6">
        <v>4</v>
      </c>
      <c r="E49" s="6">
        <f t="shared" si="3"/>
        <v>8600</v>
      </c>
      <c r="F49" s="7" t="s">
        <v>1</v>
      </c>
      <c r="G49" s="6">
        <f t="shared" si="4"/>
        <v>8600</v>
      </c>
      <c r="H49" s="8">
        <f t="shared" si="5"/>
        <v>0</v>
      </c>
      <c r="I49" t="s">
        <v>8</v>
      </c>
    </row>
    <row r="50" spans="1:9" x14ac:dyDescent="0.25">
      <c r="A50" s="4">
        <v>20</v>
      </c>
      <c r="B50" s="5" t="s">
        <v>44</v>
      </c>
      <c r="C50" s="6">
        <v>1600</v>
      </c>
      <c r="D50" s="6">
        <v>4</v>
      </c>
      <c r="E50" s="6">
        <f t="shared" si="3"/>
        <v>6400</v>
      </c>
      <c r="F50" s="7" t="s">
        <v>1</v>
      </c>
      <c r="G50" s="6">
        <f t="shared" si="4"/>
        <v>6400</v>
      </c>
      <c r="H50" s="8">
        <f t="shared" si="5"/>
        <v>0</v>
      </c>
      <c r="I50" t="s">
        <v>2</v>
      </c>
    </row>
    <row r="51" spans="1:9" x14ac:dyDescent="0.25">
      <c r="A51" s="4">
        <v>21</v>
      </c>
      <c r="B51" s="5" t="s">
        <v>45</v>
      </c>
      <c r="C51" s="6">
        <v>2000</v>
      </c>
      <c r="D51" s="6">
        <v>5</v>
      </c>
      <c r="E51" s="6">
        <f t="shared" si="3"/>
        <v>10000</v>
      </c>
      <c r="F51" s="7" t="s">
        <v>1</v>
      </c>
      <c r="G51" s="6">
        <f t="shared" si="4"/>
        <v>10000</v>
      </c>
      <c r="H51" s="8">
        <f t="shared" si="5"/>
        <v>0</v>
      </c>
      <c r="I51" t="s">
        <v>2</v>
      </c>
    </row>
    <row r="52" spans="1:9" x14ac:dyDescent="0.25">
      <c r="A52" s="4">
        <v>22</v>
      </c>
      <c r="B52" s="5" t="s">
        <v>46</v>
      </c>
      <c r="C52" s="6">
        <v>1000</v>
      </c>
      <c r="D52" s="6">
        <v>6</v>
      </c>
      <c r="E52" s="6">
        <f t="shared" si="3"/>
        <v>6000</v>
      </c>
      <c r="F52" s="7" t="s">
        <v>1</v>
      </c>
      <c r="G52" s="6">
        <f t="shared" si="4"/>
        <v>6000</v>
      </c>
      <c r="H52" s="8">
        <f t="shared" si="5"/>
        <v>0</v>
      </c>
      <c r="I52" t="s">
        <v>2</v>
      </c>
    </row>
    <row r="53" spans="1:9" ht="22.5" x14ac:dyDescent="0.25">
      <c r="A53" s="10">
        <v>23</v>
      </c>
      <c r="B53" s="11" t="s">
        <v>47</v>
      </c>
      <c r="C53" s="12">
        <v>150</v>
      </c>
      <c r="D53" s="12">
        <v>4.5</v>
      </c>
      <c r="E53" s="12">
        <f t="shared" si="3"/>
        <v>675</v>
      </c>
      <c r="F53" s="13" t="s">
        <v>1</v>
      </c>
      <c r="G53" s="12">
        <f>IF(F53="G",E53,0)</f>
        <v>675</v>
      </c>
      <c r="H53" s="14">
        <f>IF(F53="T",E53,0)</f>
        <v>0</v>
      </c>
      <c r="I53" t="s">
        <v>8</v>
      </c>
    </row>
    <row r="54" spans="1:9" x14ac:dyDescent="0.25">
      <c r="A54" s="4"/>
      <c r="B54" s="20" t="s">
        <v>27</v>
      </c>
      <c r="C54" s="21">
        <f>SUM(C31:C53)</f>
        <v>20991</v>
      </c>
      <c r="D54" s="22"/>
      <c r="E54" s="21">
        <f>SUM(E31:E53)</f>
        <v>96019</v>
      </c>
      <c r="F54" s="23"/>
      <c r="G54" s="21">
        <f>SUM(G31:G53)</f>
        <v>34175</v>
      </c>
      <c r="H54" s="24">
        <f>SUM(H31:H53)</f>
        <v>61844</v>
      </c>
    </row>
    <row r="56" spans="1:9" x14ac:dyDescent="0.25">
      <c r="A56" s="66" t="s">
        <v>48</v>
      </c>
      <c r="B56" s="67"/>
      <c r="C56" s="1"/>
      <c r="D56" s="1"/>
      <c r="E56" s="1"/>
      <c r="F56" s="2"/>
      <c r="G56" s="1"/>
      <c r="H56" s="3"/>
    </row>
    <row r="57" spans="1:9" x14ac:dyDescent="0.25">
      <c r="A57" s="4">
        <v>1</v>
      </c>
      <c r="B57" s="25" t="s">
        <v>49</v>
      </c>
      <c r="C57" s="6">
        <v>1500</v>
      </c>
      <c r="D57" s="6">
        <v>3</v>
      </c>
      <c r="E57" s="6">
        <f>PRODUCT(C57:D57)</f>
        <v>4500</v>
      </c>
      <c r="F57" s="26" t="s">
        <v>1</v>
      </c>
      <c r="G57" s="6">
        <f>IF(F57="G",E57,0)</f>
        <v>4500</v>
      </c>
      <c r="H57" s="8">
        <f>IF(F57="T",E57,0)</f>
        <v>0</v>
      </c>
      <c r="I57" t="s">
        <v>8</v>
      </c>
    </row>
    <row r="58" spans="1:9" x14ac:dyDescent="0.25">
      <c r="A58" s="4">
        <v>2</v>
      </c>
      <c r="B58" s="5" t="s">
        <v>21</v>
      </c>
      <c r="C58" s="6">
        <v>170</v>
      </c>
      <c r="D58" s="6">
        <v>4</v>
      </c>
      <c r="E58" s="6">
        <f t="shared" ref="E58:E63" si="6">PRODUCT(C58,D58)</f>
        <v>680</v>
      </c>
      <c r="F58" s="26" t="s">
        <v>1</v>
      </c>
      <c r="G58" s="6">
        <f t="shared" ref="G58:G63" si="7">IF(F58="G",E58,0)</f>
        <v>680</v>
      </c>
      <c r="H58" s="8">
        <f t="shared" ref="H58:H63" si="8">IF(F58="T",E58,0)</f>
        <v>0</v>
      </c>
      <c r="I58" t="s">
        <v>8</v>
      </c>
    </row>
    <row r="59" spans="1:9" x14ac:dyDescent="0.25">
      <c r="A59" s="4">
        <v>3</v>
      </c>
      <c r="B59" s="5" t="s">
        <v>50</v>
      </c>
      <c r="C59" s="6">
        <v>110</v>
      </c>
      <c r="D59" s="6">
        <v>6</v>
      </c>
      <c r="E59" s="6">
        <f t="shared" si="6"/>
        <v>660</v>
      </c>
      <c r="F59" s="27" t="s">
        <v>3</v>
      </c>
      <c r="G59" s="6">
        <f t="shared" si="7"/>
        <v>0</v>
      </c>
      <c r="H59" s="8">
        <f t="shared" si="8"/>
        <v>660</v>
      </c>
      <c r="I59" t="s">
        <v>2</v>
      </c>
    </row>
    <row r="60" spans="1:9" x14ac:dyDescent="0.25">
      <c r="A60" s="4">
        <v>4</v>
      </c>
      <c r="B60" s="25" t="s">
        <v>51</v>
      </c>
      <c r="C60" s="6">
        <v>250</v>
      </c>
      <c r="D60" s="6">
        <v>4</v>
      </c>
      <c r="E60" s="6">
        <f t="shared" si="6"/>
        <v>1000</v>
      </c>
      <c r="F60" s="26" t="s">
        <v>3</v>
      </c>
      <c r="G60" s="6">
        <f t="shared" si="7"/>
        <v>0</v>
      </c>
      <c r="H60" s="8">
        <f t="shared" si="8"/>
        <v>1000</v>
      </c>
      <c r="I60" t="s">
        <v>8</v>
      </c>
    </row>
    <row r="61" spans="1:9" x14ac:dyDescent="0.25">
      <c r="A61" s="4">
        <v>5</v>
      </c>
      <c r="B61" s="5" t="s">
        <v>52</v>
      </c>
      <c r="C61" s="6">
        <v>50</v>
      </c>
      <c r="D61" s="6">
        <v>4</v>
      </c>
      <c r="E61" s="6">
        <f t="shared" si="6"/>
        <v>200</v>
      </c>
      <c r="F61" s="27" t="s">
        <v>3</v>
      </c>
      <c r="G61" s="6">
        <f t="shared" si="7"/>
        <v>0</v>
      </c>
      <c r="H61" s="8">
        <f t="shared" si="8"/>
        <v>200</v>
      </c>
      <c r="I61" t="s">
        <v>8</v>
      </c>
    </row>
    <row r="62" spans="1:9" x14ac:dyDescent="0.25">
      <c r="A62" s="4">
        <v>6</v>
      </c>
      <c r="B62" s="5" t="s">
        <v>53</v>
      </c>
      <c r="C62" s="6">
        <v>200</v>
      </c>
      <c r="D62" s="6">
        <v>4.5</v>
      </c>
      <c r="E62" s="6">
        <f t="shared" si="6"/>
        <v>900</v>
      </c>
      <c r="F62" s="27" t="s">
        <v>3</v>
      </c>
      <c r="G62" s="6">
        <f t="shared" si="7"/>
        <v>0</v>
      </c>
      <c r="H62" s="8">
        <f t="shared" si="8"/>
        <v>900</v>
      </c>
      <c r="I62" t="s">
        <v>8</v>
      </c>
    </row>
    <row r="63" spans="1:9" x14ac:dyDescent="0.25">
      <c r="A63" s="4">
        <v>7</v>
      </c>
      <c r="B63" s="28" t="s">
        <v>54</v>
      </c>
      <c r="C63" s="6">
        <v>1500</v>
      </c>
      <c r="D63" s="6">
        <v>3.5</v>
      </c>
      <c r="E63" s="6">
        <f t="shared" si="6"/>
        <v>5250</v>
      </c>
      <c r="F63" s="27" t="s">
        <v>3</v>
      </c>
      <c r="G63" s="6">
        <f t="shared" si="7"/>
        <v>0</v>
      </c>
      <c r="H63" s="8">
        <f t="shared" si="8"/>
        <v>5250</v>
      </c>
      <c r="I63" t="s">
        <v>8</v>
      </c>
    </row>
    <row r="64" spans="1:9" x14ac:dyDescent="0.25">
      <c r="A64" s="4"/>
      <c r="B64" s="20" t="s">
        <v>27</v>
      </c>
      <c r="C64" s="21">
        <f>SUM(C57:C63)</f>
        <v>3780</v>
      </c>
      <c r="D64" s="22"/>
      <c r="E64" s="21">
        <f>SUM(E57:E63)</f>
        <v>13190</v>
      </c>
      <c r="F64" s="29"/>
      <c r="G64" s="21">
        <f>SUM(G57:G63)</f>
        <v>5180</v>
      </c>
      <c r="H64" s="24">
        <f>SUM(H57:H63)</f>
        <v>8010</v>
      </c>
    </row>
    <row r="66" spans="1:9" x14ac:dyDescent="0.25">
      <c r="A66" s="66" t="s">
        <v>55</v>
      </c>
      <c r="B66" s="67"/>
      <c r="C66" s="1"/>
      <c r="D66" s="1"/>
      <c r="E66" s="1"/>
      <c r="F66" s="2"/>
      <c r="G66" s="1"/>
      <c r="H66" s="3"/>
    </row>
    <row r="67" spans="1:9" x14ac:dyDescent="0.25">
      <c r="A67" s="4">
        <v>1</v>
      </c>
      <c r="B67" s="5" t="s">
        <v>56</v>
      </c>
      <c r="C67" s="6">
        <v>203</v>
      </c>
      <c r="D67" s="6">
        <v>4</v>
      </c>
      <c r="E67" s="6">
        <f>PRODUCT(C67,D67)</f>
        <v>812</v>
      </c>
      <c r="F67" s="27" t="s">
        <v>3</v>
      </c>
      <c r="G67" s="6">
        <f>IF(F67="G",E67,0)</f>
        <v>0</v>
      </c>
      <c r="H67" s="8">
        <f>IF(F67="T",E67,0)</f>
        <v>812</v>
      </c>
      <c r="I67" t="s">
        <v>2</v>
      </c>
    </row>
    <row r="68" spans="1:9" x14ac:dyDescent="0.25">
      <c r="A68" s="4">
        <v>2</v>
      </c>
      <c r="B68" s="5" t="s">
        <v>19</v>
      </c>
      <c r="C68" s="6">
        <v>427</v>
      </c>
      <c r="D68" s="6">
        <v>4</v>
      </c>
      <c r="E68" s="6">
        <f t="shared" ref="E68:E87" si="9">PRODUCT(C68,D68)</f>
        <v>1708</v>
      </c>
      <c r="F68" s="27" t="s">
        <v>3</v>
      </c>
      <c r="G68" s="6">
        <f t="shared" ref="G68:G87" si="10">IF(F68="G",E68,0)</f>
        <v>0</v>
      </c>
      <c r="H68" s="8">
        <f t="shared" ref="H68:H87" si="11">IF(F68="T",E68,0)</f>
        <v>1708</v>
      </c>
      <c r="I68" t="s">
        <v>8</v>
      </c>
    </row>
    <row r="69" spans="1:9" x14ac:dyDescent="0.25">
      <c r="A69" s="4">
        <v>3</v>
      </c>
      <c r="B69" s="5" t="s">
        <v>57</v>
      </c>
      <c r="C69" s="6">
        <v>80</v>
      </c>
      <c r="D69" s="6">
        <v>3</v>
      </c>
      <c r="E69" s="6">
        <f t="shared" si="9"/>
        <v>240</v>
      </c>
      <c r="F69" s="27" t="s">
        <v>3</v>
      </c>
      <c r="G69" s="6">
        <f t="shared" si="10"/>
        <v>0</v>
      </c>
      <c r="H69" s="8">
        <f t="shared" si="11"/>
        <v>240</v>
      </c>
      <c r="I69" t="s">
        <v>8</v>
      </c>
    </row>
    <row r="70" spans="1:9" x14ac:dyDescent="0.25">
      <c r="A70" s="4">
        <v>4</v>
      </c>
      <c r="B70" s="5" t="s">
        <v>58</v>
      </c>
      <c r="C70" s="6">
        <v>490</v>
      </c>
      <c r="D70" s="6">
        <v>4.5</v>
      </c>
      <c r="E70" s="6">
        <f t="shared" si="9"/>
        <v>2205</v>
      </c>
      <c r="F70" s="27" t="s">
        <v>3</v>
      </c>
      <c r="G70" s="6">
        <f t="shared" si="10"/>
        <v>0</v>
      </c>
      <c r="H70" s="8">
        <f t="shared" si="11"/>
        <v>2205</v>
      </c>
      <c r="I70" t="s">
        <v>2</v>
      </c>
    </row>
    <row r="71" spans="1:9" x14ac:dyDescent="0.25">
      <c r="A71" s="4">
        <v>5</v>
      </c>
      <c r="B71" s="5" t="s">
        <v>16</v>
      </c>
      <c r="C71" s="6">
        <v>207</v>
      </c>
      <c r="D71" s="6">
        <v>4</v>
      </c>
      <c r="E71" s="6">
        <f t="shared" si="9"/>
        <v>828</v>
      </c>
      <c r="F71" s="27" t="s">
        <v>3</v>
      </c>
      <c r="G71" s="6">
        <f t="shared" si="10"/>
        <v>0</v>
      </c>
      <c r="H71" s="8">
        <f t="shared" si="11"/>
        <v>828</v>
      </c>
      <c r="I71" t="s">
        <v>8</v>
      </c>
    </row>
    <row r="72" spans="1:9" x14ac:dyDescent="0.25">
      <c r="A72" s="4">
        <v>6</v>
      </c>
      <c r="B72" s="5" t="s">
        <v>59</v>
      </c>
      <c r="C72" s="6">
        <v>375</v>
      </c>
      <c r="D72" s="6">
        <v>4</v>
      </c>
      <c r="E72" s="6">
        <f t="shared" si="9"/>
        <v>1500</v>
      </c>
      <c r="F72" s="26" t="s">
        <v>1</v>
      </c>
      <c r="G72" s="6">
        <f t="shared" si="10"/>
        <v>1500</v>
      </c>
      <c r="H72" s="8">
        <f t="shared" si="11"/>
        <v>0</v>
      </c>
      <c r="I72" t="s">
        <v>8</v>
      </c>
    </row>
    <row r="73" spans="1:9" x14ac:dyDescent="0.25">
      <c r="A73" s="4">
        <v>7</v>
      </c>
      <c r="B73" s="5" t="s">
        <v>60</v>
      </c>
      <c r="C73" s="6">
        <v>120</v>
      </c>
      <c r="D73" s="6">
        <v>4</v>
      </c>
      <c r="E73" s="6">
        <f t="shared" si="9"/>
        <v>480</v>
      </c>
      <c r="F73" s="27" t="s">
        <v>3</v>
      </c>
      <c r="G73" s="6">
        <f t="shared" si="10"/>
        <v>0</v>
      </c>
      <c r="H73" s="8">
        <f t="shared" si="11"/>
        <v>480</v>
      </c>
      <c r="I73" t="s">
        <v>8</v>
      </c>
    </row>
    <row r="74" spans="1:9" x14ac:dyDescent="0.25">
      <c r="A74" s="4">
        <v>8</v>
      </c>
      <c r="B74" s="5" t="s">
        <v>61</v>
      </c>
      <c r="C74" s="6">
        <v>250</v>
      </c>
      <c r="D74" s="6">
        <v>4</v>
      </c>
      <c r="E74" s="6">
        <f t="shared" si="9"/>
        <v>1000</v>
      </c>
      <c r="F74" s="26" t="s">
        <v>1</v>
      </c>
      <c r="G74" s="6">
        <f t="shared" si="10"/>
        <v>1000</v>
      </c>
      <c r="H74" s="8">
        <f t="shared" si="11"/>
        <v>0</v>
      </c>
      <c r="I74" t="s">
        <v>8</v>
      </c>
    </row>
    <row r="75" spans="1:9" x14ac:dyDescent="0.25">
      <c r="A75" s="4">
        <v>9</v>
      </c>
      <c r="B75" s="5" t="s">
        <v>62</v>
      </c>
      <c r="C75" s="6">
        <v>98</v>
      </c>
      <c r="D75" s="6">
        <v>4</v>
      </c>
      <c r="E75" s="6">
        <f t="shared" si="9"/>
        <v>392</v>
      </c>
      <c r="F75" s="26" t="s">
        <v>1</v>
      </c>
      <c r="G75" s="6">
        <f t="shared" si="10"/>
        <v>392</v>
      </c>
      <c r="H75" s="8">
        <f t="shared" si="11"/>
        <v>0</v>
      </c>
      <c r="I75" t="s">
        <v>8</v>
      </c>
    </row>
    <row r="76" spans="1:9" x14ac:dyDescent="0.25">
      <c r="A76" s="4">
        <v>10</v>
      </c>
      <c r="B76" s="5" t="s">
        <v>63</v>
      </c>
      <c r="C76" s="6">
        <v>465</v>
      </c>
      <c r="D76" s="6">
        <v>4</v>
      </c>
      <c r="E76" s="6">
        <f t="shared" si="9"/>
        <v>1860</v>
      </c>
      <c r="F76" s="26" t="s">
        <v>1</v>
      </c>
      <c r="G76" s="6">
        <f t="shared" si="10"/>
        <v>1860</v>
      </c>
      <c r="H76" s="8">
        <f t="shared" si="11"/>
        <v>0</v>
      </c>
      <c r="I76" t="s">
        <v>8</v>
      </c>
    </row>
    <row r="77" spans="1:9" x14ac:dyDescent="0.25">
      <c r="A77" s="4">
        <v>11</v>
      </c>
      <c r="B77" s="5" t="s">
        <v>64</v>
      </c>
      <c r="C77" s="6">
        <v>526</v>
      </c>
      <c r="D77" s="6">
        <v>4</v>
      </c>
      <c r="E77" s="6">
        <f t="shared" si="9"/>
        <v>2104</v>
      </c>
      <c r="F77" s="26" t="s">
        <v>1</v>
      </c>
      <c r="G77" s="6">
        <f t="shared" si="10"/>
        <v>2104</v>
      </c>
      <c r="H77" s="8">
        <f t="shared" si="11"/>
        <v>0</v>
      </c>
      <c r="I77" t="s">
        <v>8</v>
      </c>
    </row>
    <row r="78" spans="1:9" x14ac:dyDescent="0.25">
      <c r="A78" s="4">
        <v>12</v>
      </c>
      <c r="B78" s="5" t="s">
        <v>14</v>
      </c>
      <c r="C78" s="6">
        <v>115</v>
      </c>
      <c r="D78" s="6">
        <v>4</v>
      </c>
      <c r="E78" s="6">
        <f t="shared" si="9"/>
        <v>460</v>
      </c>
      <c r="F78" s="27" t="s">
        <v>3</v>
      </c>
      <c r="G78" s="6">
        <f t="shared" si="10"/>
        <v>0</v>
      </c>
      <c r="H78" s="8">
        <f t="shared" si="11"/>
        <v>460</v>
      </c>
      <c r="I78" t="s">
        <v>8</v>
      </c>
    </row>
    <row r="79" spans="1:9" x14ac:dyDescent="0.25">
      <c r="A79" s="4">
        <v>13</v>
      </c>
      <c r="B79" s="5" t="s">
        <v>65</v>
      </c>
      <c r="C79" s="6">
        <v>161</v>
      </c>
      <c r="D79" s="6">
        <v>4</v>
      </c>
      <c r="E79" s="6">
        <f t="shared" si="9"/>
        <v>644</v>
      </c>
      <c r="F79" s="26" t="s">
        <v>1</v>
      </c>
      <c r="G79" s="6">
        <f t="shared" si="10"/>
        <v>644</v>
      </c>
      <c r="H79" s="8">
        <f t="shared" si="11"/>
        <v>0</v>
      </c>
      <c r="I79" t="s">
        <v>8</v>
      </c>
    </row>
    <row r="80" spans="1:9" x14ac:dyDescent="0.25">
      <c r="A80" s="4">
        <v>14</v>
      </c>
      <c r="B80" s="5" t="s">
        <v>66</v>
      </c>
      <c r="C80" s="6">
        <v>263</v>
      </c>
      <c r="D80" s="6">
        <v>4</v>
      </c>
      <c r="E80" s="6">
        <f t="shared" si="9"/>
        <v>1052</v>
      </c>
      <c r="F80" s="26" t="s">
        <v>1</v>
      </c>
      <c r="G80" s="6">
        <f t="shared" si="10"/>
        <v>1052</v>
      </c>
      <c r="H80" s="8">
        <f t="shared" si="11"/>
        <v>0</v>
      </c>
      <c r="I80" t="s">
        <v>8</v>
      </c>
    </row>
    <row r="81" spans="1:9" x14ac:dyDescent="0.25">
      <c r="A81" s="4">
        <v>15</v>
      </c>
      <c r="B81" s="5" t="s">
        <v>67</v>
      </c>
      <c r="C81" s="6">
        <v>267</v>
      </c>
      <c r="D81" s="6">
        <v>4</v>
      </c>
      <c r="E81" s="6">
        <f t="shared" si="9"/>
        <v>1068</v>
      </c>
      <c r="F81" s="30" t="s">
        <v>3</v>
      </c>
      <c r="G81" s="6">
        <f t="shared" si="10"/>
        <v>0</v>
      </c>
      <c r="H81" s="8">
        <f t="shared" si="11"/>
        <v>1068</v>
      </c>
      <c r="I81" t="s">
        <v>8</v>
      </c>
    </row>
    <row r="82" spans="1:9" x14ac:dyDescent="0.25">
      <c r="A82" s="4">
        <v>16</v>
      </c>
      <c r="B82" s="5" t="s">
        <v>68</v>
      </c>
      <c r="C82" s="6">
        <v>574</v>
      </c>
      <c r="D82" s="6">
        <v>4</v>
      </c>
      <c r="E82" s="6">
        <f t="shared" si="9"/>
        <v>2296</v>
      </c>
      <c r="F82" s="26" t="s">
        <v>1</v>
      </c>
      <c r="G82" s="6">
        <f t="shared" si="10"/>
        <v>2296</v>
      </c>
      <c r="H82" s="8">
        <f t="shared" si="11"/>
        <v>0</v>
      </c>
      <c r="I82" t="s">
        <v>8</v>
      </c>
    </row>
    <row r="83" spans="1:9" x14ac:dyDescent="0.25">
      <c r="A83" s="4">
        <v>17</v>
      </c>
      <c r="B83" s="5" t="s">
        <v>69</v>
      </c>
      <c r="C83" s="6">
        <v>1695</v>
      </c>
      <c r="D83" s="6">
        <v>3.5</v>
      </c>
      <c r="E83" s="6">
        <f t="shared" si="9"/>
        <v>5932.5</v>
      </c>
      <c r="F83" s="26" t="s">
        <v>1</v>
      </c>
      <c r="G83" s="6">
        <f t="shared" si="10"/>
        <v>5932.5</v>
      </c>
      <c r="H83" s="8">
        <f t="shared" si="11"/>
        <v>0</v>
      </c>
      <c r="I83" t="s">
        <v>8</v>
      </c>
    </row>
    <row r="84" spans="1:9" ht="16.5" x14ac:dyDescent="0.25">
      <c r="A84" s="4">
        <v>18</v>
      </c>
      <c r="B84" s="25" t="s">
        <v>70</v>
      </c>
      <c r="C84" s="6">
        <v>1053</v>
      </c>
      <c r="D84" s="6">
        <v>3.5</v>
      </c>
      <c r="E84" s="6">
        <f t="shared" si="9"/>
        <v>3685.5</v>
      </c>
      <c r="F84" s="26" t="s">
        <v>1</v>
      </c>
      <c r="G84" s="6">
        <f t="shared" si="10"/>
        <v>3685.5</v>
      </c>
      <c r="H84" s="8">
        <f t="shared" si="11"/>
        <v>0</v>
      </c>
      <c r="I84" t="s">
        <v>2</v>
      </c>
    </row>
    <row r="85" spans="1:9" x14ac:dyDescent="0.25">
      <c r="A85" s="4">
        <v>19</v>
      </c>
      <c r="B85" s="25" t="s">
        <v>71</v>
      </c>
      <c r="C85" s="6">
        <v>498</v>
      </c>
      <c r="D85" s="6">
        <v>3.5</v>
      </c>
      <c r="E85" s="6">
        <f t="shared" si="9"/>
        <v>1743</v>
      </c>
      <c r="F85" s="27" t="s">
        <v>3</v>
      </c>
      <c r="G85" s="6">
        <f t="shared" si="10"/>
        <v>0</v>
      </c>
      <c r="H85" s="8">
        <f t="shared" si="11"/>
        <v>1743</v>
      </c>
      <c r="I85" t="s">
        <v>2</v>
      </c>
    </row>
    <row r="86" spans="1:9" x14ac:dyDescent="0.25">
      <c r="A86" s="4">
        <v>20</v>
      </c>
      <c r="B86" s="5" t="s">
        <v>72</v>
      </c>
      <c r="C86" s="6">
        <v>1200</v>
      </c>
      <c r="D86" s="6">
        <v>3.5</v>
      </c>
      <c r="E86" s="6">
        <f t="shared" si="9"/>
        <v>4200</v>
      </c>
      <c r="F86" s="27" t="s">
        <v>3</v>
      </c>
      <c r="G86" s="6">
        <f t="shared" si="10"/>
        <v>0</v>
      </c>
      <c r="H86" s="8">
        <f t="shared" si="11"/>
        <v>4200</v>
      </c>
      <c r="I86" t="s">
        <v>2</v>
      </c>
    </row>
    <row r="87" spans="1:9" x14ac:dyDescent="0.25">
      <c r="A87" s="4">
        <v>21</v>
      </c>
      <c r="B87" s="5" t="s">
        <v>73</v>
      </c>
      <c r="C87" s="6">
        <v>967</v>
      </c>
      <c r="D87" s="6">
        <v>6</v>
      </c>
      <c r="E87" s="6">
        <f t="shared" si="9"/>
        <v>5802</v>
      </c>
      <c r="F87" s="31" t="s">
        <v>1</v>
      </c>
      <c r="G87" s="6">
        <f t="shared" si="10"/>
        <v>5802</v>
      </c>
      <c r="H87" s="8">
        <f t="shared" si="11"/>
        <v>0</v>
      </c>
      <c r="I87" t="s">
        <v>2</v>
      </c>
    </row>
    <row r="88" spans="1:9" x14ac:dyDescent="0.25">
      <c r="A88" s="4"/>
      <c r="B88" s="20" t="s">
        <v>27</v>
      </c>
      <c r="C88" s="21">
        <f>SUM(C67:C87)</f>
        <v>10034</v>
      </c>
      <c r="D88" s="22"/>
      <c r="E88" s="21">
        <f>SUM(E67:E87)</f>
        <v>40012</v>
      </c>
      <c r="F88" s="29"/>
      <c r="G88" s="21">
        <f>SUM(G67:G87)</f>
        <v>26268</v>
      </c>
      <c r="H88" s="24">
        <f>SUM(H67:H87)</f>
        <v>13744</v>
      </c>
    </row>
    <row r="90" spans="1:9" x14ac:dyDescent="0.25">
      <c r="A90" s="66" t="s">
        <v>74</v>
      </c>
      <c r="B90" s="67"/>
      <c r="C90" s="1"/>
      <c r="D90" s="1"/>
      <c r="E90" s="1"/>
      <c r="F90" s="2"/>
      <c r="G90" s="1"/>
      <c r="H90" s="3"/>
    </row>
    <row r="91" spans="1:9" x14ac:dyDescent="0.25">
      <c r="A91" s="4">
        <v>1</v>
      </c>
      <c r="B91" s="5" t="s">
        <v>10</v>
      </c>
      <c r="C91" s="6">
        <v>535</v>
      </c>
      <c r="D91" s="6">
        <v>4</v>
      </c>
      <c r="E91" s="6">
        <f>PRODUCT(C91,D91)</f>
        <v>2140</v>
      </c>
      <c r="F91" s="27" t="s">
        <v>3</v>
      </c>
      <c r="G91" s="6">
        <f>IF(F91="G",E91,0)</f>
        <v>0</v>
      </c>
      <c r="H91" s="8">
        <f>IF(F91="T",E91,0)</f>
        <v>2140</v>
      </c>
      <c r="I91" t="s">
        <v>2</v>
      </c>
    </row>
    <row r="92" spans="1:9" x14ac:dyDescent="0.25">
      <c r="A92" s="4">
        <v>2</v>
      </c>
      <c r="B92" s="5" t="s">
        <v>75</v>
      </c>
      <c r="C92" s="6">
        <v>388</v>
      </c>
      <c r="D92" s="6">
        <v>4</v>
      </c>
      <c r="E92" s="6">
        <f t="shared" ref="E92:E103" si="12">PRODUCT(C92,D92)</f>
        <v>1552</v>
      </c>
      <c r="F92" s="27" t="s">
        <v>3</v>
      </c>
      <c r="G92" s="6">
        <f t="shared" ref="G92:G103" si="13">IF(F92="G",E92,0)</f>
        <v>0</v>
      </c>
      <c r="H92" s="8">
        <f t="shared" ref="H92:H103" si="14">IF(F92="T",E92,0)</f>
        <v>1552</v>
      </c>
      <c r="I92" t="s">
        <v>2</v>
      </c>
    </row>
    <row r="93" spans="1:9" x14ac:dyDescent="0.25">
      <c r="A93" s="4">
        <v>3</v>
      </c>
      <c r="B93" s="5" t="s">
        <v>34</v>
      </c>
      <c r="C93" s="6">
        <v>418</v>
      </c>
      <c r="D93" s="6">
        <v>4</v>
      </c>
      <c r="E93" s="6">
        <f t="shared" si="12"/>
        <v>1672</v>
      </c>
      <c r="F93" s="27" t="s">
        <v>3</v>
      </c>
      <c r="G93" s="6">
        <f t="shared" si="13"/>
        <v>0</v>
      </c>
      <c r="H93" s="8">
        <f t="shared" si="14"/>
        <v>1672</v>
      </c>
      <c r="I93" t="s">
        <v>8</v>
      </c>
    </row>
    <row r="94" spans="1:9" x14ac:dyDescent="0.25">
      <c r="A94" s="4">
        <v>4</v>
      </c>
      <c r="B94" s="5" t="s">
        <v>76</v>
      </c>
      <c r="C94" s="6">
        <v>511</v>
      </c>
      <c r="D94" s="6">
        <v>4</v>
      </c>
      <c r="E94" s="6">
        <f t="shared" si="12"/>
        <v>2044</v>
      </c>
      <c r="F94" s="27" t="s">
        <v>3</v>
      </c>
      <c r="G94" s="6">
        <f t="shared" si="13"/>
        <v>0</v>
      </c>
      <c r="H94" s="8">
        <f t="shared" si="14"/>
        <v>2044</v>
      </c>
      <c r="I94" t="s">
        <v>8</v>
      </c>
    </row>
    <row r="95" spans="1:9" x14ac:dyDescent="0.25">
      <c r="A95" s="4">
        <v>5</v>
      </c>
      <c r="B95" s="5" t="s">
        <v>77</v>
      </c>
      <c r="C95" s="6">
        <v>585</v>
      </c>
      <c r="D95" s="6">
        <v>4</v>
      </c>
      <c r="E95" s="6">
        <f t="shared" si="12"/>
        <v>2340</v>
      </c>
      <c r="F95" s="26" t="s">
        <v>1</v>
      </c>
      <c r="G95" s="6">
        <f t="shared" si="13"/>
        <v>2340</v>
      </c>
      <c r="H95" s="8">
        <f t="shared" si="14"/>
        <v>0</v>
      </c>
      <c r="I95" t="s">
        <v>8</v>
      </c>
    </row>
    <row r="96" spans="1:9" x14ac:dyDescent="0.25">
      <c r="A96" s="4">
        <v>6</v>
      </c>
      <c r="B96" s="5" t="s">
        <v>78</v>
      </c>
      <c r="C96" s="6">
        <v>100</v>
      </c>
      <c r="D96" s="6">
        <v>4</v>
      </c>
      <c r="E96" s="6">
        <f t="shared" si="12"/>
        <v>400</v>
      </c>
      <c r="F96" s="27" t="s">
        <v>3</v>
      </c>
      <c r="G96" s="6">
        <f t="shared" si="13"/>
        <v>0</v>
      </c>
      <c r="H96" s="8">
        <f t="shared" si="14"/>
        <v>400</v>
      </c>
      <c r="I96" t="s">
        <v>8</v>
      </c>
    </row>
    <row r="97" spans="1:9" x14ac:dyDescent="0.25">
      <c r="A97" s="4">
        <v>7</v>
      </c>
      <c r="B97" s="5" t="s">
        <v>14</v>
      </c>
      <c r="C97" s="6">
        <v>250</v>
      </c>
      <c r="D97" s="6">
        <v>4</v>
      </c>
      <c r="E97" s="6">
        <f t="shared" si="12"/>
        <v>1000</v>
      </c>
      <c r="F97" s="30" t="s">
        <v>3</v>
      </c>
      <c r="G97" s="6">
        <f t="shared" si="13"/>
        <v>0</v>
      </c>
      <c r="H97" s="8">
        <f t="shared" si="14"/>
        <v>1000</v>
      </c>
      <c r="I97" t="s">
        <v>8</v>
      </c>
    </row>
    <row r="98" spans="1:9" x14ac:dyDescent="0.25">
      <c r="A98" s="4">
        <v>8</v>
      </c>
      <c r="B98" s="5" t="s">
        <v>14</v>
      </c>
      <c r="C98" s="6">
        <v>206</v>
      </c>
      <c r="D98" s="6">
        <v>4</v>
      </c>
      <c r="E98" s="6">
        <f t="shared" si="12"/>
        <v>824</v>
      </c>
      <c r="F98" s="30" t="s">
        <v>3</v>
      </c>
      <c r="G98" s="6">
        <f t="shared" si="13"/>
        <v>0</v>
      </c>
      <c r="H98" s="8">
        <f t="shared" si="14"/>
        <v>824</v>
      </c>
      <c r="I98" t="s">
        <v>8</v>
      </c>
    </row>
    <row r="99" spans="1:9" x14ac:dyDescent="0.25">
      <c r="A99" s="4">
        <v>9</v>
      </c>
      <c r="B99" s="5" t="s">
        <v>79</v>
      </c>
      <c r="C99" s="6">
        <v>157</v>
      </c>
      <c r="D99" s="6">
        <v>4</v>
      </c>
      <c r="E99" s="6">
        <f t="shared" si="12"/>
        <v>628</v>
      </c>
      <c r="F99" s="26" t="s">
        <v>1</v>
      </c>
      <c r="G99" s="6">
        <f t="shared" si="13"/>
        <v>628</v>
      </c>
      <c r="H99" s="8">
        <f t="shared" si="14"/>
        <v>0</v>
      </c>
      <c r="I99" t="s">
        <v>2</v>
      </c>
    </row>
    <row r="100" spans="1:9" x14ac:dyDescent="0.25">
      <c r="A100" s="4">
        <v>10</v>
      </c>
      <c r="B100" s="5" t="s">
        <v>13</v>
      </c>
      <c r="C100" s="6">
        <v>152</v>
      </c>
      <c r="D100" s="6">
        <v>4</v>
      </c>
      <c r="E100" s="6">
        <f t="shared" si="12"/>
        <v>608</v>
      </c>
      <c r="F100" s="26" t="s">
        <v>1</v>
      </c>
      <c r="G100" s="6">
        <f t="shared" si="13"/>
        <v>608</v>
      </c>
      <c r="H100" s="8">
        <f t="shared" si="14"/>
        <v>0</v>
      </c>
      <c r="I100" t="s">
        <v>2</v>
      </c>
    </row>
    <row r="101" spans="1:9" x14ac:dyDescent="0.25">
      <c r="A101" s="4">
        <v>11</v>
      </c>
      <c r="B101" s="5" t="s">
        <v>80</v>
      </c>
      <c r="C101" s="6">
        <v>146</v>
      </c>
      <c r="D101" s="6">
        <v>4</v>
      </c>
      <c r="E101" s="6">
        <f t="shared" si="12"/>
        <v>584</v>
      </c>
      <c r="F101" s="26" t="s">
        <v>1</v>
      </c>
      <c r="G101" s="6">
        <f t="shared" si="13"/>
        <v>584</v>
      </c>
      <c r="H101" s="8">
        <f t="shared" si="14"/>
        <v>0</v>
      </c>
      <c r="I101" t="s">
        <v>8</v>
      </c>
    </row>
    <row r="102" spans="1:9" x14ac:dyDescent="0.25">
      <c r="A102" s="4">
        <v>12</v>
      </c>
      <c r="B102" s="5" t="s">
        <v>81</v>
      </c>
      <c r="C102" s="6">
        <v>1837</v>
      </c>
      <c r="D102" s="6">
        <v>3.5</v>
      </c>
      <c r="E102" s="6">
        <f t="shared" si="12"/>
        <v>6429.5</v>
      </c>
      <c r="F102" s="26" t="s">
        <v>1</v>
      </c>
      <c r="G102" s="6">
        <f t="shared" si="13"/>
        <v>6429.5</v>
      </c>
      <c r="H102" s="8">
        <f t="shared" si="14"/>
        <v>0</v>
      </c>
      <c r="I102" t="s">
        <v>8</v>
      </c>
    </row>
    <row r="103" spans="1:9" x14ac:dyDescent="0.25">
      <c r="A103" s="4">
        <v>13</v>
      </c>
      <c r="B103" s="19" t="s">
        <v>82</v>
      </c>
      <c r="C103" s="6">
        <v>128</v>
      </c>
      <c r="D103" s="6">
        <v>4</v>
      </c>
      <c r="E103" s="6">
        <f t="shared" si="12"/>
        <v>512</v>
      </c>
      <c r="F103" s="26" t="s">
        <v>1</v>
      </c>
      <c r="G103" s="6">
        <f t="shared" si="13"/>
        <v>512</v>
      </c>
      <c r="H103" s="8">
        <f t="shared" si="14"/>
        <v>0</v>
      </c>
      <c r="I103" t="s">
        <v>8</v>
      </c>
    </row>
    <row r="104" spans="1:9" x14ac:dyDescent="0.25">
      <c r="A104" s="4"/>
      <c r="B104" s="20" t="s">
        <v>27</v>
      </c>
      <c r="C104" s="21">
        <f>SUM(C91:C103)</f>
        <v>5413</v>
      </c>
      <c r="D104" s="22"/>
      <c r="E104" s="21">
        <f>SUM(E91:E103)</f>
        <v>20733.5</v>
      </c>
      <c r="F104" s="29"/>
      <c r="G104" s="21">
        <f>SUM(G91:G103)</f>
        <v>11101.5</v>
      </c>
      <c r="H104" s="24">
        <f>SUM(H91:H103)</f>
        <v>9632</v>
      </c>
    </row>
    <row r="106" spans="1:9" x14ac:dyDescent="0.25">
      <c r="A106" s="66" t="s">
        <v>83</v>
      </c>
      <c r="B106" s="67"/>
      <c r="C106" s="1"/>
      <c r="D106" s="1"/>
      <c r="E106" s="1"/>
      <c r="F106" s="2"/>
      <c r="G106" s="1"/>
      <c r="H106" s="3"/>
    </row>
    <row r="107" spans="1:9" x14ac:dyDescent="0.25">
      <c r="A107" s="4">
        <v>1</v>
      </c>
      <c r="B107" s="5" t="s">
        <v>78</v>
      </c>
      <c r="C107" s="6">
        <v>824</v>
      </c>
      <c r="D107" s="6">
        <v>4</v>
      </c>
      <c r="E107" s="6">
        <f>PRODUCT(C107,D107)</f>
        <v>3296</v>
      </c>
      <c r="F107" s="32" t="s">
        <v>3</v>
      </c>
      <c r="G107" s="6">
        <f>IF(F107="G",E107,0)</f>
        <v>0</v>
      </c>
      <c r="H107" s="8">
        <f>IF(F107="T",E107,0)</f>
        <v>3296</v>
      </c>
      <c r="I107" t="s">
        <v>2</v>
      </c>
    </row>
    <row r="108" spans="1:9" x14ac:dyDescent="0.25">
      <c r="A108" s="4">
        <v>2</v>
      </c>
      <c r="B108" s="5" t="s">
        <v>84</v>
      </c>
      <c r="C108" s="6">
        <v>520</v>
      </c>
      <c r="D108" s="6">
        <v>4</v>
      </c>
      <c r="E108" s="6">
        <f t="shared" ref="E108:E117" si="15">PRODUCT(C108,D108)</f>
        <v>2080</v>
      </c>
      <c r="F108" s="32" t="s">
        <v>3</v>
      </c>
      <c r="G108" s="6">
        <f t="shared" ref="G108:G117" si="16">IF(F108="G",E108,0)</f>
        <v>0</v>
      </c>
      <c r="H108" s="8">
        <f t="shared" ref="H108:H117" si="17">IF(F108="T",E108,0)</f>
        <v>2080</v>
      </c>
      <c r="I108" t="s">
        <v>8</v>
      </c>
    </row>
    <row r="109" spans="1:9" x14ac:dyDescent="0.25">
      <c r="A109" s="4">
        <v>3</v>
      </c>
      <c r="B109" s="5" t="s">
        <v>85</v>
      </c>
      <c r="C109" s="6">
        <v>315</v>
      </c>
      <c r="D109" s="6">
        <v>4</v>
      </c>
      <c r="E109" s="6">
        <f t="shared" si="15"/>
        <v>1260</v>
      </c>
      <c r="F109" s="32" t="s">
        <v>3</v>
      </c>
      <c r="G109" s="6">
        <f t="shared" si="16"/>
        <v>0</v>
      </c>
      <c r="H109" s="8">
        <f t="shared" si="17"/>
        <v>1260</v>
      </c>
      <c r="I109" t="s">
        <v>8</v>
      </c>
    </row>
    <row r="110" spans="1:9" x14ac:dyDescent="0.25">
      <c r="A110" s="4">
        <v>4</v>
      </c>
      <c r="B110" s="5" t="s">
        <v>34</v>
      </c>
      <c r="C110" s="6">
        <v>700</v>
      </c>
      <c r="D110" s="6">
        <v>4</v>
      </c>
      <c r="E110" s="6">
        <f t="shared" si="15"/>
        <v>2800</v>
      </c>
      <c r="F110" s="32" t="s">
        <v>3</v>
      </c>
      <c r="G110" s="6">
        <f t="shared" si="16"/>
        <v>0</v>
      </c>
      <c r="H110" s="8">
        <f t="shared" si="17"/>
        <v>2800</v>
      </c>
      <c r="I110" t="s">
        <v>2</v>
      </c>
    </row>
    <row r="111" spans="1:9" x14ac:dyDescent="0.25">
      <c r="A111" s="4">
        <v>5</v>
      </c>
      <c r="B111" s="5" t="s">
        <v>86</v>
      </c>
      <c r="C111" s="6">
        <v>416</v>
      </c>
      <c r="D111" s="6">
        <v>4</v>
      </c>
      <c r="E111" s="6">
        <f t="shared" si="15"/>
        <v>1664</v>
      </c>
      <c r="F111" s="32" t="s">
        <v>3</v>
      </c>
      <c r="G111" s="6">
        <f t="shared" si="16"/>
        <v>0</v>
      </c>
      <c r="H111" s="8">
        <f t="shared" si="17"/>
        <v>1664</v>
      </c>
      <c r="I111" t="s">
        <v>2</v>
      </c>
    </row>
    <row r="112" spans="1:9" x14ac:dyDescent="0.25">
      <c r="A112" s="4">
        <v>6</v>
      </c>
      <c r="B112" s="5" t="s">
        <v>61</v>
      </c>
      <c r="C112" s="6">
        <v>229</v>
      </c>
      <c r="D112" s="6">
        <v>3.5</v>
      </c>
      <c r="E112" s="6">
        <f t="shared" si="15"/>
        <v>801.5</v>
      </c>
      <c r="F112" s="26" t="s">
        <v>1</v>
      </c>
      <c r="G112" s="6">
        <f t="shared" si="16"/>
        <v>801.5</v>
      </c>
      <c r="H112" s="8">
        <f t="shared" si="17"/>
        <v>0</v>
      </c>
      <c r="I112" t="s">
        <v>2</v>
      </c>
    </row>
    <row r="113" spans="1:9" x14ac:dyDescent="0.25">
      <c r="A113" s="4">
        <v>7</v>
      </c>
      <c r="B113" s="5" t="s">
        <v>87</v>
      </c>
      <c r="C113" s="6">
        <v>1000</v>
      </c>
      <c r="D113" s="6">
        <v>4</v>
      </c>
      <c r="E113" s="6">
        <f t="shared" si="15"/>
        <v>4000</v>
      </c>
      <c r="F113" s="32" t="s">
        <v>3</v>
      </c>
      <c r="G113" s="6">
        <f t="shared" si="16"/>
        <v>0</v>
      </c>
      <c r="H113" s="8">
        <f t="shared" si="17"/>
        <v>4000</v>
      </c>
      <c r="I113" t="s">
        <v>8</v>
      </c>
    </row>
    <row r="114" spans="1:9" x14ac:dyDescent="0.25">
      <c r="A114" s="4">
        <v>8</v>
      </c>
      <c r="B114" s="5" t="s">
        <v>88</v>
      </c>
      <c r="C114" s="6">
        <v>345</v>
      </c>
      <c r="D114" s="6">
        <v>4.5</v>
      </c>
      <c r="E114" s="6">
        <f t="shared" si="15"/>
        <v>1552.5</v>
      </c>
      <c r="F114" s="32" t="s">
        <v>3</v>
      </c>
      <c r="G114" s="6">
        <f t="shared" si="16"/>
        <v>0</v>
      </c>
      <c r="H114" s="8">
        <f t="shared" si="17"/>
        <v>1552.5</v>
      </c>
      <c r="I114" t="s">
        <v>2</v>
      </c>
    </row>
    <row r="115" spans="1:9" x14ac:dyDescent="0.25">
      <c r="A115" s="4">
        <v>9</v>
      </c>
      <c r="B115" s="5" t="s">
        <v>31</v>
      </c>
      <c r="C115" s="6">
        <v>735</v>
      </c>
      <c r="D115" s="6">
        <v>4</v>
      </c>
      <c r="E115" s="6">
        <f t="shared" si="15"/>
        <v>2940</v>
      </c>
      <c r="F115" s="26" t="s">
        <v>1</v>
      </c>
      <c r="G115" s="6">
        <f t="shared" si="16"/>
        <v>2940</v>
      </c>
      <c r="H115" s="8">
        <f t="shared" si="17"/>
        <v>0</v>
      </c>
      <c r="I115" t="s">
        <v>2</v>
      </c>
    </row>
    <row r="116" spans="1:9" x14ac:dyDescent="0.25">
      <c r="A116" s="4">
        <v>10</v>
      </c>
      <c r="B116" s="5" t="s">
        <v>89</v>
      </c>
      <c r="C116" s="6">
        <v>1000</v>
      </c>
      <c r="D116" s="6">
        <v>4</v>
      </c>
      <c r="E116" s="6">
        <f t="shared" si="15"/>
        <v>4000</v>
      </c>
      <c r="F116" s="26" t="s">
        <v>1</v>
      </c>
      <c r="G116" s="6">
        <f t="shared" si="16"/>
        <v>4000</v>
      </c>
      <c r="H116" s="8">
        <f t="shared" si="17"/>
        <v>0</v>
      </c>
      <c r="I116" t="s">
        <v>8</v>
      </c>
    </row>
    <row r="117" spans="1:9" x14ac:dyDescent="0.25">
      <c r="A117" s="4">
        <v>11</v>
      </c>
      <c r="B117" s="19" t="s">
        <v>90</v>
      </c>
      <c r="C117" s="6">
        <v>1100</v>
      </c>
      <c r="D117" s="6">
        <v>4</v>
      </c>
      <c r="E117" s="6">
        <f t="shared" si="15"/>
        <v>4400</v>
      </c>
      <c r="F117" s="26" t="s">
        <v>1</v>
      </c>
      <c r="G117" s="6">
        <f t="shared" si="16"/>
        <v>4400</v>
      </c>
      <c r="H117" s="8">
        <f t="shared" si="17"/>
        <v>0</v>
      </c>
      <c r="I117" t="s">
        <v>8</v>
      </c>
    </row>
    <row r="118" spans="1:9" x14ac:dyDescent="0.25">
      <c r="A118" s="4"/>
      <c r="B118" s="20" t="s">
        <v>27</v>
      </c>
      <c r="C118" s="21">
        <f>SUM(C107:C117)</f>
        <v>7184</v>
      </c>
      <c r="D118" s="22"/>
      <c r="E118" s="21">
        <f>SUM(E107:E117)</f>
        <v>28794</v>
      </c>
      <c r="F118" s="29"/>
      <c r="G118" s="21">
        <f>SUM(G107:G117)</f>
        <v>12141.5</v>
      </c>
      <c r="H118" s="24">
        <f>SUM(H107:H117)</f>
        <v>16652.5</v>
      </c>
    </row>
    <row r="119" spans="1:9" x14ac:dyDescent="0.25">
      <c r="A119" s="33"/>
      <c r="B119" s="34"/>
      <c r="C119" s="35"/>
      <c r="D119" s="35"/>
      <c r="E119" s="35"/>
      <c r="F119" s="36"/>
      <c r="G119" s="37"/>
      <c r="H119" s="38"/>
    </row>
    <row r="120" spans="1:9" x14ac:dyDescent="0.25">
      <c r="A120" s="66" t="s">
        <v>91</v>
      </c>
      <c r="B120" s="67"/>
      <c r="C120" s="1"/>
      <c r="D120" s="1"/>
      <c r="E120" s="1"/>
      <c r="F120" s="2"/>
      <c r="G120" s="1"/>
      <c r="H120" s="3"/>
    </row>
    <row r="121" spans="1:9" x14ac:dyDescent="0.25">
      <c r="A121" s="4">
        <v>1</v>
      </c>
      <c r="B121" s="5" t="s">
        <v>92</v>
      </c>
      <c r="C121" s="6">
        <v>823</v>
      </c>
      <c r="D121" s="6">
        <v>4</v>
      </c>
      <c r="E121" s="6">
        <f>PRODUCT(C121,D121)</f>
        <v>3292</v>
      </c>
      <c r="F121" s="32" t="s">
        <v>3</v>
      </c>
      <c r="G121" s="6">
        <f>IF(F121="G",E121,0)</f>
        <v>0</v>
      </c>
      <c r="H121" s="8">
        <f>IF(F121="T",E121,0)</f>
        <v>3292</v>
      </c>
      <c r="I121" t="s">
        <v>2</v>
      </c>
    </row>
    <row r="122" spans="1:9" x14ac:dyDescent="0.25">
      <c r="A122" s="4">
        <v>2</v>
      </c>
      <c r="B122" s="5" t="s">
        <v>15</v>
      </c>
      <c r="C122" s="6">
        <v>552</v>
      </c>
      <c r="D122" s="6">
        <v>4</v>
      </c>
      <c r="E122" s="6">
        <f t="shared" ref="E122:E135" si="18">PRODUCT(C122,D122)</f>
        <v>2208</v>
      </c>
      <c r="F122" s="32" t="s">
        <v>3</v>
      </c>
      <c r="G122" s="6">
        <f t="shared" ref="G122:G135" si="19">IF(F122="G",E122,0)</f>
        <v>0</v>
      </c>
      <c r="H122" s="8">
        <f t="shared" ref="H122:H133" si="20">IF(F122="T",E122,0)</f>
        <v>2208</v>
      </c>
      <c r="I122" t="s">
        <v>8</v>
      </c>
    </row>
    <row r="123" spans="1:9" x14ac:dyDescent="0.25">
      <c r="A123" s="4">
        <v>3</v>
      </c>
      <c r="B123" s="5" t="s">
        <v>9</v>
      </c>
      <c r="C123" s="6">
        <v>974</v>
      </c>
      <c r="D123" s="6">
        <v>4</v>
      </c>
      <c r="E123" s="6">
        <f t="shared" si="18"/>
        <v>3896</v>
      </c>
      <c r="F123" s="32" t="s">
        <v>3</v>
      </c>
      <c r="G123" s="6">
        <f t="shared" si="19"/>
        <v>0</v>
      </c>
      <c r="H123" s="8">
        <f t="shared" si="20"/>
        <v>3896</v>
      </c>
      <c r="I123" t="s">
        <v>2</v>
      </c>
    </row>
    <row r="124" spans="1:9" x14ac:dyDescent="0.25">
      <c r="A124" s="4">
        <v>4</v>
      </c>
      <c r="B124" s="5" t="s">
        <v>93</v>
      </c>
      <c r="C124" s="6">
        <v>272</v>
      </c>
      <c r="D124" s="6">
        <v>4</v>
      </c>
      <c r="E124" s="6">
        <f t="shared" si="18"/>
        <v>1088</v>
      </c>
      <c r="F124" s="32" t="s">
        <v>3</v>
      </c>
      <c r="G124" s="6">
        <f t="shared" si="19"/>
        <v>0</v>
      </c>
      <c r="H124" s="8">
        <f t="shared" si="20"/>
        <v>1088</v>
      </c>
      <c r="I124" t="s">
        <v>2</v>
      </c>
    </row>
    <row r="125" spans="1:9" x14ac:dyDescent="0.25">
      <c r="A125" s="4">
        <v>5</v>
      </c>
      <c r="B125" s="5" t="s">
        <v>17</v>
      </c>
      <c r="C125" s="6">
        <v>400</v>
      </c>
      <c r="D125" s="6">
        <v>4.5</v>
      </c>
      <c r="E125" s="6">
        <f t="shared" si="18"/>
        <v>1800</v>
      </c>
      <c r="F125" s="32" t="s">
        <v>3</v>
      </c>
      <c r="G125" s="6">
        <f t="shared" si="19"/>
        <v>0</v>
      </c>
      <c r="H125" s="8">
        <f t="shared" si="20"/>
        <v>1800</v>
      </c>
      <c r="I125" t="s">
        <v>8</v>
      </c>
    </row>
    <row r="126" spans="1:9" x14ac:dyDescent="0.25">
      <c r="A126" s="4">
        <v>6</v>
      </c>
      <c r="B126" s="5" t="s">
        <v>62</v>
      </c>
      <c r="C126" s="6">
        <v>206</v>
      </c>
      <c r="D126" s="6">
        <v>4</v>
      </c>
      <c r="E126" s="6">
        <f t="shared" si="18"/>
        <v>824</v>
      </c>
      <c r="F126" s="29" t="s">
        <v>1</v>
      </c>
      <c r="G126" s="6">
        <f t="shared" si="19"/>
        <v>824</v>
      </c>
      <c r="H126" s="8">
        <f t="shared" si="20"/>
        <v>0</v>
      </c>
      <c r="I126" t="s">
        <v>8</v>
      </c>
    </row>
    <row r="127" spans="1:9" x14ac:dyDescent="0.25">
      <c r="A127" s="4">
        <v>7</v>
      </c>
      <c r="B127" s="5" t="s">
        <v>94</v>
      </c>
      <c r="C127" s="6">
        <v>131</v>
      </c>
      <c r="D127" s="6">
        <v>4</v>
      </c>
      <c r="E127" s="6">
        <f t="shared" si="18"/>
        <v>524</v>
      </c>
      <c r="F127" s="32" t="s">
        <v>3</v>
      </c>
      <c r="G127" s="6">
        <f t="shared" si="19"/>
        <v>0</v>
      </c>
      <c r="H127" s="8">
        <f t="shared" si="20"/>
        <v>524</v>
      </c>
      <c r="I127" t="s">
        <v>8</v>
      </c>
    </row>
    <row r="128" spans="1:9" x14ac:dyDescent="0.25">
      <c r="A128" s="4">
        <v>8</v>
      </c>
      <c r="B128" s="5" t="s">
        <v>35</v>
      </c>
      <c r="C128" s="6">
        <v>128</v>
      </c>
      <c r="D128" s="6">
        <v>4</v>
      </c>
      <c r="E128" s="6">
        <f t="shared" si="18"/>
        <v>512</v>
      </c>
      <c r="F128" s="32" t="s">
        <v>3</v>
      </c>
      <c r="G128" s="6">
        <f t="shared" si="19"/>
        <v>0</v>
      </c>
      <c r="H128" s="8">
        <f t="shared" si="20"/>
        <v>512</v>
      </c>
      <c r="I128" t="s">
        <v>8</v>
      </c>
    </row>
    <row r="129" spans="1:9" x14ac:dyDescent="0.25">
      <c r="A129" s="4">
        <v>9</v>
      </c>
      <c r="B129" s="5" t="s">
        <v>20</v>
      </c>
      <c r="C129" s="6">
        <v>151</v>
      </c>
      <c r="D129" s="6">
        <v>4</v>
      </c>
      <c r="E129" s="6">
        <f t="shared" si="18"/>
        <v>604</v>
      </c>
      <c r="F129" s="32" t="s">
        <v>3</v>
      </c>
      <c r="G129" s="6">
        <f t="shared" si="19"/>
        <v>0</v>
      </c>
      <c r="H129" s="8">
        <f t="shared" si="20"/>
        <v>604</v>
      </c>
      <c r="I129" t="s">
        <v>8</v>
      </c>
    </row>
    <row r="130" spans="1:9" x14ac:dyDescent="0.25">
      <c r="A130" s="4">
        <v>10</v>
      </c>
      <c r="B130" s="5" t="s">
        <v>16</v>
      </c>
      <c r="C130" s="6">
        <v>139</v>
      </c>
      <c r="D130" s="6">
        <v>4</v>
      </c>
      <c r="E130" s="6">
        <f t="shared" si="18"/>
        <v>556</v>
      </c>
      <c r="F130" s="32" t="s">
        <v>3</v>
      </c>
      <c r="G130" s="6">
        <f t="shared" si="19"/>
        <v>0</v>
      </c>
      <c r="H130" s="8">
        <f t="shared" si="20"/>
        <v>556</v>
      </c>
      <c r="I130" t="s">
        <v>8</v>
      </c>
    </row>
    <row r="131" spans="1:9" x14ac:dyDescent="0.25">
      <c r="A131" s="4">
        <v>11</v>
      </c>
      <c r="B131" s="5" t="s">
        <v>95</v>
      </c>
      <c r="C131" s="6">
        <v>214</v>
      </c>
      <c r="D131" s="6">
        <v>4</v>
      </c>
      <c r="E131" s="6">
        <f t="shared" si="18"/>
        <v>856</v>
      </c>
      <c r="F131" s="26" t="s">
        <v>1</v>
      </c>
      <c r="G131" s="6">
        <f t="shared" si="19"/>
        <v>856</v>
      </c>
      <c r="H131" s="8">
        <f t="shared" si="20"/>
        <v>0</v>
      </c>
      <c r="I131" t="s">
        <v>8</v>
      </c>
    </row>
    <row r="132" spans="1:9" x14ac:dyDescent="0.25">
      <c r="A132" s="4">
        <v>12</v>
      </c>
      <c r="B132" s="5" t="s">
        <v>30</v>
      </c>
      <c r="C132" s="6">
        <v>300</v>
      </c>
      <c r="D132" s="6">
        <v>4</v>
      </c>
      <c r="E132" s="6">
        <f t="shared" si="18"/>
        <v>1200</v>
      </c>
      <c r="F132" s="26" t="s">
        <v>1</v>
      </c>
      <c r="G132" s="6">
        <f t="shared" si="19"/>
        <v>1200</v>
      </c>
      <c r="H132" s="8">
        <f t="shared" si="20"/>
        <v>0</v>
      </c>
      <c r="I132" t="s">
        <v>2</v>
      </c>
    </row>
    <row r="133" spans="1:9" ht="22.5" x14ac:dyDescent="0.25">
      <c r="A133" s="4">
        <v>13</v>
      </c>
      <c r="B133" s="5" t="s">
        <v>96</v>
      </c>
      <c r="C133" s="6">
        <v>93</v>
      </c>
      <c r="D133" s="6">
        <v>4</v>
      </c>
      <c r="E133" s="6">
        <f t="shared" si="18"/>
        <v>372</v>
      </c>
      <c r="F133" s="26" t="s">
        <v>1</v>
      </c>
      <c r="G133" s="6">
        <f t="shared" si="19"/>
        <v>372</v>
      </c>
      <c r="H133" s="8">
        <f t="shared" si="20"/>
        <v>0</v>
      </c>
      <c r="I133" t="s">
        <v>8</v>
      </c>
    </row>
    <row r="134" spans="1:9" x14ac:dyDescent="0.25">
      <c r="A134" s="4">
        <v>14</v>
      </c>
      <c r="B134" s="5" t="s">
        <v>97</v>
      </c>
      <c r="C134" s="6">
        <v>282</v>
      </c>
      <c r="D134" s="6">
        <v>4</v>
      </c>
      <c r="E134" s="6">
        <f t="shared" si="18"/>
        <v>1128</v>
      </c>
      <c r="F134" s="26" t="s">
        <v>1</v>
      </c>
      <c r="G134" s="6">
        <f t="shared" si="19"/>
        <v>1128</v>
      </c>
      <c r="H134" s="8">
        <f>IF(F134="T",E134,0)</f>
        <v>0</v>
      </c>
      <c r="I134" t="s">
        <v>8</v>
      </c>
    </row>
    <row r="135" spans="1:9" x14ac:dyDescent="0.25">
      <c r="A135" s="4">
        <v>15</v>
      </c>
      <c r="B135" s="5" t="s">
        <v>98</v>
      </c>
      <c r="C135" s="6"/>
      <c r="D135" s="6">
        <v>4</v>
      </c>
      <c r="E135" s="6">
        <f t="shared" si="18"/>
        <v>4</v>
      </c>
      <c r="F135" s="26" t="s">
        <v>1</v>
      </c>
      <c r="G135" s="6">
        <f t="shared" si="19"/>
        <v>4</v>
      </c>
      <c r="H135" s="8">
        <f>IF(F135="T",E135,0)</f>
        <v>0</v>
      </c>
      <c r="I135" t="s">
        <v>8</v>
      </c>
    </row>
    <row r="136" spans="1:9" x14ac:dyDescent="0.25">
      <c r="A136" s="4"/>
      <c r="B136" s="20" t="s">
        <v>27</v>
      </c>
      <c r="C136" s="21">
        <f>SUM(C121:C134)</f>
        <v>4665</v>
      </c>
      <c r="D136" s="22"/>
      <c r="E136" s="21">
        <f>SUM(E121:E134)</f>
        <v>18860</v>
      </c>
      <c r="F136" s="29"/>
      <c r="G136" s="21">
        <f>SUM(G121:G134)</f>
        <v>4380</v>
      </c>
      <c r="H136" s="24">
        <f>SUM(H121:H134)</f>
        <v>14480</v>
      </c>
    </row>
    <row r="137" spans="1:9" x14ac:dyDescent="0.25">
      <c r="A137" s="39"/>
      <c r="B137" s="40"/>
      <c r="C137" s="37"/>
      <c r="D137" s="37"/>
      <c r="E137" s="37"/>
      <c r="F137" s="36"/>
      <c r="G137" s="37"/>
      <c r="H137" s="38"/>
    </row>
    <row r="138" spans="1:9" x14ac:dyDescent="0.25">
      <c r="A138" s="66" t="s">
        <v>99</v>
      </c>
      <c r="B138" s="67"/>
      <c r="C138" s="41"/>
      <c r="D138" s="41"/>
      <c r="E138" s="41"/>
      <c r="F138" s="42"/>
      <c r="G138" s="41"/>
      <c r="H138" s="43"/>
    </row>
    <row r="139" spans="1:9" x14ac:dyDescent="0.25">
      <c r="A139" s="4">
        <v>1</v>
      </c>
      <c r="B139" s="5" t="s">
        <v>100</v>
      </c>
      <c r="C139" s="6">
        <v>600</v>
      </c>
      <c r="D139" s="6">
        <v>5</v>
      </c>
      <c r="E139" s="6">
        <f t="shared" ref="E139:E159" si="21">PRODUCT(C139,D139)</f>
        <v>3000</v>
      </c>
      <c r="F139" s="32" t="s">
        <v>3</v>
      </c>
      <c r="G139" s="6">
        <f>IF(F139="G",E139,0)</f>
        <v>0</v>
      </c>
      <c r="H139" s="8">
        <f>IF(F139="T",E139,0)</f>
        <v>3000</v>
      </c>
      <c r="I139" t="s">
        <v>2</v>
      </c>
    </row>
    <row r="140" spans="1:9" x14ac:dyDescent="0.25">
      <c r="A140" s="4">
        <v>2</v>
      </c>
      <c r="B140" s="5" t="s">
        <v>101</v>
      </c>
      <c r="C140" s="6">
        <v>79</v>
      </c>
      <c r="D140" s="6">
        <v>4</v>
      </c>
      <c r="E140" s="6">
        <f t="shared" si="21"/>
        <v>316</v>
      </c>
      <c r="F140" s="26" t="s">
        <v>1</v>
      </c>
      <c r="G140" s="6">
        <f t="shared" ref="G140:G159" si="22">IF(F140="G",E140,0)</f>
        <v>316</v>
      </c>
      <c r="H140" s="8">
        <f t="shared" ref="H140:H159" si="23">IF(F140="T",E140,0)</f>
        <v>0</v>
      </c>
      <c r="I140" t="s">
        <v>8</v>
      </c>
    </row>
    <row r="141" spans="1:9" x14ac:dyDescent="0.25">
      <c r="A141" s="4">
        <v>3</v>
      </c>
      <c r="B141" s="5" t="s">
        <v>102</v>
      </c>
      <c r="C141" s="6">
        <v>338</v>
      </c>
      <c r="D141" s="6">
        <v>4</v>
      </c>
      <c r="E141" s="6">
        <f t="shared" si="21"/>
        <v>1352</v>
      </c>
      <c r="F141" s="32" t="s">
        <v>3</v>
      </c>
      <c r="G141" s="6">
        <f t="shared" si="22"/>
        <v>0</v>
      </c>
      <c r="H141" s="8">
        <f t="shared" si="23"/>
        <v>1352</v>
      </c>
      <c r="I141" t="s">
        <v>2</v>
      </c>
    </row>
    <row r="142" spans="1:9" x14ac:dyDescent="0.25">
      <c r="A142" s="4">
        <v>4</v>
      </c>
      <c r="B142" s="5" t="s">
        <v>93</v>
      </c>
      <c r="C142" s="6">
        <v>558</v>
      </c>
      <c r="D142" s="6">
        <v>4.5</v>
      </c>
      <c r="E142" s="6">
        <f t="shared" si="21"/>
        <v>2511</v>
      </c>
      <c r="F142" s="32" t="s">
        <v>3</v>
      </c>
      <c r="G142" s="6">
        <f t="shared" si="22"/>
        <v>0</v>
      </c>
      <c r="H142" s="8">
        <f t="shared" si="23"/>
        <v>2511</v>
      </c>
      <c r="I142" t="s">
        <v>2</v>
      </c>
    </row>
    <row r="143" spans="1:9" x14ac:dyDescent="0.25">
      <c r="A143" s="4">
        <v>5</v>
      </c>
      <c r="B143" s="5" t="s">
        <v>103</v>
      </c>
      <c r="C143" s="6">
        <v>255</v>
      </c>
      <c r="D143" s="6">
        <v>4</v>
      </c>
      <c r="E143" s="6">
        <f t="shared" si="21"/>
        <v>1020</v>
      </c>
      <c r="F143" s="32" t="s">
        <v>3</v>
      </c>
      <c r="G143" s="6">
        <f t="shared" si="22"/>
        <v>0</v>
      </c>
      <c r="H143" s="8">
        <f t="shared" si="23"/>
        <v>1020</v>
      </c>
      <c r="I143" s="44" t="s">
        <v>8</v>
      </c>
    </row>
    <row r="144" spans="1:9" ht="22.5" x14ac:dyDescent="0.25">
      <c r="A144" s="4">
        <v>6</v>
      </c>
      <c r="B144" s="5" t="s">
        <v>104</v>
      </c>
      <c r="C144" s="6">
        <v>90</v>
      </c>
      <c r="D144" s="6">
        <v>4</v>
      </c>
      <c r="E144" s="6">
        <f t="shared" si="21"/>
        <v>360</v>
      </c>
      <c r="F144" s="29" t="s">
        <v>1</v>
      </c>
      <c r="G144" s="6">
        <f t="shared" si="22"/>
        <v>360</v>
      </c>
      <c r="H144" s="8">
        <f t="shared" si="23"/>
        <v>0</v>
      </c>
      <c r="I144" s="45" t="s">
        <v>8</v>
      </c>
    </row>
    <row r="145" spans="1:9" x14ac:dyDescent="0.25">
      <c r="A145" s="46">
        <v>7</v>
      </c>
      <c r="B145" s="47" t="s">
        <v>105</v>
      </c>
      <c r="C145" s="48">
        <v>1970</v>
      </c>
      <c r="D145" s="48">
        <v>4</v>
      </c>
      <c r="E145" s="48">
        <f t="shared" si="21"/>
        <v>7880</v>
      </c>
      <c r="F145" s="49" t="s">
        <v>3</v>
      </c>
      <c r="G145" s="48">
        <f t="shared" si="22"/>
        <v>0</v>
      </c>
      <c r="H145" s="50">
        <f t="shared" si="23"/>
        <v>7880</v>
      </c>
      <c r="I145" s="51" t="s">
        <v>8</v>
      </c>
    </row>
    <row r="146" spans="1:9" x14ac:dyDescent="0.25">
      <c r="A146" s="4">
        <v>8</v>
      </c>
      <c r="B146" s="5" t="s">
        <v>106</v>
      </c>
      <c r="C146" s="6">
        <v>160</v>
      </c>
      <c r="D146" s="6">
        <v>4</v>
      </c>
      <c r="E146" s="6">
        <f t="shared" si="21"/>
        <v>640</v>
      </c>
      <c r="F146" s="29" t="s">
        <v>1</v>
      </c>
      <c r="G146" s="6">
        <f t="shared" si="22"/>
        <v>640</v>
      </c>
      <c r="H146" s="8">
        <f t="shared" si="23"/>
        <v>0</v>
      </c>
      <c r="I146" t="s">
        <v>8</v>
      </c>
    </row>
    <row r="147" spans="1:9" x14ac:dyDescent="0.25">
      <c r="A147" s="4">
        <v>9</v>
      </c>
      <c r="B147" s="5" t="s">
        <v>62</v>
      </c>
      <c r="C147" s="6">
        <v>268</v>
      </c>
      <c r="D147" s="6">
        <v>4</v>
      </c>
      <c r="E147" s="6">
        <f t="shared" si="21"/>
        <v>1072</v>
      </c>
      <c r="F147" s="32" t="s">
        <v>3</v>
      </c>
      <c r="G147" s="6">
        <f t="shared" si="22"/>
        <v>0</v>
      </c>
      <c r="H147" s="8">
        <f t="shared" si="23"/>
        <v>1072</v>
      </c>
      <c r="I147" t="s">
        <v>8</v>
      </c>
    </row>
    <row r="148" spans="1:9" x14ac:dyDescent="0.25">
      <c r="A148" s="4">
        <v>10</v>
      </c>
      <c r="B148" s="5" t="s">
        <v>10</v>
      </c>
      <c r="C148" s="6">
        <v>295</v>
      </c>
      <c r="D148" s="6">
        <v>4</v>
      </c>
      <c r="E148" s="6">
        <f t="shared" si="21"/>
        <v>1180</v>
      </c>
      <c r="F148" s="26" t="s">
        <v>1</v>
      </c>
      <c r="G148" s="6">
        <f t="shared" si="22"/>
        <v>1180</v>
      </c>
      <c r="H148" s="8">
        <f t="shared" si="23"/>
        <v>0</v>
      </c>
      <c r="I148" t="s">
        <v>8</v>
      </c>
    </row>
    <row r="149" spans="1:9" x14ac:dyDescent="0.25">
      <c r="A149" s="4">
        <v>11</v>
      </c>
      <c r="B149" s="5" t="s">
        <v>107</v>
      </c>
      <c r="C149" s="6">
        <v>586</v>
      </c>
      <c r="D149" s="6">
        <v>4</v>
      </c>
      <c r="E149" s="6">
        <f t="shared" si="21"/>
        <v>2344</v>
      </c>
      <c r="F149" s="26" t="s">
        <v>1</v>
      </c>
      <c r="G149" s="6">
        <f t="shared" si="22"/>
        <v>2344</v>
      </c>
      <c r="H149" s="8">
        <f t="shared" si="23"/>
        <v>0</v>
      </c>
      <c r="I149" t="s">
        <v>2</v>
      </c>
    </row>
    <row r="150" spans="1:9" x14ac:dyDescent="0.25">
      <c r="A150" s="4">
        <v>12</v>
      </c>
      <c r="B150" s="5" t="s">
        <v>108</v>
      </c>
      <c r="C150" s="6">
        <v>100</v>
      </c>
      <c r="D150" s="6">
        <v>5</v>
      </c>
      <c r="E150" s="6">
        <f t="shared" si="21"/>
        <v>500</v>
      </c>
      <c r="F150" s="26" t="s">
        <v>1</v>
      </c>
      <c r="G150" s="6"/>
      <c r="H150" s="8"/>
      <c r="I150" t="s">
        <v>2</v>
      </c>
    </row>
    <row r="151" spans="1:9" x14ac:dyDescent="0.25">
      <c r="A151" s="4">
        <v>13</v>
      </c>
      <c r="B151" s="5" t="s">
        <v>68</v>
      </c>
      <c r="C151" s="6">
        <v>590</v>
      </c>
      <c r="D151" s="6">
        <v>4</v>
      </c>
      <c r="E151" s="6">
        <f t="shared" si="21"/>
        <v>2360</v>
      </c>
      <c r="F151" s="32" t="s">
        <v>3</v>
      </c>
      <c r="G151" s="6">
        <f t="shared" si="22"/>
        <v>0</v>
      </c>
      <c r="H151" s="8">
        <f t="shared" si="23"/>
        <v>2360</v>
      </c>
      <c r="I151" t="s">
        <v>8</v>
      </c>
    </row>
    <row r="152" spans="1:9" x14ac:dyDescent="0.25">
      <c r="A152" s="4">
        <v>14</v>
      </c>
      <c r="B152" s="5" t="s">
        <v>19</v>
      </c>
      <c r="C152" s="6">
        <v>613</v>
      </c>
      <c r="D152" s="6">
        <v>4</v>
      </c>
      <c r="E152" s="6">
        <f t="shared" si="21"/>
        <v>2452</v>
      </c>
      <c r="F152" s="32" t="s">
        <v>3</v>
      </c>
      <c r="G152" s="6">
        <f t="shared" si="22"/>
        <v>0</v>
      </c>
      <c r="H152" s="8">
        <f t="shared" si="23"/>
        <v>2452</v>
      </c>
      <c r="I152" t="s">
        <v>8</v>
      </c>
    </row>
    <row r="153" spans="1:9" x14ac:dyDescent="0.25">
      <c r="A153" s="4">
        <v>15</v>
      </c>
      <c r="B153" s="5" t="s">
        <v>109</v>
      </c>
      <c r="C153" s="6">
        <v>165</v>
      </c>
      <c r="D153" s="6">
        <v>4</v>
      </c>
      <c r="E153" s="6">
        <f t="shared" si="21"/>
        <v>660</v>
      </c>
      <c r="F153" s="32" t="s">
        <v>3</v>
      </c>
      <c r="G153" s="6">
        <f t="shared" si="22"/>
        <v>0</v>
      </c>
      <c r="H153" s="8">
        <f t="shared" si="23"/>
        <v>660</v>
      </c>
      <c r="I153" t="s">
        <v>8</v>
      </c>
    </row>
    <row r="154" spans="1:9" x14ac:dyDescent="0.25">
      <c r="A154" s="4">
        <v>16</v>
      </c>
      <c r="B154" s="5" t="s">
        <v>61</v>
      </c>
      <c r="C154" s="6">
        <v>200</v>
      </c>
      <c r="D154" s="6">
        <v>4</v>
      </c>
      <c r="E154" s="6">
        <f t="shared" si="21"/>
        <v>800</v>
      </c>
      <c r="F154" s="32" t="s">
        <v>3</v>
      </c>
      <c r="G154" s="6">
        <f t="shared" si="22"/>
        <v>0</v>
      </c>
      <c r="H154" s="8">
        <f t="shared" si="23"/>
        <v>800</v>
      </c>
      <c r="I154" t="s">
        <v>8</v>
      </c>
    </row>
    <row r="155" spans="1:9" x14ac:dyDescent="0.25">
      <c r="A155" s="4">
        <v>17</v>
      </c>
      <c r="B155" s="5" t="s">
        <v>110</v>
      </c>
      <c r="C155" s="6">
        <v>230</v>
      </c>
      <c r="D155" s="6">
        <v>4</v>
      </c>
      <c r="E155" s="6">
        <f t="shared" si="21"/>
        <v>920</v>
      </c>
      <c r="F155" s="32" t="s">
        <v>3</v>
      </c>
      <c r="G155" s="6">
        <f t="shared" si="22"/>
        <v>0</v>
      </c>
      <c r="H155" s="8">
        <f t="shared" si="23"/>
        <v>920</v>
      </c>
      <c r="I155" t="s">
        <v>8</v>
      </c>
    </row>
    <row r="156" spans="1:9" x14ac:dyDescent="0.25">
      <c r="A156" s="4">
        <v>18</v>
      </c>
      <c r="B156" s="5" t="s">
        <v>65</v>
      </c>
      <c r="C156" s="6">
        <v>50</v>
      </c>
      <c r="D156" s="6">
        <v>4</v>
      </c>
      <c r="E156" s="6">
        <f t="shared" si="21"/>
        <v>200</v>
      </c>
      <c r="F156" s="32" t="s">
        <v>3</v>
      </c>
      <c r="G156" s="6">
        <f t="shared" si="22"/>
        <v>0</v>
      </c>
      <c r="H156" s="8">
        <f t="shared" si="23"/>
        <v>200</v>
      </c>
      <c r="I156" t="s">
        <v>8</v>
      </c>
    </row>
    <row r="157" spans="1:9" x14ac:dyDescent="0.25">
      <c r="A157" s="4">
        <v>19</v>
      </c>
      <c r="B157" s="5" t="s">
        <v>111</v>
      </c>
      <c r="C157" s="6">
        <v>280</v>
      </c>
      <c r="D157" s="6">
        <v>5</v>
      </c>
      <c r="E157" s="6">
        <f t="shared" si="21"/>
        <v>1400</v>
      </c>
      <c r="F157" s="32" t="s">
        <v>3</v>
      </c>
      <c r="G157" s="6">
        <f t="shared" si="22"/>
        <v>0</v>
      </c>
      <c r="H157" s="8">
        <f t="shared" si="23"/>
        <v>1400</v>
      </c>
      <c r="I157" t="s">
        <v>8</v>
      </c>
    </row>
    <row r="158" spans="1:9" x14ac:dyDescent="0.25">
      <c r="A158" s="4">
        <v>20</v>
      </c>
      <c r="B158" s="5" t="s">
        <v>112</v>
      </c>
      <c r="C158" s="6">
        <v>100</v>
      </c>
      <c r="D158" s="6">
        <v>3.5</v>
      </c>
      <c r="E158" s="6">
        <f t="shared" si="21"/>
        <v>350</v>
      </c>
      <c r="F158" s="29" t="s">
        <v>1</v>
      </c>
      <c r="G158" s="6">
        <f t="shared" si="22"/>
        <v>350</v>
      </c>
      <c r="H158" s="8">
        <f t="shared" si="23"/>
        <v>0</v>
      </c>
      <c r="I158" t="s">
        <v>8</v>
      </c>
    </row>
    <row r="159" spans="1:9" x14ac:dyDescent="0.25">
      <c r="A159" s="4">
        <v>21</v>
      </c>
      <c r="B159" s="5" t="s">
        <v>113</v>
      </c>
      <c r="C159" s="6">
        <v>500</v>
      </c>
      <c r="D159" s="6">
        <v>5</v>
      </c>
      <c r="E159" s="6">
        <f t="shared" si="21"/>
        <v>2500</v>
      </c>
      <c r="F159" s="26" t="s">
        <v>1</v>
      </c>
      <c r="G159" s="6">
        <f t="shared" si="22"/>
        <v>2500</v>
      </c>
      <c r="H159" s="8">
        <f t="shared" si="23"/>
        <v>0</v>
      </c>
      <c r="I159" s="52" t="s">
        <v>8</v>
      </c>
    </row>
    <row r="160" spans="1:9" x14ac:dyDescent="0.25">
      <c r="A160" s="4">
        <v>22</v>
      </c>
      <c r="B160" s="5" t="s">
        <v>114</v>
      </c>
      <c r="C160" s="6">
        <v>500</v>
      </c>
      <c r="D160" s="6">
        <v>4</v>
      </c>
      <c r="E160" s="6">
        <f>PRODUCT(C160,D160)</f>
        <v>2000</v>
      </c>
      <c r="F160" s="32" t="s">
        <v>3</v>
      </c>
      <c r="G160" s="6">
        <f>IF(F160="G",E160,0)</f>
        <v>0</v>
      </c>
      <c r="H160" s="8">
        <f>IF(F160="T",E160,0)</f>
        <v>2000</v>
      </c>
      <c r="I160" s="52" t="s">
        <v>8</v>
      </c>
    </row>
    <row r="161" spans="1:9" x14ac:dyDescent="0.25">
      <c r="A161" s="4">
        <v>23</v>
      </c>
      <c r="B161" s="5" t="s">
        <v>115</v>
      </c>
      <c r="C161" s="6">
        <v>300</v>
      </c>
      <c r="D161" s="6">
        <v>4</v>
      </c>
      <c r="E161" s="6">
        <f>PRODUCT(C161,D161)</f>
        <v>1200</v>
      </c>
      <c r="F161" s="26" t="s">
        <v>1</v>
      </c>
      <c r="G161" s="6">
        <f>IF(F161="G",E161,0)</f>
        <v>1200</v>
      </c>
      <c r="H161" s="8">
        <f>IF(F161="T",E161,0)</f>
        <v>0</v>
      </c>
      <c r="I161" s="52" t="s">
        <v>8</v>
      </c>
    </row>
    <row r="162" spans="1:9" x14ac:dyDescent="0.25">
      <c r="A162" s="4"/>
      <c r="B162" s="20" t="s">
        <v>27</v>
      </c>
      <c r="C162" s="21">
        <f>SUM(C139:C159)</f>
        <v>8027</v>
      </c>
      <c r="D162" s="22"/>
      <c r="E162" s="21">
        <f>SUM(E139:E159)</f>
        <v>33817</v>
      </c>
      <c r="F162" s="29"/>
      <c r="G162" s="21">
        <f>SUM(G139:G159)</f>
        <v>7690</v>
      </c>
      <c r="H162" s="24">
        <f>SUM(H139:H159)</f>
        <v>25627</v>
      </c>
    </row>
    <row r="164" spans="1:9" x14ac:dyDescent="0.25">
      <c r="A164" s="66" t="s">
        <v>116</v>
      </c>
      <c r="B164" s="69"/>
      <c r="C164" s="1"/>
      <c r="D164" s="1"/>
      <c r="E164" s="1"/>
      <c r="F164" s="2"/>
      <c r="G164" s="1">
        <f>IF(F164="GRUNTOWA",E164,0)</f>
        <v>0</v>
      </c>
      <c r="H164" s="3">
        <f>IF(F164="tłuczniowa",E164,0)</f>
        <v>0</v>
      </c>
    </row>
    <row r="165" spans="1:9" x14ac:dyDescent="0.25">
      <c r="A165" s="4">
        <v>1</v>
      </c>
      <c r="B165" s="5" t="s">
        <v>117</v>
      </c>
      <c r="C165" s="6">
        <v>1100</v>
      </c>
      <c r="D165" s="6">
        <v>4</v>
      </c>
      <c r="E165" s="6">
        <f>PRODUCT(C165,D165)</f>
        <v>4400</v>
      </c>
      <c r="F165" s="26" t="s">
        <v>1</v>
      </c>
      <c r="G165" s="6">
        <f>IF(F165="G",E165,0)</f>
        <v>4400</v>
      </c>
      <c r="H165" s="8">
        <f>IF(F165="T",E165,0)</f>
        <v>0</v>
      </c>
      <c r="I165" t="s">
        <v>2</v>
      </c>
    </row>
    <row r="166" spans="1:9" ht="33.75" x14ac:dyDescent="0.25">
      <c r="A166" s="4">
        <v>2</v>
      </c>
      <c r="B166" s="5" t="s">
        <v>118</v>
      </c>
      <c r="C166" s="6">
        <v>1500</v>
      </c>
      <c r="D166" s="6">
        <v>4</v>
      </c>
      <c r="E166" s="6">
        <f>PRODUCT(C166,D166)</f>
        <v>6000</v>
      </c>
      <c r="F166" s="27" t="s">
        <v>3</v>
      </c>
      <c r="G166" s="6">
        <f>IF(F166="G",E166,0)</f>
        <v>0</v>
      </c>
      <c r="H166" s="8">
        <f>IF(F166="T",E166,0)</f>
        <v>6000</v>
      </c>
      <c r="I166" t="s">
        <v>2</v>
      </c>
    </row>
    <row r="167" spans="1:9" ht="22.5" x14ac:dyDescent="0.25">
      <c r="A167" s="10">
        <v>3</v>
      </c>
      <c r="B167" s="11" t="s">
        <v>119</v>
      </c>
      <c r="C167" s="12">
        <v>550</v>
      </c>
      <c r="D167" s="12">
        <v>4</v>
      </c>
      <c r="E167" s="12">
        <f>PRODUCT(C167,D167)</f>
        <v>2200</v>
      </c>
      <c r="F167" s="53" t="s">
        <v>120</v>
      </c>
      <c r="G167" s="12">
        <f>IF(F167="G",E167,0)</f>
        <v>2200</v>
      </c>
      <c r="H167" s="14">
        <f>IF(F167="T",E167,0)</f>
        <v>0</v>
      </c>
      <c r="I167" t="s">
        <v>8</v>
      </c>
    </row>
    <row r="168" spans="1:9" x14ac:dyDescent="0.25">
      <c r="A168" s="4"/>
      <c r="B168" s="20" t="s">
        <v>27</v>
      </c>
      <c r="C168" s="21">
        <f>SUM(C165:C167)</f>
        <v>3150</v>
      </c>
      <c r="D168" s="22"/>
      <c r="E168" s="21">
        <f>SUM(E165:E167)</f>
        <v>12600</v>
      </c>
      <c r="F168" s="29"/>
      <c r="G168" s="21">
        <f>SUM(G164:G167)</f>
        <v>6600</v>
      </c>
      <c r="H168" s="24">
        <f>SUM(H164:H167)</f>
        <v>6000</v>
      </c>
    </row>
    <row r="170" spans="1:9" x14ac:dyDescent="0.25">
      <c r="A170" s="66" t="s">
        <v>121</v>
      </c>
      <c r="B170" s="67"/>
      <c r="C170" s="1"/>
      <c r="D170" s="1"/>
      <c r="E170" s="1"/>
      <c r="F170" s="2"/>
      <c r="G170" s="1"/>
      <c r="H170" s="3"/>
    </row>
    <row r="171" spans="1:9" x14ac:dyDescent="0.25">
      <c r="A171" s="4">
        <v>1</v>
      </c>
      <c r="B171" s="5" t="s">
        <v>122</v>
      </c>
      <c r="C171" s="6">
        <v>460</v>
      </c>
      <c r="D171" s="6">
        <v>4.5</v>
      </c>
      <c r="E171" s="6">
        <f t="shared" ref="E171:E177" si="24">PRODUCT(C171,D171)</f>
        <v>2070</v>
      </c>
      <c r="F171" s="32" t="s">
        <v>3</v>
      </c>
      <c r="G171" s="6">
        <f t="shared" ref="G171:G177" si="25">IF(F171="G",E171,0)</f>
        <v>0</v>
      </c>
      <c r="H171" s="8">
        <f t="shared" ref="H171:H177" si="26">IF(F171="T",E171,0)</f>
        <v>2070</v>
      </c>
      <c r="I171" t="s">
        <v>2</v>
      </c>
    </row>
    <row r="172" spans="1:9" x14ac:dyDescent="0.25">
      <c r="A172" s="4">
        <v>2</v>
      </c>
      <c r="B172" s="5" t="s">
        <v>36</v>
      </c>
      <c r="C172" s="6">
        <v>603</v>
      </c>
      <c r="D172" s="6">
        <v>4</v>
      </c>
      <c r="E172" s="6">
        <f t="shared" si="24"/>
        <v>2412</v>
      </c>
      <c r="F172" s="32" t="s">
        <v>3</v>
      </c>
      <c r="G172" s="6">
        <f t="shared" si="25"/>
        <v>0</v>
      </c>
      <c r="H172" s="8">
        <f t="shared" si="26"/>
        <v>2412</v>
      </c>
      <c r="I172" t="s">
        <v>8</v>
      </c>
    </row>
    <row r="173" spans="1:9" x14ac:dyDescent="0.25">
      <c r="A173" s="4">
        <v>3</v>
      </c>
      <c r="B173" s="5" t="s">
        <v>25</v>
      </c>
      <c r="C173" s="6">
        <v>393</v>
      </c>
      <c r="D173" s="6">
        <v>4</v>
      </c>
      <c r="E173" s="6">
        <f t="shared" si="24"/>
        <v>1572</v>
      </c>
      <c r="F173" s="32" t="s">
        <v>3</v>
      </c>
      <c r="G173" s="6">
        <f t="shared" si="25"/>
        <v>0</v>
      </c>
      <c r="H173" s="8">
        <f t="shared" si="26"/>
        <v>1572</v>
      </c>
      <c r="I173" t="s">
        <v>8</v>
      </c>
    </row>
    <row r="174" spans="1:9" x14ac:dyDescent="0.25">
      <c r="A174" s="4">
        <v>4</v>
      </c>
      <c r="B174" s="5" t="s">
        <v>123</v>
      </c>
      <c r="C174" s="6">
        <v>180</v>
      </c>
      <c r="D174" s="6">
        <v>4</v>
      </c>
      <c r="E174" s="6">
        <f t="shared" si="24"/>
        <v>720</v>
      </c>
      <c r="F174" s="26" t="s">
        <v>1</v>
      </c>
      <c r="G174" s="6">
        <f t="shared" si="25"/>
        <v>720</v>
      </c>
      <c r="H174" s="8">
        <f t="shared" si="26"/>
        <v>0</v>
      </c>
      <c r="I174" t="s">
        <v>8</v>
      </c>
    </row>
    <row r="175" spans="1:9" x14ac:dyDescent="0.25">
      <c r="A175" s="4">
        <v>5</v>
      </c>
      <c r="B175" s="5" t="s">
        <v>124</v>
      </c>
      <c r="C175" s="6">
        <v>1000</v>
      </c>
      <c r="D175" s="6">
        <v>4</v>
      </c>
      <c r="E175" s="6">
        <f t="shared" si="24"/>
        <v>4000</v>
      </c>
      <c r="F175" s="26" t="s">
        <v>1</v>
      </c>
      <c r="G175" s="6">
        <f t="shared" si="25"/>
        <v>4000</v>
      </c>
      <c r="H175" s="8">
        <f t="shared" si="26"/>
        <v>0</v>
      </c>
      <c r="I175" t="s">
        <v>8</v>
      </c>
    </row>
    <row r="176" spans="1:9" x14ac:dyDescent="0.25">
      <c r="A176" s="4">
        <v>6</v>
      </c>
      <c r="B176" s="5" t="s">
        <v>125</v>
      </c>
      <c r="C176" s="6">
        <v>300</v>
      </c>
      <c r="D176" s="6">
        <v>4</v>
      </c>
      <c r="E176" s="6">
        <f t="shared" si="24"/>
        <v>1200</v>
      </c>
      <c r="F176" s="26" t="s">
        <v>1</v>
      </c>
      <c r="G176" s="6">
        <f t="shared" si="25"/>
        <v>1200</v>
      </c>
      <c r="H176" s="8">
        <f t="shared" si="26"/>
        <v>0</v>
      </c>
      <c r="I176" t="s">
        <v>8</v>
      </c>
    </row>
    <row r="177" spans="1:9" ht="22.5" x14ac:dyDescent="0.25">
      <c r="A177" s="10">
        <v>7</v>
      </c>
      <c r="B177" s="11" t="s">
        <v>126</v>
      </c>
      <c r="C177" s="12">
        <v>600</v>
      </c>
      <c r="D177" s="12">
        <v>3</v>
      </c>
      <c r="E177" s="12">
        <f t="shared" si="24"/>
        <v>1800</v>
      </c>
      <c r="F177" s="53" t="s">
        <v>120</v>
      </c>
      <c r="G177" s="12">
        <f t="shared" si="25"/>
        <v>1800</v>
      </c>
      <c r="H177" s="14">
        <f t="shared" si="26"/>
        <v>0</v>
      </c>
      <c r="I177" t="s">
        <v>8</v>
      </c>
    </row>
    <row r="178" spans="1:9" x14ac:dyDescent="0.25">
      <c r="A178" s="4"/>
      <c r="B178" s="20" t="s">
        <v>27</v>
      </c>
      <c r="C178" s="21">
        <f>SUM(C171:C177)</f>
        <v>3536</v>
      </c>
      <c r="D178" s="22"/>
      <c r="E178" s="21">
        <f>SUM(E171:E177)</f>
        <v>13774</v>
      </c>
      <c r="F178" s="29"/>
      <c r="G178" s="21">
        <f>SUM(G171:G177)</f>
        <v>7720</v>
      </c>
      <c r="H178" s="24">
        <f>SUM(H171:H177)</f>
        <v>6054</v>
      </c>
    </row>
    <row r="180" spans="1:9" x14ac:dyDescent="0.25">
      <c r="A180" s="68" t="s">
        <v>136</v>
      </c>
      <c r="B180" s="68"/>
      <c r="C180" s="57">
        <f>SUM(C28,C54,C64,C88,C104,C118,C136,C162,C168,C178)</f>
        <v>77601</v>
      </c>
      <c r="D180" s="56"/>
      <c r="E180" s="57">
        <f>SUM(E28,E54,E64,E88,E104,E118,E136,E162,E168,E178)</f>
        <v>323639.5</v>
      </c>
      <c r="F180" s="56"/>
      <c r="G180" s="57">
        <f>SUM(G28,G54,G64,G88,G104,G118,G136,G162,G168,G178)</f>
        <v>133826.5</v>
      </c>
      <c r="H180" s="57">
        <f>SUM(H28,H54,H64,H88,H104,H118,H136,H162,H168,H178)</f>
        <v>189313</v>
      </c>
    </row>
  </sheetData>
  <mergeCells count="19">
    <mergeCell ref="A30:B30"/>
    <mergeCell ref="A56:B56"/>
    <mergeCell ref="A66:B66"/>
    <mergeCell ref="A90:B90"/>
    <mergeCell ref="A180:B180"/>
    <mergeCell ref="A106:B106"/>
    <mergeCell ref="A120:B120"/>
    <mergeCell ref="A138:B138"/>
    <mergeCell ref="A164:B164"/>
    <mergeCell ref="A170:B170"/>
    <mergeCell ref="A1:H1"/>
    <mergeCell ref="A3:A4"/>
    <mergeCell ref="B3:B4"/>
    <mergeCell ref="C3:C4"/>
    <mergeCell ref="D3:D4"/>
    <mergeCell ref="E3:E4"/>
    <mergeCell ref="F3:F4"/>
    <mergeCell ref="G3:H3"/>
    <mergeCell ref="A2:B2"/>
  </mergeCells>
  <pageMargins left="0.7" right="0.7" top="0.75" bottom="0.75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 Tomaszewski</dc:creator>
  <cp:lastModifiedBy>Filip Tomaszewski</cp:lastModifiedBy>
  <cp:lastPrinted>2024-01-16T11:43:31Z</cp:lastPrinted>
  <dcterms:created xsi:type="dcterms:W3CDTF">2024-01-12T06:38:19Z</dcterms:created>
  <dcterms:modified xsi:type="dcterms:W3CDTF">2024-04-09T07:01:43Z</dcterms:modified>
</cp:coreProperties>
</file>