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90"/>
  </bookViews>
  <sheets>
    <sheet name="część I" sheetId="1" r:id="rId1"/>
  </sheets>
  <calcPr calcId="152511"/>
</workbook>
</file>

<file path=xl/calcChain.xml><?xml version="1.0" encoding="utf-8"?>
<calcChain xmlns="http://schemas.openxmlformats.org/spreadsheetml/2006/main">
  <c r="H37" i="1" l="1"/>
  <c r="I37" i="1"/>
  <c r="J37" i="1" s="1"/>
  <c r="H38" i="1"/>
  <c r="I38" i="1"/>
  <c r="J38" i="1" s="1"/>
  <c r="H39" i="1"/>
  <c r="I39" i="1"/>
  <c r="J39" i="1" s="1"/>
  <c r="H40" i="1"/>
  <c r="I40" i="1"/>
  <c r="H41" i="1"/>
  <c r="I41" i="1"/>
  <c r="J41" i="1"/>
  <c r="H42" i="1"/>
  <c r="I42" i="1"/>
  <c r="J42" i="1" s="1"/>
  <c r="H43" i="1"/>
  <c r="I43" i="1"/>
  <c r="J43" i="1"/>
  <c r="H44" i="1"/>
  <c r="I44" i="1"/>
  <c r="J44" i="1" s="1"/>
  <c r="H45" i="1"/>
  <c r="I45" i="1"/>
  <c r="J45" i="1" s="1"/>
  <c r="H46" i="1"/>
  <c r="I46" i="1"/>
  <c r="J46" i="1"/>
  <c r="H47" i="1"/>
  <c r="I47" i="1"/>
  <c r="J47" i="1"/>
  <c r="H48" i="1"/>
  <c r="I48" i="1"/>
  <c r="H49" i="1"/>
  <c r="I49" i="1"/>
  <c r="J49" i="1"/>
  <c r="H50" i="1"/>
  <c r="I50" i="1"/>
  <c r="J50" i="1"/>
  <c r="H51" i="1"/>
  <c r="I51" i="1"/>
  <c r="J51" i="1"/>
  <c r="H52" i="1"/>
  <c r="I52" i="1"/>
  <c r="H53" i="1"/>
  <c r="I53" i="1"/>
  <c r="J53" i="1"/>
  <c r="H54" i="1"/>
  <c r="I54" i="1"/>
  <c r="J54" i="1"/>
  <c r="H55" i="1"/>
  <c r="I55" i="1"/>
  <c r="J55" i="1" s="1"/>
  <c r="H56" i="1"/>
  <c r="I56" i="1"/>
  <c r="H57" i="1"/>
  <c r="I57" i="1"/>
  <c r="J57" i="1"/>
  <c r="H58" i="1"/>
  <c r="I58" i="1"/>
  <c r="J58" i="1" s="1"/>
  <c r="H59" i="1"/>
  <c r="I59" i="1"/>
  <c r="J59" i="1"/>
  <c r="H60" i="1"/>
  <c r="I60" i="1"/>
  <c r="J60" i="1" s="1"/>
  <c r="H61" i="1"/>
  <c r="I61" i="1"/>
  <c r="J61" i="1" s="1"/>
  <c r="H62" i="1"/>
  <c r="I62" i="1"/>
  <c r="J62" i="1"/>
  <c r="H63" i="1"/>
  <c r="I63" i="1"/>
  <c r="J63" i="1" s="1"/>
  <c r="H64" i="1"/>
  <c r="I64" i="1"/>
  <c r="H65" i="1"/>
  <c r="I65" i="1"/>
  <c r="J65" i="1"/>
  <c r="H66" i="1"/>
  <c r="I66" i="1"/>
  <c r="J66" i="1" s="1"/>
  <c r="H67" i="1"/>
  <c r="I67" i="1"/>
  <c r="J67" i="1"/>
  <c r="H68" i="1"/>
  <c r="I68" i="1"/>
  <c r="K56" i="1" l="1"/>
  <c r="K65" i="1"/>
  <c r="K61" i="1"/>
  <c r="K57" i="1"/>
  <c r="K53" i="1"/>
  <c r="K49" i="1"/>
  <c r="K45" i="1"/>
  <c r="K41" i="1"/>
  <c r="K37" i="1"/>
  <c r="K66" i="1"/>
  <c r="K62" i="1"/>
  <c r="K58" i="1"/>
  <c r="K54" i="1"/>
  <c r="K50" i="1"/>
  <c r="K46" i="1"/>
  <c r="K42" i="1"/>
  <c r="K38" i="1"/>
  <c r="J68" i="1"/>
  <c r="K68" i="1" s="1"/>
  <c r="K67" i="1"/>
  <c r="J64" i="1"/>
  <c r="K64" i="1" s="1"/>
  <c r="K63" i="1"/>
  <c r="K59" i="1"/>
  <c r="J56" i="1"/>
  <c r="K55" i="1"/>
  <c r="J52" i="1"/>
  <c r="K52" i="1" s="1"/>
  <c r="K51" i="1"/>
  <c r="J48" i="1"/>
  <c r="K48" i="1" s="1"/>
  <c r="K47" i="1"/>
  <c r="K43" i="1"/>
  <c r="J40" i="1"/>
  <c r="K40" i="1" s="1"/>
  <c r="K39" i="1"/>
  <c r="K60" i="1"/>
  <c r="K44" i="1"/>
  <c r="G71" i="1"/>
  <c r="G72" i="1"/>
  <c r="G73" i="1"/>
  <c r="G70" i="1"/>
  <c r="J77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69" i="1"/>
  <c r="I4" i="1"/>
  <c r="J4" i="1" s="1"/>
  <c r="I5" i="1"/>
  <c r="I6" i="1"/>
  <c r="J6" i="1" s="1"/>
  <c r="K6" i="1" s="1"/>
  <c r="I7" i="1"/>
  <c r="J7" i="1" s="1"/>
  <c r="K7" i="1" s="1"/>
  <c r="I8" i="1"/>
  <c r="I9" i="1"/>
  <c r="I10" i="1"/>
  <c r="J10" i="1" s="1"/>
  <c r="K10" i="1" s="1"/>
  <c r="I11" i="1"/>
  <c r="J11" i="1" s="1"/>
  <c r="K11" i="1" s="1"/>
  <c r="I12" i="1"/>
  <c r="I13" i="1"/>
  <c r="J13" i="1" s="1"/>
  <c r="K13" i="1" s="1"/>
  <c r="I14" i="1"/>
  <c r="I15" i="1"/>
  <c r="J15" i="1" s="1"/>
  <c r="I16" i="1"/>
  <c r="J16" i="1" s="1"/>
  <c r="K16" i="1" s="1"/>
  <c r="I17" i="1"/>
  <c r="J17" i="1" s="1"/>
  <c r="K17" i="1" s="1"/>
  <c r="I18" i="1"/>
  <c r="J18" i="1" s="1"/>
  <c r="I19" i="1"/>
  <c r="J19" i="1" s="1"/>
  <c r="K19" i="1" s="1"/>
  <c r="I20" i="1"/>
  <c r="J20" i="1" s="1"/>
  <c r="K20" i="1" s="1"/>
  <c r="I21" i="1"/>
  <c r="J21" i="1" s="1"/>
  <c r="I22" i="1"/>
  <c r="I23" i="1"/>
  <c r="J23" i="1" s="1"/>
  <c r="K23" i="1" s="1"/>
  <c r="I24" i="1"/>
  <c r="J24" i="1" s="1"/>
  <c r="K24" i="1" s="1"/>
  <c r="I25" i="1"/>
  <c r="I26" i="1"/>
  <c r="I27" i="1"/>
  <c r="I28" i="1"/>
  <c r="I29" i="1"/>
  <c r="I30" i="1"/>
  <c r="J30" i="1" s="1"/>
  <c r="K30" i="1" s="1"/>
  <c r="I31" i="1"/>
  <c r="J31" i="1" s="1"/>
  <c r="I32" i="1"/>
  <c r="J32" i="1" s="1"/>
  <c r="I33" i="1"/>
  <c r="I34" i="1"/>
  <c r="J34" i="1" s="1"/>
  <c r="K34" i="1" s="1"/>
  <c r="I35" i="1"/>
  <c r="J35" i="1" s="1"/>
  <c r="K35" i="1" s="1"/>
  <c r="I36" i="1"/>
  <c r="J78" i="1" l="1"/>
  <c r="J79" i="1"/>
  <c r="K31" i="1"/>
  <c r="J8" i="1"/>
  <c r="K8" i="1" s="1"/>
  <c r="J28" i="1"/>
  <c r="K28" i="1" s="1"/>
  <c r="J36" i="1"/>
  <c r="K36" i="1" s="1"/>
  <c r="J14" i="1"/>
  <c r="K14" i="1" s="1"/>
  <c r="J25" i="1"/>
  <c r="K25" i="1" s="1"/>
  <c r="J27" i="1"/>
  <c r="K27" i="1" s="1"/>
  <c r="K18" i="1"/>
  <c r="K32" i="1"/>
  <c r="K21" i="1"/>
  <c r="K15" i="1"/>
  <c r="H69" i="1"/>
  <c r="I69" i="1"/>
  <c r="I77" i="1" s="1"/>
  <c r="I78" i="1" s="1"/>
  <c r="J26" i="1"/>
  <c r="K26" i="1" s="1"/>
  <c r="J12" i="1"/>
  <c r="K12" i="1" s="1"/>
  <c r="J29" i="1"/>
  <c r="K29" i="1" s="1"/>
  <c r="J33" i="1"/>
  <c r="K33" i="1" s="1"/>
  <c r="J5" i="1"/>
  <c r="K5" i="1" s="1"/>
  <c r="J22" i="1"/>
  <c r="K22" i="1" s="1"/>
  <c r="J9" i="1"/>
  <c r="K9" i="1" s="1"/>
  <c r="K4" i="1"/>
  <c r="I79" i="1" l="1"/>
  <c r="K69" i="1"/>
  <c r="K77" i="1" s="1"/>
  <c r="K78" i="1" s="1"/>
  <c r="K79" i="1" l="1"/>
</calcChain>
</file>

<file path=xl/sharedStrings.xml><?xml version="1.0" encoding="utf-8"?>
<sst xmlns="http://schemas.openxmlformats.org/spreadsheetml/2006/main" count="219" uniqueCount="169">
  <si>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</si>
  <si>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</si>
  <si>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</si>
  <si>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</si>
  <si>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</si>
  <si>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</si>
  <si>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</si>
  <si>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</si>
  <si>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</si>
  <si>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</si>
  <si>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</si>
  <si>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</si>
  <si>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</si>
  <si>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</si>
  <si>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</si>
  <si>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</si>
  <si>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</si>
  <si>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</si>
  <si>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</si>
  <si>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</si>
  <si>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</si>
  <si>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</si>
  <si>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r>
      <t>Wartość produktów z prawa opcji (</t>
    </r>
    <r>
      <rPr>
        <b/>
        <sz val="12"/>
        <color theme="1"/>
        <rFont val="Arial"/>
        <family val="2"/>
        <charset val="238"/>
      </rPr>
      <t>50%</t>
    </r>
    <r>
      <rPr>
        <sz val="11"/>
        <color theme="1"/>
        <rFont val="Arial"/>
        <family val="2"/>
        <charset val="238"/>
      </rPr>
      <t xml:space="preserve"> wartości zamówienia podstawowego)</t>
    </r>
  </si>
  <si>
    <t>ab105025</t>
  </si>
  <si>
    <t>Anti-NDUFS7 antibody</t>
  </si>
  <si>
    <t>ab108371</t>
  </si>
  <si>
    <t>Recombinant Anti-ErbB 2 (phospho Y877) antibody [EP2324Y]</t>
  </si>
  <si>
    <t>ab110266-100</t>
  </si>
  <si>
    <t>Anti-COX6B1 antibody [3F9D3D11AF6]</t>
  </si>
  <si>
    <t>ab117450</t>
  </si>
  <si>
    <t>Anti-UHRF1BP1L antibody</t>
  </si>
  <si>
    <t>ab119211</t>
  </si>
  <si>
    <t>InstantBlue® Coomassie Protein Stain (ISB1L)</t>
  </si>
  <si>
    <t>ab119695</t>
  </si>
  <si>
    <t>Recombinant Anti-Cytokeratin 14 antibody [SP53]</t>
  </si>
  <si>
    <t>ab12083</t>
  </si>
  <si>
    <t>Anti-gamma Catenin antibody</t>
  </si>
  <si>
    <t>ab122034</t>
  </si>
  <si>
    <t>Anti-TIMM17B antibody</t>
  </si>
  <si>
    <t>ab127692</t>
  </si>
  <si>
    <t>Anti-Embigin homolog antibody</t>
  </si>
  <si>
    <t>ab129002</t>
  </si>
  <si>
    <t>Recombinant Anti-Vinculin antibody [EPR8185] (ab129002)</t>
  </si>
  <si>
    <t>ab13847</t>
  </si>
  <si>
    <t>Anti-Caspase-3 antibody</t>
  </si>
  <si>
    <t>ab13970</t>
  </si>
  <si>
    <t>Anti-GFP antibody</t>
  </si>
  <si>
    <t>ab146313</t>
  </si>
  <si>
    <t>Ponceau S, Protein dye</t>
  </si>
  <si>
    <t>ab14705</t>
  </si>
  <si>
    <t>Anti-MTCO1 antibody [1D6E1A8] (ab14705)</t>
  </si>
  <si>
    <t>ab14711</t>
  </si>
  <si>
    <t>Anti-NDUFS3 antibody [17D95]</t>
  </si>
  <si>
    <t>ab14713</t>
  </si>
  <si>
    <t>Anti-NDUFA9 antibody [20C11B11B11] (ab14713)</t>
  </si>
  <si>
    <t>ab14748</t>
  </si>
  <si>
    <t>Anti-ATP5A antibody [15H4C4] - Mitochondrial Marker</t>
  </si>
  <si>
    <t>ab154007</t>
  </si>
  <si>
    <t>Anti-SLC25A6 antibody</t>
  </si>
  <si>
    <t>ab15580</t>
  </si>
  <si>
    <t>Anti-Ki67 antibody</t>
  </si>
  <si>
    <t>ab157370-100</t>
  </si>
  <si>
    <t>Recombinant Anti-Met (c-Met) antibody [EP1454Y] - BSA and Azide free</t>
  </si>
  <si>
    <t>ab16662</t>
  </si>
  <si>
    <t>Recombinant Anti-ErbB 2 antibody [SP3]</t>
  </si>
  <si>
    <t>ab171870</t>
  </si>
  <si>
    <t>Rabbit IgG, polyclonal - Isotype Controle (ChiP Grade)</t>
  </si>
  <si>
    <t>ab179826</t>
  </si>
  <si>
    <t>Recombinant Anti-TOMM22/TOM22 antibody [EPR13505] - N-terminal</t>
  </si>
  <si>
    <t>ab185629</t>
  </si>
  <si>
    <t>Recombinant Anti-Cytokeratin 1 antibody [EPR17870]</t>
  </si>
  <si>
    <t>ab188776</t>
  </si>
  <si>
    <t>Normal Mouse IgG (ab188776)</t>
  </si>
  <si>
    <t>ab189380</t>
  </si>
  <si>
    <t>Recombinant Anti-CRISPR-Cas9 antibody [EPR18991] (ab189380)</t>
  </si>
  <si>
    <t>ab191530</t>
  </si>
  <si>
    <t>Anti-MLK3 (phospho T277 + S281) antibody</t>
  </si>
  <si>
    <t>ab192869-100</t>
  </si>
  <si>
    <t>ab192869</t>
  </si>
  <si>
    <t>ab195808</t>
  </si>
  <si>
    <t>Recombinant Anti-NDUFS6 antibody [EPR15957-37]</t>
  </si>
  <si>
    <t>ab1998</t>
  </si>
  <si>
    <t>Anti-AIF antibody - Mitochondrial Marker (ab1998)</t>
  </si>
  <si>
    <t>ab205921</t>
  </si>
  <si>
    <t>Recombinant Anti-PD-L1 antibody [28-8]</t>
  </si>
  <si>
    <t>ab211270-100</t>
  </si>
  <si>
    <t>Anti-PUS3  antibody - C- terminal</t>
  </si>
  <si>
    <t>ab220058-100</t>
  </si>
  <si>
    <t>Anti-EN2 antibody</t>
  </si>
  <si>
    <t>ab22674</t>
  </si>
  <si>
    <t>Anti-Proteasome 20S alpha 1+2+3+5+6+7 antibody [MCP231]</t>
  </si>
  <si>
    <t>ab231309-100</t>
  </si>
  <si>
    <t>Anti-Desmoglein 3/PVA antibody [5H10]</t>
  </si>
  <si>
    <t>ab234837</t>
  </si>
  <si>
    <t>Anti-DDX6 antibody</t>
  </si>
  <si>
    <t>ab242286-100</t>
  </si>
  <si>
    <t>Alkaline Phosphatase Staining Kit (Red)</t>
  </si>
  <si>
    <t>ab24345-100</t>
  </si>
  <si>
    <t>Anti-L1CAM antibody [2C2]</t>
  </si>
  <si>
    <t>ab32816</t>
  </si>
  <si>
    <t>Anti-alpha Actinin 4 antibody</t>
  </si>
  <si>
    <t>ab33168-100</t>
  </si>
  <si>
    <t>Anti-VE Cadherin antibody - Intercellular Junction Marker</t>
  </si>
  <si>
    <t>ab3325</t>
  </si>
  <si>
    <t>Anti-Proteasome 20S C2/HC2 antibody</t>
  </si>
  <si>
    <t>ab3328</t>
  </si>
  <si>
    <t>Anti-Proteasome 20S LMP2 antibody</t>
  </si>
  <si>
    <t>ab40820-100</t>
  </si>
  <si>
    <t>Anti-RPS6 antibody - Ribosome Marker</t>
  </si>
  <si>
    <t>ab47811-100</t>
  </si>
  <si>
    <t>Anti-Dcp1a antibody</t>
  </si>
  <si>
    <t>ab50030</t>
  </si>
  <si>
    <t>Anti-Wnt6 antibody (ab50030)</t>
  </si>
  <si>
    <t>ab52642</t>
  </si>
  <si>
    <t>Recombinant Anti-S100 beta antibody [EP1576Y]</t>
  </si>
  <si>
    <t>ab53494</t>
  </si>
  <si>
    <t>Anti-biotin antibody</t>
  </si>
  <si>
    <t>ab5662</t>
  </si>
  <si>
    <t>Anti-Met (c-Met) (phospho Y1230 + Y1234 + Y1235) antibody</t>
  </si>
  <si>
    <t>ab59567-50</t>
  </si>
  <si>
    <t>Anti-RPL26 antibody</t>
  </si>
  <si>
    <t>ab62352</t>
  </si>
  <si>
    <t>Recombinant Anti-Nrf2 antibody [EP1808Y] - ChIP Grade</t>
  </si>
  <si>
    <t>ab6326</t>
  </si>
  <si>
    <t>Anti-BrdU antibody [BU1/75 (ICR1)] (ab6326)</t>
  </si>
  <si>
    <t>ab69090</t>
  </si>
  <si>
    <t>Anti-Ferritin Light Chain antibody</t>
  </si>
  <si>
    <t>ab69314-25</t>
  </si>
  <si>
    <t>Anti-GFPantibody(Sepharose)</t>
  </si>
  <si>
    <t>ab72408-100</t>
  </si>
  <si>
    <t>Anti-EDC4 antibody</t>
  </si>
  <si>
    <t>ab75769</t>
  </si>
  <si>
    <t>Recombinant Anti-CD146 antibody [EPR3208]</t>
  </si>
  <si>
    <t>ab8222-100</t>
  </si>
  <si>
    <t>Anti-Semaphorin 7a antibody [MEM-150]</t>
  </si>
  <si>
    <t>ab8226</t>
  </si>
  <si>
    <t>Anti-beta Actin antibody [mAbcam 8226] - Loading Control (ab8226)</t>
  </si>
  <si>
    <t>ab83355</t>
  </si>
  <si>
    <t>ATP Assay Kit (Colorimetric/Fluorometric) (ab83355)</t>
  </si>
  <si>
    <t>ab85990-100</t>
  </si>
  <si>
    <t>Anti-ID2 antibody</t>
  </si>
  <si>
    <t>ab92547-100</t>
  </si>
  <si>
    <t>Recombinant Anti-Vimentin antibody [EPR3776] - Cytoskeleton Marker</t>
  </si>
  <si>
    <t>ab9263</t>
  </si>
  <si>
    <t>Anti-SMC3 antibody - ChIP Grade</t>
  </si>
  <si>
    <t>ab9332</t>
  </si>
  <si>
    <t>Anti- Phosphoserine  antibody</t>
  </si>
  <si>
    <t>ab9498-100</t>
  </si>
  <si>
    <t>Anti-CD31 antibody [JC/70A]</t>
  </si>
  <si>
    <t>ab96184</t>
  </si>
  <si>
    <t>Anti-CTNNAL1 antibody</t>
  </si>
  <si>
    <t>ab992</t>
  </si>
  <si>
    <t>Anti-Rad21 antibody - ChIP Grade</t>
  </si>
  <si>
    <t>100 ul</t>
  </si>
  <si>
    <t>200 ul</t>
  </si>
  <si>
    <t>100ug</t>
  </si>
  <si>
    <t>100 ug</t>
  </si>
  <si>
    <t>1000ml</t>
  </si>
  <si>
    <t>50 ul</t>
  </si>
  <si>
    <t>100 µl</t>
  </si>
  <si>
    <t>25 g</t>
  </si>
  <si>
    <t>100 µg</t>
  </si>
  <si>
    <t>20 µl</t>
  </si>
  <si>
    <t>100 test</t>
  </si>
  <si>
    <t>1 mg</t>
  </si>
  <si>
    <t>1 szt.</t>
  </si>
  <si>
    <t>100 tests</t>
  </si>
  <si>
    <t>50 ug</t>
  </si>
  <si>
    <t>Formularz cenowy dot. części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</si>
</sst>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6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4" fillId="0" borderId="19" applyNumberFormat="0" applyFill="0" applyAlignment="0" applyProtection="0"/>
    <xf numFmtId="0" fontId="4" fillId="0" borderId="2"/>
    <xf numFmtId="0" fontId="10" fillId="0" borderId="2" applyNumberFormat="0" applyFill="0" applyBorder="0" applyAlignment="0" applyProtection="0"/>
    <xf numFmtId="0" fontId="13" fillId="0" borderId="2" applyNumberFormat="0" applyFill="0" applyBorder="0" applyAlignment="0" applyProtection="0"/>
    <xf numFmtId="0" fontId="14" fillId="4" borderId="2" applyNumberFormat="0" applyBorder="0" applyAlignment="0" applyProtection="0"/>
    <xf numFmtId="0" fontId="15" fillId="5" borderId="2" applyNumberFormat="0" applyBorder="0" applyAlignment="0" applyProtection="0"/>
    <xf numFmtId="0" fontId="16" fillId="6" borderId="2" applyNumberFormat="0" applyBorder="0" applyAlignment="0" applyProtection="0"/>
    <xf numFmtId="0" fontId="22" fillId="0" borderId="2" applyNumberFormat="0" applyFill="0" applyBorder="0" applyAlignment="0" applyProtection="0"/>
    <xf numFmtId="0" fontId="4" fillId="10" borderId="18" applyNumberFormat="0" applyFont="0" applyAlignment="0" applyProtection="0"/>
    <xf numFmtId="0" fontId="23" fillId="0" borderId="2" applyNumberFormat="0" applyFill="0" applyBorder="0" applyAlignment="0" applyProtection="0"/>
    <xf numFmtId="0" fontId="25" fillId="11" borderId="2" applyNumberFormat="0" applyBorder="0" applyAlignment="0" applyProtection="0"/>
    <xf numFmtId="0" fontId="4" fillId="12" borderId="2" applyNumberFormat="0" applyBorder="0" applyAlignment="0" applyProtection="0"/>
    <xf numFmtId="0" fontId="4" fillId="13" borderId="2" applyNumberFormat="0" applyBorder="0" applyAlignment="0" applyProtection="0"/>
    <xf numFmtId="0" fontId="25" fillId="14" borderId="2" applyNumberFormat="0" applyBorder="0" applyAlignment="0" applyProtection="0"/>
    <xf numFmtId="0" fontId="25" fillId="15" borderId="2" applyNumberFormat="0" applyBorder="0" applyAlignment="0" applyProtection="0"/>
    <xf numFmtId="0" fontId="4" fillId="16" borderId="2" applyNumberFormat="0" applyBorder="0" applyAlignment="0" applyProtection="0"/>
    <xf numFmtId="0" fontId="4" fillId="17" borderId="2" applyNumberFormat="0" applyBorder="0" applyAlignment="0" applyProtection="0"/>
    <xf numFmtId="0" fontId="25" fillId="18" borderId="2" applyNumberFormat="0" applyBorder="0" applyAlignment="0" applyProtection="0"/>
    <xf numFmtId="0" fontId="25" fillId="19" borderId="2" applyNumberFormat="0" applyBorder="0" applyAlignment="0" applyProtection="0"/>
    <xf numFmtId="0" fontId="4" fillId="20" borderId="2" applyNumberFormat="0" applyBorder="0" applyAlignment="0" applyProtection="0"/>
    <xf numFmtId="0" fontId="4" fillId="21" borderId="2" applyNumberFormat="0" applyBorder="0" applyAlignment="0" applyProtection="0"/>
    <xf numFmtId="0" fontId="25" fillId="22" borderId="2" applyNumberFormat="0" applyBorder="0" applyAlignment="0" applyProtection="0"/>
    <xf numFmtId="0" fontId="25" fillId="23" borderId="2" applyNumberFormat="0" applyBorder="0" applyAlignment="0" applyProtection="0"/>
    <xf numFmtId="0" fontId="4" fillId="24" borderId="2" applyNumberFormat="0" applyBorder="0" applyAlignment="0" applyProtection="0"/>
    <xf numFmtId="0" fontId="4" fillId="25" borderId="2" applyNumberFormat="0" applyBorder="0" applyAlignment="0" applyProtection="0"/>
    <xf numFmtId="0" fontId="25" fillId="26" borderId="2" applyNumberFormat="0" applyBorder="0" applyAlignment="0" applyProtection="0"/>
    <xf numFmtId="0" fontId="25" fillId="27" borderId="2" applyNumberFormat="0" applyBorder="0" applyAlignment="0" applyProtection="0"/>
    <xf numFmtId="0" fontId="4" fillId="28" borderId="2" applyNumberFormat="0" applyBorder="0" applyAlignment="0" applyProtection="0"/>
    <xf numFmtId="0" fontId="4" fillId="29" borderId="2" applyNumberFormat="0" applyBorder="0" applyAlignment="0" applyProtection="0"/>
    <xf numFmtId="0" fontId="25" fillId="30" borderId="2" applyNumberFormat="0" applyBorder="0" applyAlignment="0" applyProtection="0"/>
    <xf numFmtId="0" fontId="25" fillId="31" borderId="2" applyNumberFormat="0" applyBorder="0" applyAlignment="0" applyProtection="0"/>
    <xf numFmtId="0" fontId="4" fillId="32" borderId="2" applyNumberFormat="0" applyBorder="0" applyAlignment="0" applyProtection="0"/>
    <xf numFmtId="0" fontId="4" fillId="33" borderId="2" applyNumberFormat="0" applyBorder="0" applyAlignment="0" applyProtection="0"/>
    <xf numFmtId="0" fontId="25" fillId="34" borderId="2" applyNumberFormat="0" applyBorder="0" applyAlignment="0" applyProtection="0"/>
    <xf numFmtId="0" fontId="2" fillId="0" borderId="2"/>
    <xf numFmtId="0" fontId="1" fillId="0" borderId="2"/>
    <xf numFmtId="0" fontId="1" fillId="10" borderId="18" applyNumberFormat="0" applyFont="0" applyAlignment="0" applyProtection="0"/>
    <xf numFmtId="0" fontId="1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2" borderId="2" applyNumberFormat="0" applyBorder="0" applyAlignment="0" applyProtection="0"/>
    <xf numFmtId="0" fontId="1" fillId="33" borderId="2" applyNumberFormat="0" applyBorder="0" applyAlignment="0" applyProtection="0"/>
    <xf numFmtId="0" fontId="31" fillId="0" borderId="2"/>
    <xf numFmtId="0" fontId="31" fillId="0" borderId="2"/>
  </cellStyleXfs>
  <cellXfs count="73">
    <xf numFmtId="0" fontId="0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4" fillId="0" borderId="2" xfId="10"/>
    <xf numFmtId="0" fontId="24" fillId="0" borderId="10" xfId="10" applyFont="1" applyBorder="1" applyAlignment="1">
      <alignment horizontal="center" vertical="center" wrapText="1"/>
    </xf>
    <xf numFmtId="164" fontId="4" fillId="35" borderId="3" xfId="10" applyNumberFormat="1" applyFill="1" applyBorder="1" applyProtection="1">
      <protection locked="0"/>
    </xf>
    <xf numFmtId="9" fontId="4" fillId="35" borderId="3" xfId="10" applyNumberFormat="1" applyFill="1" applyBorder="1" applyProtection="1">
      <protection locked="0"/>
    </xf>
    <xf numFmtId="0" fontId="4" fillId="0" borderId="2" xfId="10" applyAlignment="1">
      <alignment wrapText="1"/>
    </xf>
    <xf numFmtId="0" fontId="24" fillId="0" borderId="10" xfId="10" applyFont="1" applyBorder="1" applyAlignment="1">
      <alignment horizontal="center" vertical="center" wrapText="1"/>
    </xf>
    <xf numFmtId="0" fontId="4" fillId="0" borderId="9" xfId="10" applyBorder="1"/>
    <xf numFmtId="164" fontId="4" fillId="0" borderId="9" xfId="10" applyNumberFormat="1" applyBorder="1"/>
    <xf numFmtId="0" fontId="4" fillId="0" borderId="3" xfId="10" applyBorder="1"/>
    <xf numFmtId="1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Protection="1">
      <protection locked="0"/>
    </xf>
    <xf numFmtId="49" fontId="4" fillId="35" borderId="9" xfId="10" applyNumberFormat="1" applyFill="1" applyBorder="1" applyAlignment="1" applyProtection="1">
      <alignment wrapText="1"/>
      <protection locked="0"/>
    </xf>
    <xf numFmtId="1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Protection="1">
      <protection locked="0"/>
    </xf>
    <xf numFmtId="49" fontId="4" fillId="0" borderId="2" xfId="10" applyNumberFormat="1" applyFill="1" applyBorder="1" applyAlignment="1" applyProtection="1">
      <alignment wrapText="1"/>
      <protection locked="0"/>
    </xf>
    <xf numFmtId="164" fontId="26" fillId="0" borderId="5" xfId="10" applyNumberFormat="1" applyFont="1" applyBorder="1"/>
    <xf numFmtId="164" fontId="26" fillId="36" borderId="5" xfId="10" applyNumberFormat="1" applyFont="1" applyFill="1" applyBorder="1"/>
    <xf numFmtId="164" fontId="26" fillId="36" borderId="10" xfId="10" applyNumberFormat="1" applyFont="1" applyFill="1" applyBorder="1"/>
    <xf numFmtId="0" fontId="27" fillId="0" borderId="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28" fillId="0" borderId="26" xfId="10" applyNumberFormat="1" applyFont="1" applyFill="1" applyBorder="1"/>
    <xf numFmtId="0" fontId="8" fillId="0" borderId="0" xfId="0" applyFont="1" applyAlignment="1"/>
    <xf numFmtId="0" fontId="27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1" fontId="3" fillId="35" borderId="9" xfId="10" applyNumberFormat="1" applyFont="1" applyFill="1" applyBorder="1" applyProtection="1">
      <protection locked="0"/>
    </xf>
    <xf numFmtId="0" fontId="9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29" fillId="0" borderId="0" xfId="0" applyNumberFormat="1" applyFont="1" applyFill="1" applyAlignment="1"/>
    <xf numFmtId="0" fontId="29" fillId="0" borderId="0" xfId="0" applyFont="1" applyFill="1" applyAlignment="1"/>
    <xf numFmtId="0" fontId="24" fillId="0" borderId="9" xfId="43" applyFont="1" applyBorder="1" applyAlignment="1">
      <alignment horizontal="center"/>
    </xf>
    <xf numFmtId="0" fontId="24" fillId="0" borderId="3" xfId="43" applyFont="1" applyBorder="1" applyAlignment="1">
      <alignment horizontal="center"/>
    </xf>
    <xf numFmtId="0" fontId="24" fillId="0" borderId="9" xfId="43" applyFont="1" applyBorder="1" applyAlignment="1">
      <alignment horizontal="center"/>
    </xf>
    <xf numFmtId="0" fontId="24" fillId="0" borderId="3" xfId="43" applyFont="1" applyBorder="1" applyAlignment="1">
      <alignment horizontal="center"/>
    </xf>
    <xf numFmtId="49" fontId="32" fillId="0" borderId="30" xfId="58" applyNumberFormat="1" applyFont="1" applyBorder="1"/>
    <xf numFmtId="49" fontId="32" fillId="0" borderId="30" xfId="58" applyNumberFormat="1" applyFont="1" applyBorder="1" applyAlignment="1">
      <alignment wrapText="1"/>
    </xf>
    <xf numFmtId="0" fontId="32" fillId="0" borderId="30" xfId="59" applyFont="1" applyBorder="1"/>
    <xf numFmtId="0" fontId="33" fillId="0" borderId="3" xfId="43" applyFont="1" applyBorder="1" applyAlignment="1">
      <alignment horizontal="center"/>
    </xf>
    <xf numFmtId="49" fontId="34" fillId="0" borderId="30" xfId="58" applyNumberFormat="1" applyFont="1" applyBorder="1"/>
    <xf numFmtId="49" fontId="34" fillId="0" borderId="30" xfId="58" applyNumberFormat="1" applyFont="1" applyBorder="1" applyAlignment="1">
      <alignment wrapText="1"/>
    </xf>
    <xf numFmtId="0" fontId="34" fillId="0" borderId="30" xfId="59" applyFont="1" applyBorder="1"/>
    <xf numFmtId="0" fontId="35" fillId="0" borderId="3" xfId="10" applyFont="1" applyBorder="1"/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wrapText="1"/>
    </xf>
    <xf numFmtId="0" fontId="26" fillId="0" borderId="6" xfId="1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0">
    <cellStyle name="20% - Accent1 2" xfId="20"/>
    <cellStyle name="20% - Accent1 3" xfId="46"/>
    <cellStyle name="20% - Accent2 2" xfId="24"/>
    <cellStyle name="20% - Accent2 3" xfId="48"/>
    <cellStyle name="20% - Accent3 2" xfId="28"/>
    <cellStyle name="20% - Accent3 3" xfId="50"/>
    <cellStyle name="20% - Accent4 2" xfId="32"/>
    <cellStyle name="20% - Accent4 3" xfId="52"/>
    <cellStyle name="20% - Accent5 2" xfId="36"/>
    <cellStyle name="20% - Accent5 3" xfId="54"/>
    <cellStyle name="20% - Accent6 2" xfId="40"/>
    <cellStyle name="20% - Accent6 3" xfId="56"/>
    <cellStyle name="40% - Accent1 2" xfId="21"/>
    <cellStyle name="40% - Accent1 3" xfId="47"/>
    <cellStyle name="40% - Accent2 2" xfId="25"/>
    <cellStyle name="40% - Accent2 3" xfId="49"/>
    <cellStyle name="40% - Accent3 2" xfId="29"/>
    <cellStyle name="40% - Accent3 3" xfId="51"/>
    <cellStyle name="40% - Accent4 2" xfId="33"/>
    <cellStyle name="40% - Accent4 3" xfId="53"/>
    <cellStyle name="40% - Accent5 2" xfId="37"/>
    <cellStyle name="40% - Accent5 3" xfId="55"/>
    <cellStyle name="40% - Accent6 2" xfId="41"/>
    <cellStyle name="40% - Accent6 3" xfId="57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rmal 3" xfId="43"/>
    <cellStyle name="Normal 4" xfId="44"/>
    <cellStyle name="Normal 5" xfId="58"/>
    <cellStyle name="Normal 6" xfId="59"/>
    <cellStyle name="Note 2" xfId="17"/>
    <cellStyle name="Note 3" xfId="45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</a:t>
          </a:r>
          <a:r>
            <a:rPr lang="pl-PL" sz="1200" b="1" baseline="0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Abcam</a:t>
          </a:r>
          <a:endParaRPr lang="pl-PL" sz="1200" b="1">
            <a:solidFill>
              <a:srgbClr val="245787"/>
            </a:solidFill>
            <a:latin typeface="+mn-lt"/>
            <a:ea typeface="+mn-ea"/>
            <a:cs typeface="+mn-cs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16842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7" zoomScale="70" zoomScaleNormal="70" workbookViewId="0">
      <selection activeCell="G69" sqref="G69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0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168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0</v>
      </c>
      <c r="B3" s="11" t="s">
        <v>6</v>
      </c>
      <c r="C3" s="15" t="s">
        <v>7</v>
      </c>
      <c r="D3" s="15" t="s">
        <v>8</v>
      </c>
      <c r="E3" s="11" t="s">
        <v>9</v>
      </c>
      <c r="F3" s="7" t="s">
        <v>10</v>
      </c>
      <c r="G3" s="6" t="s">
        <v>14</v>
      </c>
      <c r="H3" s="7" t="s">
        <v>1</v>
      </c>
      <c r="I3" s="7" t="s">
        <v>5</v>
      </c>
      <c r="J3" s="7" t="s">
        <v>4</v>
      </c>
      <c r="K3" s="8" t="s">
        <v>2</v>
      </c>
      <c r="L3" s="9" t="s">
        <v>15</v>
      </c>
      <c r="M3" s="9" t="s">
        <v>11</v>
      </c>
      <c r="N3" s="9" t="s">
        <v>12</v>
      </c>
      <c r="O3" s="9" t="s">
        <v>13</v>
      </c>
    </row>
    <row r="4" spans="1:29" ht="15" customHeight="1" x14ac:dyDescent="0.25">
      <c r="A4" s="48">
        <v>1</v>
      </c>
      <c r="B4" s="51" t="s">
        <v>23</v>
      </c>
      <c r="C4" s="52" t="s">
        <v>24</v>
      </c>
      <c r="D4" s="53" t="s">
        <v>154</v>
      </c>
      <c r="E4" s="18">
        <v>1</v>
      </c>
      <c r="F4" s="12"/>
      <c r="G4" s="13"/>
      <c r="H4" s="17">
        <f t="shared" ref="H4:H36" si="0">(1+G4)*F4</f>
        <v>0</v>
      </c>
      <c r="I4" s="17">
        <f t="shared" ref="I4:I36" si="1">F4*E4</f>
        <v>0</v>
      </c>
      <c r="J4" s="17">
        <f t="shared" ref="J4:J36" si="2">G4*I4</f>
        <v>0</v>
      </c>
      <c r="K4" s="17">
        <f t="shared" ref="K4:K36" si="3">I4+J4</f>
        <v>0</v>
      </c>
      <c r="L4" s="19"/>
      <c r="M4" s="20"/>
      <c r="N4" s="21"/>
      <c r="O4" s="20"/>
    </row>
    <row r="5" spans="1:29" ht="15" customHeight="1" x14ac:dyDescent="0.25">
      <c r="A5" s="48">
        <v>2</v>
      </c>
      <c r="B5" s="51" t="s">
        <v>25</v>
      </c>
      <c r="C5" s="52" t="s">
        <v>26</v>
      </c>
      <c r="D5" s="53" t="s">
        <v>153</v>
      </c>
      <c r="E5" s="18">
        <v>1</v>
      </c>
      <c r="F5" s="12"/>
      <c r="G5" s="13"/>
      <c r="H5" s="17">
        <f t="shared" si="0"/>
        <v>0</v>
      </c>
      <c r="I5" s="17">
        <f t="shared" si="1"/>
        <v>0</v>
      </c>
      <c r="J5" s="17">
        <f t="shared" si="2"/>
        <v>0</v>
      </c>
      <c r="K5" s="17">
        <f t="shared" si="3"/>
        <v>0</v>
      </c>
      <c r="L5" s="41"/>
      <c r="M5" s="20"/>
      <c r="N5" s="21"/>
      <c r="O5" s="20"/>
    </row>
    <row r="6" spans="1:29" ht="15" customHeight="1" x14ac:dyDescent="0.25">
      <c r="A6" s="48">
        <v>3</v>
      </c>
      <c r="B6" s="51" t="s">
        <v>27</v>
      </c>
      <c r="C6" s="52" t="s">
        <v>28</v>
      </c>
      <c r="D6" s="53" t="s">
        <v>155</v>
      </c>
      <c r="E6" s="18">
        <v>1</v>
      </c>
      <c r="F6" s="12"/>
      <c r="G6" s="13"/>
      <c r="H6" s="17">
        <f t="shared" si="0"/>
        <v>0</v>
      </c>
      <c r="I6" s="17">
        <f t="shared" si="1"/>
        <v>0</v>
      </c>
      <c r="J6" s="17">
        <f t="shared" si="2"/>
        <v>0</v>
      </c>
      <c r="K6" s="17">
        <f t="shared" si="3"/>
        <v>0</v>
      </c>
      <c r="L6" s="19"/>
      <c r="M6" s="20"/>
      <c r="N6" s="21"/>
      <c r="O6" s="20"/>
    </row>
    <row r="7" spans="1:29" ht="15" customHeight="1" x14ac:dyDescent="0.25">
      <c r="A7" s="48">
        <v>4</v>
      </c>
      <c r="B7" s="51" t="s">
        <v>29</v>
      </c>
      <c r="C7" s="52" t="s">
        <v>30</v>
      </c>
      <c r="D7" s="53" t="s">
        <v>156</v>
      </c>
      <c r="E7" s="18">
        <v>1</v>
      </c>
      <c r="F7" s="12"/>
      <c r="G7" s="13"/>
      <c r="H7" s="17">
        <f t="shared" si="0"/>
        <v>0</v>
      </c>
      <c r="I7" s="17">
        <f t="shared" si="1"/>
        <v>0</v>
      </c>
      <c r="J7" s="17">
        <f t="shared" si="2"/>
        <v>0</v>
      </c>
      <c r="K7" s="17">
        <f t="shared" si="3"/>
        <v>0</v>
      </c>
      <c r="L7" s="19"/>
      <c r="M7" s="20"/>
      <c r="N7" s="21"/>
      <c r="O7" s="20"/>
    </row>
    <row r="8" spans="1:29" ht="15" customHeight="1" x14ac:dyDescent="0.25">
      <c r="A8" s="47">
        <v>5</v>
      </c>
      <c r="B8" s="51" t="s">
        <v>31</v>
      </c>
      <c r="C8" s="52" t="s">
        <v>32</v>
      </c>
      <c r="D8" s="53" t="s">
        <v>157</v>
      </c>
      <c r="E8" s="16">
        <v>1</v>
      </c>
      <c r="F8" s="12"/>
      <c r="G8" s="13"/>
      <c r="H8" s="17">
        <f t="shared" si="0"/>
        <v>0</v>
      </c>
      <c r="I8" s="17">
        <f t="shared" si="1"/>
        <v>0</v>
      </c>
      <c r="J8" s="17">
        <f t="shared" si="2"/>
        <v>0</v>
      </c>
      <c r="K8" s="17">
        <f t="shared" si="3"/>
        <v>0</v>
      </c>
      <c r="L8" s="19"/>
      <c r="M8" s="20"/>
      <c r="N8" s="21"/>
      <c r="O8" s="20"/>
    </row>
    <row r="9" spans="1:29" ht="15" customHeight="1" x14ac:dyDescent="0.25">
      <c r="A9" s="48">
        <v>6</v>
      </c>
      <c r="B9" s="51" t="s">
        <v>33</v>
      </c>
      <c r="C9" s="52" t="s">
        <v>34</v>
      </c>
      <c r="D9" s="53" t="s">
        <v>153</v>
      </c>
      <c r="E9" s="18">
        <v>1</v>
      </c>
      <c r="F9" s="12"/>
      <c r="G9" s="13"/>
      <c r="H9" s="17">
        <f t="shared" si="0"/>
        <v>0</v>
      </c>
      <c r="I9" s="17">
        <f t="shared" si="1"/>
        <v>0</v>
      </c>
      <c r="J9" s="17">
        <f t="shared" si="2"/>
        <v>0</v>
      </c>
      <c r="K9" s="17">
        <f t="shared" si="3"/>
        <v>0</v>
      </c>
      <c r="L9" s="19"/>
      <c r="M9" s="20"/>
      <c r="N9" s="21"/>
      <c r="O9" s="20"/>
    </row>
    <row r="10" spans="1:29" ht="15" customHeight="1" x14ac:dyDescent="0.25">
      <c r="A10" s="50">
        <v>7</v>
      </c>
      <c r="B10" s="51" t="s">
        <v>35</v>
      </c>
      <c r="C10" s="52" t="s">
        <v>36</v>
      </c>
      <c r="D10" s="53" t="s">
        <v>156</v>
      </c>
      <c r="E10" s="18">
        <v>1</v>
      </c>
      <c r="F10" s="12"/>
      <c r="G10" s="13"/>
      <c r="H10" s="17">
        <f t="shared" si="0"/>
        <v>0</v>
      </c>
      <c r="I10" s="17">
        <f t="shared" si="1"/>
        <v>0</v>
      </c>
      <c r="J10" s="17">
        <f t="shared" si="2"/>
        <v>0</v>
      </c>
      <c r="K10" s="17">
        <f t="shared" si="3"/>
        <v>0</v>
      </c>
      <c r="L10" s="19"/>
      <c r="M10" s="20"/>
      <c r="N10" s="21"/>
      <c r="O10" s="20"/>
    </row>
    <row r="11" spans="1:29" ht="15" customHeight="1" x14ac:dyDescent="0.25">
      <c r="A11" s="50">
        <v>8</v>
      </c>
      <c r="B11" s="51" t="s">
        <v>37</v>
      </c>
      <c r="C11" s="52" t="s">
        <v>38</v>
      </c>
      <c r="D11" s="53" t="s">
        <v>153</v>
      </c>
      <c r="E11" s="18">
        <v>1</v>
      </c>
      <c r="F11" s="12"/>
      <c r="G11" s="13"/>
      <c r="H11" s="17">
        <f t="shared" si="0"/>
        <v>0</v>
      </c>
      <c r="I11" s="17">
        <f t="shared" si="1"/>
        <v>0</v>
      </c>
      <c r="J11" s="17">
        <f t="shared" si="2"/>
        <v>0</v>
      </c>
      <c r="K11" s="17">
        <f t="shared" si="3"/>
        <v>0</v>
      </c>
      <c r="L11" s="19"/>
      <c r="M11" s="20"/>
      <c r="N11" s="21"/>
      <c r="O11" s="20"/>
    </row>
    <row r="12" spans="1:29" ht="15" customHeight="1" x14ac:dyDescent="0.25">
      <c r="A12" s="50">
        <v>9</v>
      </c>
      <c r="B12" s="51" t="s">
        <v>39</v>
      </c>
      <c r="C12" s="52" t="s">
        <v>40</v>
      </c>
      <c r="D12" s="53" t="s">
        <v>158</v>
      </c>
      <c r="E12" s="16">
        <v>1</v>
      </c>
      <c r="F12" s="12"/>
      <c r="G12" s="13"/>
      <c r="H12" s="17">
        <f t="shared" si="0"/>
        <v>0</v>
      </c>
      <c r="I12" s="17">
        <f t="shared" si="1"/>
        <v>0</v>
      </c>
      <c r="J12" s="17">
        <f t="shared" si="2"/>
        <v>0</v>
      </c>
      <c r="K12" s="17">
        <f t="shared" si="3"/>
        <v>0</v>
      </c>
      <c r="L12" s="19"/>
      <c r="M12" s="20"/>
      <c r="N12" s="21"/>
      <c r="O12" s="20"/>
    </row>
    <row r="13" spans="1:29" ht="15" customHeight="1" x14ac:dyDescent="0.25">
      <c r="A13" s="50">
        <v>10</v>
      </c>
      <c r="B13" s="51" t="s">
        <v>41</v>
      </c>
      <c r="C13" s="52" t="s">
        <v>42</v>
      </c>
      <c r="D13" s="53" t="s">
        <v>159</v>
      </c>
      <c r="E13" s="18">
        <v>1</v>
      </c>
      <c r="F13" s="12"/>
      <c r="G13" s="13"/>
      <c r="H13" s="17">
        <f t="shared" si="0"/>
        <v>0</v>
      </c>
      <c r="I13" s="17">
        <f t="shared" si="1"/>
        <v>0</v>
      </c>
      <c r="J13" s="17">
        <f t="shared" si="2"/>
        <v>0</v>
      </c>
      <c r="K13" s="17">
        <f t="shared" si="3"/>
        <v>0</v>
      </c>
      <c r="L13" s="19"/>
      <c r="M13" s="20"/>
      <c r="N13" s="21"/>
      <c r="O13" s="20"/>
    </row>
    <row r="14" spans="1:29" ht="15" customHeight="1" x14ac:dyDescent="0.25">
      <c r="A14" s="49">
        <v>11</v>
      </c>
      <c r="B14" s="51" t="s">
        <v>43</v>
      </c>
      <c r="C14" s="52" t="s">
        <v>44</v>
      </c>
      <c r="D14" s="53" t="s">
        <v>156</v>
      </c>
      <c r="E14" s="18">
        <v>1</v>
      </c>
      <c r="F14" s="12"/>
      <c r="G14" s="13"/>
      <c r="H14" s="17">
        <f t="shared" si="0"/>
        <v>0</v>
      </c>
      <c r="I14" s="17">
        <f t="shared" si="1"/>
        <v>0</v>
      </c>
      <c r="J14" s="17">
        <f t="shared" si="2"/>
        <v>0</v>
      </c>
      <c r="K14" s="17">
        <f t="shared" si="3"/>
        <v>0</v>
      </c>
      <c r="L14" s="19"/>
      <c r="M14" s="20"/>
      <c r="N14" s="21"/>
      <c r="O14" s="20"/>
    </row>
    <row r="15" spans="1:29" ht="15" customHeight="1" x14ac:dyDescent="0.25">
      <c r="A15" s="50">
        <v>12</v>
      </c>
      <c r="B15" s="51" t="s">
        <v>45</v>
      </c>
      <c r="C15" s="52" t="s">
        <v>46</v>
      </c>
      <c r="D15" s="53" t="s">
        <v>153</v>
      </c>
      <c r="E15" s="18">
        <v>1</v>
      </c>
      <c r="F15" s="12"/>
      <c r="G15" s="13"/>
      <c r="H15" s="17">
        <f t="shared" si="0"/>
        <v>0</v>
      </c>
      <c r="I15" s="17">
        <f t="shared" si="1"/>
        <v>0</v>
      </c>
      <c r="J15" s="17">
        <f t="shared" si="2"/>
        <v>0</v>
      </c>
      <c r="K15" s="17">
        <f t="shared" si="3"/>
        <v>0</v>
      </c>
      <c r="L15" s="19"/>
      <c r="M15" s="20"/>
      <c r="N15" s="21"/>
      <c r="O15" s="20"/>
    </row>
    <row r="16" spans="1:29" ht="15" customHeight="1" x14ac:dyDescent="0.25">
      <c r="A16" s="50">
        <v>13</v>
      </c>
      <c r="B16" s="51" t="s">
        <v>47</v>
      </c>
      <c r="C16" s="52" t="s">
        <v>48</v>
      </c>
      <c r="D16" s="53" t="s">
        <v>160</v>
      </c>
      <c r="E16" s="16">
        <v>1</v>
      </c>
      <c r="F16" s="12"/>
      <c r="G16" s="13"/>
      <c r="H16" s="17">
        <f t="shared" si="0"/>
        <v>0</v>
      </c>
      <c r="I16" s="17">
        <f t="shared" si="1"/>
        <v>0</v>
      </c>
      <c r="J16" s="17">
        <f t="shared" si="2"/>
        <v>0</v>
      </c>
      <c r="K16" s="17">
        <f t="shared" si="3"/>
        <v>0</v>
      </c>
      <c r="L16" s="19"/>
      <c r="M16" s="20"/>
      <c r="N16" s="21"/>
      <c r="O16" s="20"/>
    </row>
    <row r="17" spans="1:15" ht="15" customHeight="1" x14ac:dyDescent="0.25">
      <c r="A17" s="50">
        <v>14</v>
      </c>
      <c r="B17" s="51" t="s">
        <v>49</v>
      </c>
      <c r="C17" s="52" t="s">
        <v>50</v>
      </c>
      <c r="D17" s="53" t="s">
        <v>161</v>
      </c>
      <c r="E17" s="18">
        <v>1</v>
      </c>
      <c r="F17" s="12"/>
      <c r="G17" s="13"/>
      <c r="H17" s="17">
        <f t="shared" si="0"/>
        <v>0</v>
      </c>
      <c r="I17" s="17">
        <f t="shared" si="1"/>
        <v>0</v>
      </c>
      <c r="J17" s="17">
        <f t="shared" si="2"/>
        <v>0</v>
      </c>
      <c r="K17" s="17">
        <f t="shared" si="3"/>
        <v>0</v>
      </c>
      <c r="L17" s="19"/>
      <c r="M17" s="20"/>
      <c r="N17" s="21"/>
      <c r="O17" s="20"/>
    </row>
    <row r="18" spans="1:15" ht="15" customHeight="1" x14ac:dyDescent="0.25">
      <c r="A18" s="50">
        <v>15</v>
      </c>
      <c r="B18" s="51" t="s">
        <v>51</v>
      </c>
      <c r="C18" s="52" t="s">
        <v>52</v>
      </c>
      <c r="D18" s="53" t="s">
        <v>156</v>
      </c>
      <c r="E18" s="18">
        <v>1</v>
      </c>
      <c r="F18" s="12"/>
      <c r="G18" s="13"/>
      <c r="H18" s="17">
        <f t="shared" si="0"/>
        <v>0</v>
      </c>
      <c r="I18" s="17">
        <f t="shared" si="1"/>
        <v>0</v>
      </c>
      <c r="J18" s="17">
        <f t="shared" si="2"/>
        <v>0</v>
      </c>
      <c r="K18" s="17">
        <f t="shared" si="3"/>
        <v>0</v>
      </c>
      <c r="L18" s="19"/>
      <c r="M18" s="20"/>
      <c r="N18" s="21"/>
      <c r="O18" s="20"/>
    </row>
    <row r="19" spans="1:15" ht="15" customHeight="1" x14ac:dyDescent="0.25">
      <c r="A19" s="50">
        <v>16</v>
      </c>
      <c r="B19" s="51" t="s">
        <v>53</v>
      </c>
      <c r="C19" s="52" t="s">
        <v>54</v>
      </c>
      <c r="D19" s="53" t="s">
        <v>161</v>
      </c>
      <c r="E19" s="18">
        <v>1</v>
      </c>
      <c r="F19" s="12"/>
      <c r="G19" s="13"/>
      <c r="H19" s="17">
        <f t="shared" si="0"/>
        <v>0</v>
      </c>
      <c r="I19" s="17">
        <f t="shared" si="1"/>
        <v>0</v>
      </c>
      <c r="J19" s="17">
        <f t="shared" si="2"/>
        <v>0</v>
      </c>
      <c r="K19" s="17">
        <f t="shared" si="3"/>
        <v>0</v>
      </c>
      <c r="L19" s="19"/>
      <c r="M19" s="20"/>
      <c r="N19" s="21"/>
      <c r="O19" s="20"/>
    </row>
    <row r="20" spans="1:15" ht="15" customHeight="1" x14ac:dyDescent="0.25">
      <c r="A20" s="49">
        <v>17</v>
      </c>
      <c r="B20" s="51" t="s">
        <v>55</v>
      </c>
      <c r="C20" s="52" t="s">
        <v>56</v>
      </c>
      <c r="D20" s="53" t="s">
        <v>156</v>
      </c>
      <c r="E20" s="16">
        <v>1</v>
      </c>
      <c r="F20" s="12"/>
      <c r="G20" s="13"/>
      <c r="H20" s="17">
        <f t="shared" si="0"/>
        <v>0</v>
      </c>
      <c r="I20" s="17">
        <f t="shared" si="1"/>
        <v>0</v>
      </c>
      <c r="J20" s="17">
        <f t="shared" si="2"/>
        <v>0</v>
      </c>
      <c r="K20" s="17">
        <f t="shared" si="3"/>
        <v>0</v>
      </c>
      <c r="L20" s="19"/>
      <c r="M20" s="20"/>
      <c r="N20" s="21"/>
      <c r="O20" s="20"/>
    </row>
    <row r="21" spans="1:15" ht="15" customHeight="1" x14ac:dyDescent="0.25">
      <c r="A21" s="50">
        <v>18</v>
      </c>
      <c r="B21" s="51" t="s">
        <v>57</v>
      </c>
      <c r="C21" s="52" t="s">
        <v>58</v>
      </c>
      <c r="D21" s="53" t="s">
        <v>153</v>
      </c>
      <c r="E21" s="18">
        <v>1</v>
      </c>
      <c r="F21" s="12"/>
      <c r="G21" s="13"/>
      <c r="H21" s="17">
        <f t="shared" si="0"/>
        <v>0</v>
      </c>
      <c r="I21" s="17">
        <f t="shared" si="1"/>
        <v>0</v>
      </c>
      <c r="J21" s="17">
        <f t="shared" si="2"/>
        <v>0</v>
      </c>
      <c r="K21" s="17">
        <f t="shared" si="3"/>
        <v>0</v>
      </c>
      <c r="L21" s="19"/>
      <c r="M21" s="20"/>
      <c r="N21" s="21"/>
      <c r="O21" s="20"/>
    </row>
    <row r="22" spans="1:15" ht="15" customHeight="1" x14ac:dyDescent="0.25">
      <c r="A22" s="50">
        <v>19</v>
      </c>
      <c r="B22" s="51" t="s">
        <v>59</v>
      </c>
      <c r="C22" s="52" t="s">
        <v>60</v>
      </c>
      <c r="D22" s="53" t="s">
        <v>156</v>
      </c>
      <c r="E22" s="18">
        <v>1</v>
      </c>
      <c r="F22" s="12"/>
      <c r="G22" s="13"/>
      <c r="H22" s="17">
        <f t="shared" si="0"/>
        <v>0</v>
      </c>
      <c r="I22" s="17">
        <f t="shared" si="1"/>
        <v>0</v>
      </c>
      <c r="J22" s="17">
        <f t="shared" si="2"/>
        <v>0</v>
      </c>
      <c r="K22" s="17">
        <f t="shared" si="3"/>
        <v>0</v>
      </c>
      <c r="L22" s="19"/>
      <c r="M22" s="20"/>
      <c r="N22" s="21"/>
      <c r="O22" s="20"/>
    </row>
    <row r="23" spans="1:15" ht="15" customHeight="1" x14ac:dyDescent="0.25">
      <c r="A23" s="50">
        <v>20</v>
      </c>
      <c r="B23" s="51" t="s">
        <v>61</v>
      </c>
      <c r="C23" s="52" t="s">
        <v>62</v>
      </c>
      <c r="D23" s="53" t="s">
        <v>156</v>
      </c>
      <c r="E23" s="18">
        <v>1</v>
      </c>
      <c r="F23" s="12"/>
      <c r="G23" s="13"/>
      <c r="H23" s="17">
        <f t="shared" si="0"/>
        <v>0</v>
      </c>
      <c r="I23" s="17">
        <f t="shared" si="1"/>
        <v>0</v>
      </c>
      <c r="J23" s="17">
        <f t="shared" si="2"/>
        <v>0</v>
      </c>
      <c r="K23" s="17">
        <f t="shared" si="3"/>
        <v>0</v>
      </c>
      <c r="L23" s="19"/>
      <c r="M23" s="20"/>
      <c r="N23" s="21"/>
      <c r="O23" s="20"/>
    </row>
    <row r="24" spans="1:15" ht="15" customHeight="1" x14ac:dyDescent="0.25">
      <c r="A24" s="50">
        <v>21</v>
      </c>
      <c r="B24" s="51" t="s">
        <v>63</v>
      </c>
      <c r="C24" s="52" t="s">
        <v>64</v>
      </c>
      <c r="D24" s="53" t="s">
        <v>153</v>
      </c>
      <c r="E24" s="18">
        <v>1</v>
      </c>
      <c r="F24" s="12"/>
      <c r="G24" s="13"/>
      <c r="H24" s="17">
        <f t="shared" si="0"/>
        <v>0</v>
      </c>
      <c r="I24" s="17">
        <f t="shared" si="1"/>
        <v>0</v>
      </c>
      <c r="J24" s="17">
        <f t="shared" si="2"/>
        <v>0</v>
      </c>
      <c r="K24" s="17">
        <f t="shared" si="3"/>
        <v>0</v>
      </c>
      <c r="L24" s="19"/>
      <c r="M24" s="20"/>
      <c r="N24" s="21"/>
      <c r="O24" s="20"/>
    </row>
    <row r="25" spans="1:15" ht="15" customHeight="1" x14ac:dyDescent="0.25">
      <c r="A25" s="50">
        <v>22</v>
      </c>
      <c r="B25" s="51" t="s">
        <v>65</v>
      </c>
      <c r="C25" s="52" t="s">
        <v>66</v>
      </c>
      <c r="D25" s="53" t="s">
        <v>156</v>
      </c>
      <c r="E25" s="16">
        <v>1</v>
      </c>
      <c r="F25" s="12"/>
      <c r="G25" s="13"/>
      <c r="H25" s="17">
        <f t="shared" si="0"/>
        <v>0</v>
      </c>
      <c r="I25" s="17">
        <f t="shared" si="1"/>
        <v>0</v>
      </c>
      <c r="J25" s="17">
        <f t="shared" si="2"/>
        <v>0</v>
      </c>
      <c r="K25" s="17">
        <f t="shared" si="3"/>
        <v>0</v>
      </c>
      <c r="L25" s="19"/>
      <c r="M25" s="20"/>
      <c r="N25" s="21"/>
      <c r="O25" s="20"/>
    </row>
    <row r="26" spans="1:15" ht="15" customHeight="1" x14ac:dyDescent="0.25">
      <c r="A26" s="49">
        <v>23</v>
      </c>
      <c r="B26" s="51" t="s">
        <v>67</v>
      </c>
      <c r="C26" s="52" t="s">
        <v>68</v>
      </c>
      <c r="D26" s="53" t="s">
        <v>153</v>
      </c>
      <c r="E26" s="18">
        <v>1</v>
      </c>
      <c r="F26" s="12"/>
      <c r="G26" s="13"/>
      <c r="H26" s="17">
        <f t="shared" si="0"/>
        <v>0</v>
      </c>
      <c r="I26" s="17">
        <f t="shared" si="1"/>
        <v>0</v>
      </c>
      <c r="J26" s="17">
        <f t="shared" si="2"/>
        <v>0</v>
      </c>
      <c r="K26" s="17">
        <f t="shared" si="3"/>
        <v>0</v>
      </c>
      <c r="L26" s="19"/>
      <c r="M26" s="20"/>
      <c r="N26" s="21"/>
      <c r="O26" s="20"/>
    </row>
    <row r="27" spans="1:15" ht="15" customHeight="1" x14ac:dyDescent="0.25">
      <c r="A27" s="50">
        <v>24</v>
      </c>
      <c r="B27" s="51" t="s">
        <v>69</v>
      </c>
      <c r="C27" s="52" t="s">
        <v>70</v>
      </c>
      <c r="D27" s="53" t="s">
        <v>153</v>
      </c>
      <c r="E27" s="18">
        <v>1</v>
      </c>
      <c r="F27" s="12"/>
      <c r="G27" s="13"/>
      <c r="H27" s="17">
        <f t="shared" si="0"/>
        <v>0</v>
      </c>
      <c r="I27" s="17">
        <f t="shared" si="1"/>
        <v>0</v>
      </c>
      <c r="J27" s="17">
        <f t="shared" si="2"/>
        <v>0</v>
      </c>
      <c r="K27" s="17">
        <f t="shared" si="3"/>
        <v>0</v>
      </c>
      <c r="L27" s="19"/>
      <c r="M27" s="20"/>
      <c r="N27" s="21"/>
      <c r="O27" s="20"/>
    </row>
    <row r="28" spans="1:15" ht="15" customHeight="1" x14ac:dyDescent="0.25">
      <c r="A28" s="54">
        <v>25</v>
      </c>
      <c r="B28" s="55" t="s">
        <v>71</v>
      </c>
      <c r="C28" s="56" t="s">
        <v>72</v>
      </c>
      <c r="D28" s="57" t="s">
        <v>162</v>
      </c>
      <c r="E28" s="58">
        <v>1</v>
      </c>
      <c r="F28" s="12"/>
      <c r="G28" s="13"/>
      <c r="H28" s="17">
        <f t="shared" si="0"/>
        <v>0</v>
      </c>
      <c r="I28" s="17">
        <f t="shared" si="1"/>
        <v>0</v>
      </c>
      <c r="J28" s="17">
        <f t="shared" si="2"/>
        <v>0</v>
      </c>
      <c r="K28" s="17">
        <f t="shared" si="3"/>
        <v>0</v>
      </c>
      <c r="L28" s="19"/>
      <c r="M28" s="20"/>
      <c r="N28" s="21"/>
      <c r="O28" s="20"/>
    </row>
    <row r="29" spans="1:15" ht="15" customHeight="1" x14ac:dyDescent="0.25">
      <c r="A29" s="50">
        <v>26</v>
      </c>
      <c r="B29" s="51" t="s">
        <v>73</v>
      </c>
      <c r="C29" s="52" t="s">
        <v>74</v>
      </c>
      <c r="D29" s="53" t="s">
        <v>159</v>
      </c>
      <c r="E29" s="16">
        <v>1</v>
      </c>
      <c r="F29" s="12"/>
      <c r="G29" s="13"/>
      <c r="H29" s="17">
        <f t="shared" si="0"/>
        <v>0</v>
      </c>
      <c r="I29" s="17">
        <f t="shared" si="1"/>
        <v>0</v>
      </c>
      <c r="J29" s="17">
        <f t="shared" si="2"/>
        <v>0</v>
      </c>
      <c r="K29" s="17">
        <f t="shared" si="3"/>
        <v>0</v>
      </c>
      <c r="L29" s="19"/>
      <c r="M29" s="20"/>
      <c r="N29" s="21"/>
      <c r="O29" s="20"/>
    </row>
    <row r="30" spans="1:15" ht="15" customHeight="1" x14ac:dyDescent="0.25">
      <c r="A30" s="50">
        <v>27</v>
      </c>
      <c r="B30" s="51" t="s">
        <v>75</v>
      </c>
      <c r="C30" s="52" t="s">
        <v>76</v>
      </c>
      <c r="D30" s="53" t="s">
        <v>156</v>
      </c>
      <c r="E30" s="18">
        <v>1</v>
      </c>
      <c r="F30" s="12"/>
      <c r="G30" s="13"/>
      <c r="H30" s="17">
        <f t="shared" si="0"/>
        <v>0</v>
      </c>
      <c r="I30" s="17">
        <f t="shared" si="1"/>
        <v>0</v>
      </c>
      <c r="J30" s="17">
        <f t="shared" si="2"/>
        <v>0</v>
      </c>
      <c r="K30" s="17">
        <f t="shared" si="3"/>
        <v>0</v>
      </c>
      <c r="L30" s="19"/>
      <c r="M30" s="20"/>
      <c r="N30" s="21"/>
      <c r="O30" s="20"/>
    </row>
    <row r="31" spans="1:15" ht="15" customHeight="1" x14ac:dyDescent="0.25">
      <c r="A31" s="50">
        <v>28</v>
      </c>
      <c r="B31" s="51" t="s">
        <v>77</v>
      </c>
      <c r="C31" s="52" t="s">
        <v>78</v>
      </c>
      <c r="D31" s="53" t="s">
        <v>153</v>
      </c>
      <c r="E31" s="18">
        <v>1</v>
      </c>
      <c r="F31" s="12"/>
      <c r="G31" s="13"/>
      <c r="H31" s="17">
        <f t="shared" si="0"/>
        <v>0</v>
      </c>
      <c r="I31" s="17">
        <f t="shared" si="1"/>
        <v>0</v>
      </c>
      <c r="J31" s="17">
        <f t="shared" si="2"/>
        <v>0</v>
      </c>
      <c r="K31" s="17">
        <f t="shared" si="3"/>
        <v>0</v>
      </c>
      <c r="L31" s="19"/>
      <c r="M31" s="20"/>
      <c r="N31" s="21"/>
      <c r="O31" s="20"/>
    </row>
    <row r="32" spans="1:15" ht="15" customHeight="1" x14ac:dyDescent="0.25">
      <c r="A32" s="49">
        <v>29</v>
      </c>
      <c r="B32" s="51" t="s">
        <v>79</v>
      </c>
      <c r="C32" s="52" t="s">
        <v>80</v>
      </c>
      <c r="D32" s="53" t="s">
        <v>153</v>
      </c>
      <c r="E32" s="18">
        <v>1</v>
      </c>
      <c r="F32" s="12"/>
      <c r="G32" s="13"/>
      <c r="H32" s="17">
        <f t="shared" si="0"/>
        <v>0</v>
      </c>
      <c r="I32" s="17">
        <f t="shared" si="1"/>
        <v>0</v>
      </c>
      <c r="J32" s="17">
        <f t="shared" si="2"/>
        <v>0</v>
      </c>
      <c r="K32" s="17">
        <f t="shared" si="3"/>
        <v>0</v>
      </c>
      <c r="L32" s="19"/>
      <c r="M32" s="20"/>
      <c r="N32" s="21"/>
      <c r="O32" s="20"/>
    </row>
    <row r="33" spans="1:15" ht="15" customHeight="1" x14ac:dyDescent="0.25">
      <c r="A33" s="50">
        <v>30</v>
      </c>
      <c r="B33" s="51" t="s">
        <v>81</v>
      </c>
      <c r="C33" s="52" t="s">
        <v>82</v>
      </c>
      <c r="D33" s="53" t="s">
        <v>155</v>
      </c>
      <c r="E33" s="18">
        <v>1</v>
      </c>
      <c r="F33" s="12"/>
      <c r="G33" s="13"/>
      <c r="H33" s="17">
        <f t="shared" si="0"/>
        <v>0</v>
      </c>
      <c r="I33" s="17">
        <f t="shared" si="1"/>
        <v>0</v>
      </c>
      <c r="J33" s="17">
        <f t="shared" si="2"/>
        <v>0</v>
      </c>
      <c r="K33" s="17">
        <f t="shared" si="3"/>
        <v>0</v>
      </c>
      <c r="L33" s="19"/>
      <c r="M33" s="20"/>
      <c r="N33" s="21"/>
      <c r="O33" s="20"/>
    </row>
    <row r="34" spans="1:15" ht="15" customHeight="1" x14ac:dyDescent="0.25">
      <c r="A34" s="50">
        <v>31</v>
      </c>
      <c r="B34" s="51" t="s">
        <v>83</v>
      </c>
      <c r="C34" s="52" t="s">
        <v>84</v>
      </c>
      <c r="D34" s="53" t="s">
        <v>158</v>
      </c>
      <c r="E34" s="16">
        <v>1</v>
      </c>
      <c r="F34" s="12"/>
      <c r="G34" s="13"/>
      <c r="H34" s="17">
        <f t="shared" si="0"/>
        <v>0</v>
      </c>
      <c r="I34" s="17">
        <f t="shared" si="1"/>
        <v>0</v>
      </c>
      <c r="J34" s="17">
        <f t="shared" si="2"/>
        <v>0</v>
      </c>
      <c r="K34" s="17">
        <f t="shared" si="3"/>
        <v>0</v>
      </c>
      <c r="L34" s="19"/>
      <c r="M34" s="20"/>
      <c r="N34" s="21"/>
      <c r="O34" s="20"/>
    </row>
    <row r="35" spans="1:15" ht="15" customHeight="1" x14ac:dyDescent="0.25">
      <c r="A35" s="50">
        <v>32</v>
      </c>
      <c r="B35" s="51" t="s">
        <v>85</v>
      </c>
      <c r="C35" s="52" t="s">
        <v>86</v>
      </c>
      <c r="D35" s="53" t="s">
        <v>153</v>
      </c>
      <c r="E35" s="18">
        <v>1</v>
      </c>
      <c r="F35" s="12"/>
      <c r="G35" s="13"/>
      <c r="H35" s="17">
        <f t="shared" si="0"/>
        <v>0</v>
      </c>
      <c r="I35" s="17">
        <f t="shared" si="1"/>
        <v>0</v>
      </c>
      <c r="J35" s="17">
        <f t="shared" si="2"/>
        <v>0</v>
      </c>
      <c r="K35" s="17">
        <f t="shared" si="3"/>
        <v>0</v>
      </c>
      <c r="L35" s="19"/>
      <c r="M35" s="20"/>
      <c r="N35" s="21"/>
      <c r="O35" s="20"/>
    </row>
    <row r="36" spans="1:15" ht="15" customHeight="1" x14ac:dyDescent="0.25">
      <c r="A36" s="50">
        <v>33</v>
      </c>
      <c r="B36" s="51" t="s">
        <v>87</v>
      </c>
      <c r="C36" s="52" t="s">
        <v>88</v>
      </c>
      <c r="D36" s="53" t="s">
        <v>153</v>
      </c>
      <c r="E36" s="18">
        <v>1</v>
      </c>
      <c r="F36" s="12"/>
      <c r="G36" s="13"/>
      <c r="H36" s="17">
        <f t="shared" si="0"/>
        <v>0</v>
      </c>
      <c r="I36" s="17">
        <f t="shared" si="1"/>
        <v>0</v>
      </c>
      <c r="J36" s="17">
        <f t="shared" si="2"/>
        <v>0</v>
      </c>
      <c r="K36" s="17">
        <f t="shared" si="3"/>
        <v>0</v>
      </c>
      <c r="L36" s="19"/>
      <c r="M36" s="20"/>
      <c r="N36" s="21"/>
      <c r="O36" s="20"/>
    </row>
    <row r="37" spans="1:15" s="4" customFormat="1" ht="15" customHeight="1" x14ac:dyDescent="0.25">
      <c r="A37" s="50">
        <v>34</v>
      </c>
      <c r="B37" s="51" t="s">
        <v>89</v>
      </c>
      <c r="C37" s="52" t="s">
        <v>90</v>
      </c>
      <c r="D37" s="53" t="s">
        <v>158</v>
      </c>
      <c r="E37" s="18">
        <v>1</v>
      </c>
      <c r="F37" s="12"/>
      <c r="G37" s="13"/>
      <c r="H37" s="17">
        <f t="shared" ref="H37:H68" si="4">(1+G37)*F37</f>
        <v>0</v>
      </c>
      <c r="I37" s="17">
        <f t="shared" ref="I37:I68" si="5">F37*E37</f>
        <v>0</v>
      </c>
      <c r="J37" s="17">
        <f t="shared" ref="J37:J68" si="6">G37*I37</f>
        <v>0</v>
      </c>
      <c r="K37" s="17">
        <f t="shared" ref="K37:K68" si="7">I37+J37</f>
        <v>0</v>
      </c>
      <c r="L37" s="19"/>
      <c r="M37" s="20"/>
      <c r="N37" s="21"/>
      <c r="O37" s="20"/>
    </row>
    <row r="38" spans="1:15" s="4" customFormat="1" ht="15" customHeight="1" x14ac:dyDescent="0.25">
      <c r="A38" s="49">
        <v>35</v>
      </c>
      <c r="B38" s="51" t="s">
        <v>91</v>
      </c>
      <c r="C38" s="52" t="s">
        <v>92</v>
      </c>
      <c r="D38" s="53" t="s">
        <v>161</v>
      </c>
      <c r="E38" s="18">
        <v>1</v>
      </c>
      <c r="F38" s="12"/>
      <c r="G38" s="13"/>
      <c r="H38" s="17">
        <f t="shared" si="4"/>
        <v>0</v>
      </c>
      <c r="I38" s="17">
        <f t="shared" si="5"/>
        <v>0</v>
      </c>
      <c r="J38" s="17">
        <f t="shared" si="6"/>
        <v>0</v>
      </c>
      <c r="K38" s="17">
        <f t="shared" si="7"/>
        <v>0</v>
      </c>
      <c r="L38" s="19"/>
      <c r="M38" s="20"/>
      <c r="N38" s="21"/>
      <c r="O38" s="20"/>
    </row>
    <row r="39" spans="1:15" s="4" customFormat="1" ht="15" customHeight="1" x14ac:dyDescent="0.25">
      <c r="A39" s="50">
        <v>36</v>
      </c>
      <c r="B39" s="51" t="s">
        <v>93</v>
      </c>
      <c r="C39" s="52" t="s">
        <v>94</v>
      </c>
      <c r="D39" s="53" t="s">
        <v>156</v>
      </c>
      <c r="E39" s="16">
        <v>1</v>
      </c>
      <c r="F39" s="12"/>
      <c r="G39" s="13"/>
      <c r="H39" s="17">
        <f t="shared" si="4"/>
        <v>0</v>
      </c>
      <c r="I39" s="17">
        <f t="shared" si="5"/>
        <v>0</v>
      </c>
      <c r="J39" s="17">
        <f t="shared" si="6"/>
        <v>0</v>
      </c>
      <c r="K39" s="17">
        <f t="shared" si="7"/>
        <v>0</v>
      </c>
      <c r="L39" s="19"/>
      <c r="M39" s="20"/>
      <c r="N39" s="21"/>
      <c r="O39" s="20"/>
    </row>
    <row r="40" spans="1:15" s="4" customFormat="1" ht="15" customHeight="1" x14ac:dyDescent="0.25">
      <c r="A40" s="50">
        <v>37</v>
      </c>
      <c r="B40" s="51" t="s">
        <v>95</v>
      </c>
      <c r="C40" s="52" t="s">
        <v>96</v>
      </c>
      <c r="D40" s="53" t="s">
        <v>163</v>
      </c>
      <c r="E40" s="18">
        <v>1</v>
      </c>
      <c r="F40" s="12"/>
      <c r="G40" s="13"/>
      <c r="H40" s="17">
        <f t="shared" si="4"/>
        <v>0</v>
      </c>
      <c r="I40" s="17">
        <f t="shared" si="5"/>
        <v>0</v>
      </c>
      <c r="J40" s="17">
        <f t="shared" si="6"/>
        <v>0</v>
      </c>
      <c r="K40" s="17">
        <f t="shared" si="7"/>
        <v>0</v>
      </c>
      <c r="L40" s="19"/>
      <c r="M40" s="20"/>
      <c r="N40" s="21"/>
      <c r="O40" s="20"/>
    </row>
    <row r="41" spans="1:15" s="4" customFormat="1" ht="15" customHeight="1" x14ac:dyDescent="0.25">
      <c r="A41" s="50">
        <v>38</v>
      </c>
      <c r="B41" s="51" t="s">
        <v>97</v>
      </c>
      <c r="C41" s="52" t="s">
        <v>98</v>
      </c>
      <c r="D41" s="53" t="s">
        <v>153</v>
      </c>
      <c r="E41" s="18">
        <v>1</v>
      </c>
      <c r="F41" s="12"/>
      <c r="G41" s="13"/>
      <c r="H41" s="17">
        <f t="shared" si="4"/>
        <v>0</v>
      </c>
      <c r="I41" s="17">
        <f t="shared" si="5"/>
        <v>0</v>
      </c>
      <c r="J41" s="17">
        <f t="shared" si="6"/>
        <v>0</v>
      </c>
      <c r="K41" s="17">
        <f t="shared" si="7"/>
        <v>0</v>
      </c>
      <c r="L41" s="19"/>
      <c r="M41" s="20"/>
      <c r="N41" s="21"/>
      <c r="O41" s="20"/>
    </row>
    <row r="42" spans="1:15" s="4" customFormat="1" ht="15" customHeight="1" x14ac:dyDescent="0.25">
      <c r="A42" s="50">
        <v>39</v>
      </c>
      <c r="B42" s="51" t="s">
        <v>99</v>
      </c>
      <c r="C42" s="52" t="s">
        <v>100</v>
      </c>
      <c r="D42" s="53" t="s">
        <v>156</v>
      </c>
      <c r="E42" s="18">
        <v>1</v>
      </c>
      <c r="F42" s="12"/>
      <c r="G42" s="13"/>
      <c r="H42" s="17">
        <f t="shared" si="4"/>
        <v>0</v>
      </c>
      <c r="I42" s="17">
        <f t="shared" si="5"/>
        <v>0</v>
      </c>
      <c r="J42" s="17">
        <f t="shared" si="6"/>
        <v>0</v>
      </c>
      <c r="K42" s="17">
        <f t="shared" si="7"/>
        <v>0</v>
      </c>
      <c r="L42" s="19"/>
      <c r="M42" s="20"/>
      <c r="N42" s="21"/>
      <c r="O42" s="20"/>
    </row>
    <row r="43" spans="1:15" s="4" customFormat="1" ht="15" customHeight="1" x14ac:dyDescent="0.25">
      <c r="A43" s="50">
        <v>40</v>
      </c>
      <c r="B43" s="51" t="s">
        <v>101</v>
      </c>
      <c r="C43" s="52" t="s">
        <v>102</v>
      </c>
      <c r="D43" s="53" t="s">
        <v>153</v>
      </c>
      <c r="E43" s="18">
        <v>1</v>
      </c>
      <c r="F43" s="12"/>
      <c r="G43" s="13"/>
      <c r="H43" s="17">
        <f t="shared" si="4"/>
        <v>0</v>
      </c>
      <c r="I43" s="17">
        <f t="shared" si="5"/>
        <v>0</v>
      </c>
      <c r="J43" s="17">
        <f t="shared" si="6"/>
        <v>0</v>
      </c>
      <c r="K43" s="17">
        <f t="shared" si="7"/>
        <v>0</v>
      </c>
      <c r="L43" s="19"/>
      <c r="M43" s="20"/>
      <c r="N43" s="21"/>
      <c r="O43" s="20"/>
    </row>
    <row r="44" spans="1:15" s="4" customFormat="1" ht="15" customHeight="1" x14ac:dyDescent="0.25">
      <c r="A44" s="49">
        <v>41</v>
      </c>
      <c r="B44" s="51" t="s">
        <v>103</v>
      </c>
      <c r="C44" s="52" t="s">
        <v>104</v>
      </c>
      <c r="D44" s="53" t="s">
        <v>156</v>
      </c>
      <c r="E44" s="16">
        <v>1</v>
      </c>
      <c r="F44" s="12"/>
      <c r="G44" s="13"/>
      <c r="H44" s="17">
        <f t="shared" si="4"/>
        <v>0</v>
      </c>
      <c r="I44" s="17">
        <f t="shared" si="5"/>
        <v>0</v>
      </c>
      <c r="J44" s="17">
        <f t="shared" si="6"/>
        <v>0</v>
      </c>
      <c r="K44" s="17">
        <f t="shared" si="7"/>
        <v>0</v>
      </c>
      <c r="L44" s="19"/>
      <c r="M44" s="20"/>
      <c r="N44" s="21"/>
      <c r="O44" s="20"/>
    </row>
    <row r="45" spans="1:15" s="4" customFormat="1" ht="15" customHeight="1" x14ac:dyDescent="0.25">
      <c r="A45" s="50">
        <v>42</v>
      </c>
      <c r="B45" s="51" t="s">
        <v>105</v>
      </c>
      <c r="C45" s="52" t="s">
        <v>106</v>
      </c>
      <c r="D45" s="53" t="s">
        <v>156</v>
      </c>
      <c r="E45" s="18">
        <v>1</v>
      </c>
      <c r="F45" s="12"/>
      <c r="G45" s="13"/>
      <c r="H45" s="17">
        <f t="shared" si="4"/>
        <v>0</v>
      </c>
      <c r="I45" s="17">
        <f t="shared" si="5"/>
        <v>0</v>
      </c>
      <c r="J45" s="17">
        <f t="shared" si="6"/>
        <v>0</v>
      </c>
      <c r="K45" s="17">
        <f t="shared" si="7"/>
        <v>0</v>
      </c>
      <c r="L45" s="19"/>
      <c r="M45" s="20"/>
      <c r="N45" s="21"/>
      <c r="O45" s="20"/>
    </row>
    <row r="46" spans="1:15" s="4" customFormat="1" ht="15" customHeight="1" x14ac:dyDescent="0.25">
      <c r="A46" s="50">
        <v>43</v>
      </c>
      <c r="B46" s="51" t="s">
        <v>107</v>
      </c>
      <c r="C46" s="52" t="s">
        <v>108</v>
      </c>
      <c r="D46" s="53" t="s">
        <v>153</v>
      </c>
      <c r="E46" s="18">
        <v>1</v>
      </c>
      <c r="F46" s="12"/>
      <c r="G46" s="13"/>
      <c r="H46" s="17">
        <f t="shared" si="4"/>
        <v>0</v>
      </c>
      <c r="I46" s="17">
        <f t="shared" si="5"/>
        <v>0</v>
      </c>
      <c r="J46" s="17">
        <f t="shared" si="6"/>
        <v>0</v>
      </c>
      <c r="K46" s="17">
        <f t="shared" si="7"/>
        <v>0</v>
      </c>
      <c r="L46" s="19"/>
      <c r="M46" s="20"/>
      <c r="N46" s="21"/>
      <c r="O46" s="20"/>
    </row>
    <row r="47" spans="1:15" s="4" customFormat="1" ht="15" customHeight="1" x14ac:dyDescent="0.25">
      <c r="A47" s="50">
        <v>44</v>
      </c>
      <c r="B47" s="51" t="s">
        <v>109</v>
      </c>
      <c r="C47" s="52" t="s">
        <v>110</v>
      </c>
      <c r="D47" s="53" t="s">
        <v>156</v>
      </c>
      <c r="E47" s="18">
        <v>1</v>
      </c>
      <c r="F47" s="12"/>
      <c r="G47" s="13"/>
      <c r="H47" s="17">
        <f t="shared" si="4"/>
        <v>0</v>
      </c>
      <c r="I47" s="17">
        <f t="shared" si="5"/>
        <v>0</v>
      </c>
      <c r="J47" s="17">
        <f t="shared" si="6"/>
        <v>0</v>
      </c>
      <c r="K47" s="17">
        <f t="shared" si="7"/>
        <v>0</v>
      </c>
      <c r="L47" s="19"/>
      <c r="M47" s="20"/>
      <c r="N47" s="21"/>
      <c r="O47" s="20"/>
    </row>
    <row r="48" spans="1:15" s="4" customFormat="1" ht="15" customHeight="1" x14ac:dyDescent="0.25">
      <c r="A48" s="50">
        <v>45</v>
      </c>
      <c r="B48" s="51" t="s">
        <v>111</v>
      </c>
      <c r="C48" s="52" t="s">
        <v>112</v>
      </c>
      <c r="D48" s="53" t="s">
        <v>161</v>
      </c>
      <c r="E48" s="18">
        <v>1</v>
      </c>
      <c r="F48" s="12"/>
      <c r="G48" s="13"/>
      <c r="H48" s="17">
        <f t="shared" si="4"/>
        <v>0</v>
      </c>
      <c r="I48" s="17">
        <f t="shared" si="5"/>
        <v>0</v>
      </c>
      <c r="J48" s="17">
        <f t="shared" si="6"/>
        <v>0</v>
      </c>
      <c r="K48" s="17">
        <f t="shared" si="7"/>
        <v>0</v>
      </c>
      <c r="L48" s="19"/>
      <c r="M48" s="20"/>
      <c r="N48" s="21"/>
      <c r="O48" s="20"/>
    </row>
    <row r="49" spans="1:15" s="4" customFormat="1" ht="15" customHeight="1" x14ac:dyDescent="0.25">
      <c r="A49" s="50">
        <v>46</v>
      </c>
      <c r="B49" s="51" t="s">
        <v>113</v>
      </c>
      <c r="C49" s="52" t="s">
        <v>114</v>
      </c>
      <c r="D49" s="53" t="s">
        <v>153</v>
      </c>
      <c r="E49" s="16">
        <v>1</v>
      </c>
      <c r="F49" s="12"/>
      <c r="G49" s="13"/>
      <c r="H49" s="17">
        <f t="shared" si="4"/>
        <v>0</v>
      </c>
      <c r="I49" s="17">
        <f t="shared" si="5"/>
        <v>0</v>
      </c>
      <c r="J49" s="17">
        <f t="shared" si="6"/>
        <v>0</v>
      </c>
      <c r="K49" s="17">
        <f t="shared" si="7"/>
        <v>0</v>
      </c>
      <c r="L49" s="19"/>
      <c r="M49" s="20"/>
      <c r="N49" s="21"/>
      <c r="O49" s="20"/>
    </row>
    <row r="50" spans="1:15" s="4" customFormat="1" ht="15" customHeight="1" x14ac:dyDescent="0.25">
      <c r="A50" s="49">
        <v>47</v>
      </c>
      <c r="B50" s="51" t="s">
        <v>115</v>
      </c>
      <c r="C50" s="52" t="s">
        <v>116</v>
      </c>
      <c r="D50" s="53" t="s">
        <v>164</v>
      </c>
      <c r="E50" s="18">
        <v>1</v>
      </c>
      <c r="F50" s="12"/>
      <c r="G50" s="13"/>
      <c r="H50" s="17">
        <f t="shared" si="4"/>
        <v>0</v>
      </c>
      <c r="I50" s="17">
        <f t="shared" si="5"/>
        <v>0</v>
      </c>
      <c r="J50" s="17">
        <f t="shared" si="6"/>
        <v>0</v>
      </c>
      <c r="K50" s="17">
        <f t="shared" si="7"/>
        <v>0</v>
      </c>
      <c r="L50" s="19"/>
      <c r="M50" s="20"/>
      <c r="N50" s="21"/>
      <c r="O50" s="20"/>
    </row>
    <row r="51" spans="1:15" s="4" customFormat="1" ht="15" customHeight="1" x14ac:dyDescent="0.25">
      <c r="A51" s="50">
        <v>48</v>
      </c>
      <c r="B51" s="51" t="s">
        <v>117</v>
      </c>
      <c r="C51" s="52" t="s">
        <v>118</v>
      </c>
      <c r="D51" s="53" t="s">
        <v>158</v>
      </c>
      <c r="E51" s="18">
        <v>1</v>
      </c>
      <c r="F51" s="12"/>
      <c r="G51" s="13"/>
      <c r="H51" s="17">
        <f t="shared" si="4"/>
        <v>0</v>
      </c>
      <c r="I51" s="17">
        <f t="shared" si="5"/>
        <v>0</v>
      </c>
      <c r="J51" s="17">
        <f t="shared" si="6"/>
        <v>0</v>
      </c>
      <c r="K51" s="17">
        <f t="shared" si="7"/>
        <v>0</v>
      </c>
      <c r="L51" s="19"/>
      <c r="M51" s="20"/>
      <c r="N51" s="21"/>
      <c r="O51" s="20"/>
    </row>
    <row r="52" spans="1:15" s="4" customFormat="1" ht="15" customHeight="1" x14ac:dyDescent="0.25">
      <c r="A52" s="50">
        <v>49</v>
      </c>
      <c r="B52" s="51" t="s">
        <v>119</v>
      </c>
      <c r="C52" s="52" t="s">
        <v>120</v>
      </c>
      <c r="D52" s="53" t="s">
        <v>158</v>
      </c>
      <c r="E52" s="18">
        <v>1</v>
      </c>
      <c r="F52" s="12"/>
      <c r="G52" s="13"/>
      <c r="H52" s="17">
        <f t="shared" si="4"/>
        <v>0</v>
      </c>
      <c r="I52" s="17">
        <f t="shared" si="5"/>
        <v>0</v>
      </c>
      <c r="J52" s="17">
        <f t="shared" si="6"/>
        <v>0</v>
      </c>
      <c r="K52" s="17">
        <f t="shared" si="7"/>
        <v>0</v>
      </c>
      <c r="L52" s="19"/>
      <c r="M52" s="20"/>
      <c r="N52" s="21"/>
      <c r="O52" s="20"/>
    </row>
    <row r="53" spans="1:15" s="4" customFormat="1" ht="15" customHeight="1" x14ac:dyDescent="0.25">
      <c r="A53" s="50">
        <v>50</v>
      </c>
      <c r="B53" s="51" t="s">
        <v>121</v>
      </c>
      <c r="C53" s="52" t="s">
        <v>122</v>
      </c>
      <c r="D53" s="53" t="s">
        <v>153</v>
      </c>
      <c r="E53" s="18">
        <v>1</v>
      </c>
      <c r="F53" s="12"/>
      <c r="G53" s="13"/>
      <c r="H53" s="17">
        <f t="shared" si="4"/>
        <v>0</v>
      </c>
      <c r="I53" s="17">
        <f t="shared" si="5"/>
        <v>0</v>
      </c>
      <c r="J53" s="17">
        <f t="shared" si="6"/>
        <v>0</v>
      </c>
      <c r="K53" s="17">
        <f t="shared" si="7"/>
        <v>0</v>
      </c>
      <c r="L53" s="19"/>
      <c r="M53" s="20"/>
      <c r="N53" s="21"/>
      <c r="O53" s="20"/>
    </row>
    <row r="54" spans="1:15" s="4" customFormat="1" ht="15" customHeight="1" x14ac:dyDescent="0.25">
      <c r="A54" s="50">
        <v>51</v>
      </c>
      <c r="B54" s="51" t="s">
        <v>123</v>
      </c>
      <c r="C54" s="52" t="s">
        <v>124</v>
      </c>
      <c r="D54" s="53" t="s">
        <v>161</v>
      </c>
      <c r="E54" s="16">
        <v>1</v>
      </c>
      <c r="F54" s="12"/>
      <c r="G54" s="13"/>
      <c r="H54" s="17">
        <f t="shared" si="4"/>
        <v>0</v>
      </c>
      <c r="I54" s="17">
        <f t="shared" si="5"/>
        <v>0</v>
      </c>
      <c r="J54" s="17">
        <f t="shared" si="6"/>
        <v>0</v>
      </c>
      <c r="K54" s="17">
        <f t="shared" si="7"/>
        <v>0</v>
      </c>
      <c r="L54" s="19"/>
      <c r="M54" s="20"/>
      <c r="N54" s="21"/>
      <c r="O54" s="20"/>
    </row>
    <row r="55" spans="1:15" s="4" customFormat="1" ht="15" customHeight="1" x14ac:dyDescent="0.25">
      <c r="A55" s="50">
        <v>52</v>
      </c>
      <c r="B55" s="51" t="s">
        <v>125</v>
      </c>
      <c r="C55" s="52" t="s">
        <v>126</v>
      </c>
      <c r="D55" s="53" t="s">
        <v>156</v>
      </c>
      <c r="E55" s="18">
        <v>1</v>
      </c>
      <c r="F55" s="12"/>
      <c r="G55" s="13"/>
      <c r="H55" s="17">
        <f t="shared" si="4"/>
        <v>0</v>
      </c>
      <c r="I55" s="17">
        <f t="shared" si="5"/>
        <v>0</v>
      </c>
      <c r="J55" s="17">
        <f t="shared" si="6"/>
        <v>0</v>
      </c>
      <c r="K55" s="17">
        <f t="shared" si="7"/>
        <v>0</v>
      </c>
      <c r="L55" s="19"/>
      <c r="M55" s="20"/>
      <c r="N55" s="21"/>
      <c r="O55" s="20"/>
    </row>
    <row r="56" spans="1:15" s="4" customFormat="1" ht="15" customHeight="1" x14ac:dyDescent="0.25">
      <c r="A56" s="49">
        <v>53</v>
      </c>
      <c r="B56" s="51" t="s">
        <v>127</v>
      </c>
      <c r="C56" s="52" t="s">
        <v>128</v>
      </c>
      <c r="D56" s="53" t="s">
        <v>165</v>
      </c>
      <c r="E56" s="18">
        <v>1</v>
      </c>
      <c r="F56" s="12"/>
      <c r="G56" s="13"/>
      <c r="H56" s="17">
        <f t="shared" si="4"/>
        <v>0</v>
      </c>
      <c r="I56" s="17">
        <f t="shared" si="5"/>
        <v>0</v>
      </c>
      <c r="J56" s="17">
        <f t="shared" si="6"/>
        <v>0</v>
      </c>
      <c r="K56" s="17">
        <f t="shared" si="7"/>
        <v>0</v>
      </c>
      <c r="L56" s="19"/>
      <c r="M56" s="20"/>
      <c r="N56" s="21"/>
      <c r="O56" s="20"/>
    </row>
    <row r="57" spans="1:15" s="4" customFormat="1" ht="15" customHeight="1" x14ac:dyDescent="0.25">
      <c r="A57" s="50">
        <v>54</v>
      </c>
      <c r="B57" s="51" t="s">
        <v>129</v>
      </c>
      <c r="C57" s="52" t="s">
        <v>130</v>
      </c>
      <c r="D57" s="53" t="s">
        <v>153</v>
      </c>
      <c r="E57" s="18">
        <v>1</v>
      </c>
      <c r="F57" s="12"/>
      <c r="G57" s="13"/>
      <c r="H57" s="17">
        <f t="shared" si="4"/>
        <v>0</v>
      </c>
      <c r="I57" s="17">
        <f t="shared" si="5"/>
        <v>0</v>
      </c>
      <c r="J57" s="17">
        <f t="shared" si="6"/>
        <v>0</v>
      </c>
      <c r="K57" s="17">
        <f t="shared" si="7"/>
        <v>0</v>
      </c>
      <c r="L57" s="19"/>
      <c r="M57" s="20"/>
      <c r="N57" s="21"/>
      <c r="O57" s="20"/>
    </row>
    <row r="58" spans="1:15" s="4" customFormat="1" ht="15" customHeight="1" x14ac:dyDescent="0.25">
      <c r="A58" s="50">
        <v>55</v>
      </c>
      <c r="B58" s="51" t="s">
        <v>131</v>
      </c>
      <c r="C58" s="52" t="s">
        <v>132</v>
      </c>
      <c r="D58" s="53" t="s">
        <v>153</v>
      </c>
      <c r="E58" s="18">
        <v>1</v>
      </c>
      <c r="F58" s="12"/>
      <c r="G58" s="13"/>
      <c r="H58" s="17">
        <f t="shared" si="4"/>
        <v>0</v>
      </c>
      <c r="I58" s="17">
        <f t="shared" si="5"/>
        <v>0</v>
      </c>
      <c r="J58" s="17">
        <f t="shared" si="6"/>
        <v>0</v>
      </c>
      <c r="K58" s="17">
        <f t="shared" si="7"/>
        <v>0</v>
      </c>
      <c r="L58" s="19"/>
      <c r="M58" s="20"/>
      <c r="N58" s="21"/>
      <c r="O58" s="20"/>
    </row>
    <row r="59" spans="1:15" s="4" customFormat="1" ht="15" customHeight="1" x14ac:dyDescent="0.25">
      <c r="A59" s="50">
        <v>56</v>
      </c>
      <c r="B59" s="51" t="s">
        <v>133</v>
      </c>
      <c r="C59" s="52" t="s">
        <v>134</v>
      </c>
      <c r="D59" s="53" t="s">
        <v>153</v>
      </c>
      <c r="E59" s="16">
        <v>1</v>
      </c>
      <c r="F59" s="12"/>
      <c r="G59" s="13"/>
      <c r="H59" s="17">
        <f t="shared" si="4"/>
        <v>0</v>
      </c>
      <c r="I59" s="17">
        <f t="shared" si="5"/>
        <v>0</v>
      </c>
      <c r="J59" s="17">
        <f t="shared" si="6"/>
        <v>0</v>
      </c>
      <c r="K59" s="17">
        <f t="shared" si="7"/>
        <v>0</v>
      </c>
      <c r="L59" s="19"/>
      <c r="M59" s="20"/>
      <c r="N59" s="21"/>
      <c r="O59" s="20"/>
    </row>
    <row r="60" spans="1:15" s="4" customFormat="1" ht="15" customHeight="1" x14ac:dyDescent="0.25">
      <c r="A60" s="50">
        <v>57</v>
      </c>
      <c r="B60" s="51" t="s">
        <v>135</v>
      </c>
      <c r="C60" s="52" t="s">
        <v>136</v>
      </c>
      <c r="D60" s="53" t="s">
        <v>161</v>
      </c>
      <c r="E60" s="18">
        <v>1</v>
      </c>
      <c r="F60" s="12"/>
      <c r="G60" s="13"/>
      <c r="H60" s="17">
        <f t="shared" si="4"/>
        <v>0</v>
      </c>
      <c r="I60" s="17">
        <f t="shared" si="5"/>
        <v>0</v>
      </c>
      <c r="J60" s="17">
        <f t="shared" si="6"/>
        <v>0</v>
      </c>
      <c r="K60" s="17">
        <f t="shared" si="7"/>
        <v>0</v>
      </c>
      <c r="L60" s="19"/>
      <c r="M60" s="20"/>
      <c r="N60" s="21"/>
      <c r="O60" s="20"/>
    </row>
    <row r="61" spans="1:15" s="4" customFormat="1" ht="15" customHeight="1" x14ac:dyDescent="0.25">
      <c r="A61" s="50">
        <v>58</v>
      </c>
      <c r="B61" s="51" t="s">
        <v>137</v>
      </c>
      <c r="C61" s="52" t="s">
        <v>138</v>
      </c>
      <c r="D61" s="53" t="s">
        <v>166</v>
      </c>
      <c r="E61" s="18">
        <v>1</v>
      </c>
      <c r="F61" s="12"/>
      <c r="G61" s="13"/>
      <c r="H61" s="17">
        <f t="shared" si="4"/>
        <v>0</v>
      </c>
      <c r="I61" s="17">
        <f t="shared" si="5"/>
        <v>0</v>
      </c>
      <c r="J61" s="17">
        <f t="shared" si="6"/>
        <v>0</v>
      </c>
      <c r="K61" s="17">
        <f t="shared" si="7"/>
        <v>0</v>
      </c>
      <c r="L61" s="19"/>
      <c r="M61" s="20"/>
      <c r="N61" s="21"/>
      <c r="O61" s="20"/>
    </row>
    <row r="62" spans="1:15" s="4" customFormat="1" ht="15" customHeight="1" x14ac:dyDescent="0.25">
      <c r="A62" s="49">
        <v>59</v>
      </c>
      <c r="B62" s="51" t="s">
        <v>139</v>
      </c>
      <c r="C62" s="52" t="s">
        <v>140</v>
      </c>
      <c r="D62" s="53" t="s">
        <v>159</v>
      </c>
      <c r="E62" s="18">
        <v>1</v>
      </c>
      <c r="F62" s="12"/>
      <c r="G62" s="13"/>
      <c r="H62" s="17">
        <f t="shared" si="4"/>
        <v>0</v>
      </c>
      <c r="I62" s="17">
        <f t="shared" si="5"/>
        <v>0</v>
      </c>
      <c r="J62" s="17">
        <f t="shared" si="6"/>
        <v>0</v>
      </c>
      <c r="K62" s="17">
        <f t="shared" si="7"/>
        <v>0</v>
      </c>
      <c r="L62" s="19"/>
      <c r="M62" s="20"/>
      <c r="N62" s="21"/>
      <c r="O62" s="20"/>
    </row>
    <row r="63" spans="1:15" s="4" customFormat="1" ht="15" customHeight="1" x14ac:dyDescent="0.25">
      <c r="A63" s="50">
        <v>60</v>
      </c>
      <c r="B63" s="51" t="s">
        <v>141</v>
      </c>
      <c r="C63" s="52" t="s">
        <v>142</v>
      </c>
      <c r="D63" s="53" t="s">
        <v>153</v>
      </c>
      <c r="E63" s="18">
        <v>1</v>
      </c>
      <c r="F63" s="12"/>
      <c r="G63" s="13"/>
      <c r="H63" s="17">
        <f t="shared" si="4"/>
        <v>0</v>
      </c>
      <c r="I63" s="17">
        <f t="shared" si="5"/>
        <v>0</v>
      </c>
      <c r="J63" s="17">
        <f t="shared" si="6"/>
        <v>0</v>
      </c>
      <c r="K63" s="17">
        <f t="shared" si="7"/>
        <v>0</v>
      </c>
      <c r="L63" s="19"/>
      <c r="M63" s="20"/>
      <c r="N63" s="21"/>
      <c r="O63" s="20"/>
    </row>
    <row r="64" spans="1:15" s="4" customFormat="1" ht="15" customHeight="1" x14ac:dyDescent="0.25">
      <c r="A64" s="50">
        <v>61</v>
      </c>
      <c r="B64" s="51" t="s">
        <v>143</v>
      </c>
      <c r="C64" s="52" t="s">
        <v>144</v>
      </c>
      <c r="D64" s="53" t="s">
        <v>167</v>
      </c>
      <c r="E64" s="16">
        <v>1</v>
      </c>
      <c r="F64" s="12"/>
      <c r="G64" s="13"/>
      <c r="H64" s="17">
        <f t="shared" si="4"/>
        <v>0</v>
      </c>
      <c r="I64" s="17">
        <f t="shared" si="5"/>
        <v>0</v>
      </c>
      <c r="J64" s="17">
        <f t="shared" si="6"/>
        <v>0</v>
      </c>
      <c r="K64" s="17">
        <f t="shared" si="7"/>
        <v>0</v>
      </c>
      <c r="L64" s="19"/>
      <c r="M64" s="20"/>
      <c r="N64" s="21"/>
      <c r="O64" s="20"/>
    </row>
    <row r="65" spans="1:15" s="4" customFormat="1" ht="15" customHeight="1" x14ac:dyDescent="0.25">
      <c r="A65" s="50">
        <v>62</v>
      </c>
      <c r="B65" s="51" t="s">
        <v>145</v>
      </c>
      <c r="C65" s="52" t="s">
        <v>146</v>
      </c>
      <c r="D65" s="53" t="s">
        <v>153</v>
      </c>
      <c r="E65" s="18">
        <v>1</v>
      </c>
      <c r="F65" s="12"/>
      <c r="G65" s="13"/>
      <c r="H65" s="17">
        <f t="shared" si="4"/>
        <v>0</v>
      </c>
      <c r="I65" s="17">
        <f t="shared" si="5"/>
        <v>0</v>
      </c>
      <c r="J65" s="17">
        <f t="shared" si="6"/>
        <v>0</v>
      </c>
      <c r="K65" s="17">
        <f t="shared" si="7"/>
        <v>0</v>
      </c>
      <c r="L65" s="19"/>
      <c r="M65" s="20"/>
      <c r="N65" s="21"/>
      <c r="O65" s="20"/>
    </row>
    <row r="66" spans="1:15" s="4" customFormat="1" ht="15" customHeight="1" x14ac:dyDescent="0.25">
      <c r="A66" s="50">
        <v>63</v>
      </c>
      <c r="B66" s="51" t="s">
        <v>147</v>
      </c>
      <c r="C66" s="52" t="s">
        <v>148</v>
      </c>
      <c r="D66" s="53" t="s">
        <v>153</v>
      </c>
      <c r="E66" s="18">
        <v>1</v>
      </c>
      <c r="F66" s="12"/>
      <c r="G66" s="13"/>
      <c r="H66" s="17">
        <f t="shared" si="4"/>
        <v>0</v>
      </c>
      <c r="I66" s="17">
        <f t="shared" si="5"/>
        <v>0</v>
      </c>
      <c r="J66" s="17">
        <f t="shared" si="6"/>
        <v>0</v>
      </c>
      <c r="K66" s="17">
        <f t="shared" si="7"/>
        <v>0</v>
      </c>
      <c r="L66" s="19"/>
      <c r="M66" s="20"/>
      <c r="N66" s="21"/>
      <c r="O66" s="20"/>
    </row>
    <row r="67" spans="1:15" s="4" customFormat="1" ht="15" customHeight="1" x14ac:dyDescent="0.25">
      <c r="A67" s="50">
        <v>64</v>
      </c>
      <c r="B67" s="51" t="s">
        <v>149</v>
      </c>
      <c r="C67" s="52" t="s">
        <v>150</v>
      </c>
      <c r="D67" s="53" t="s">
        <v>158</v>
      </c>
      <c r="E67" s="18">
        <v>1</v>
      </c>
      <c r="F67" s="12"/>
      <c r="G67" s="13"/>
      <c r="H67" s="17">
        <f t="shared" si="4"/>
        <v>0</v>
      </c>
      <c r="I67" s="17">
        <f t="shared" si="5"/>
        <v>0</v>
      </c>
      <c r="J67" s="17">
        <f t="shared" si="6"/>
        <v>0</v>
      </c>
      <c r="K67" s="17">
        <f t="shared" si="7"/>
        <v>0</v>
      </c>
      <c r="L67" s="19"/>
      <c r="M67" s="20"/>
      <c r="N67" s="21"/>
      <c r="O67" s="20"/>
    </row>
    <row r="68" spans="1:15" s="4" customFormat="1" ht="15" customHeight="1" thickBot="1" x14ac:dyDescent="0.3">
      <c r="A68" s="49">
        <v>65</v>
      </c>
      <c r="B68" s="51" t="s">
        <v>151</v>
      </c>
      <c r="C68" s="52" t="s">
        <v>152</v>
      </c>
      <c r="D68" s="53" t="s">
        <v>167</v>
      </c>
      <c r="E68" s="18">
        <v>1</v>
      </c>
      <c r="F68" s="12"/>
      <c r="G68" s="13"/>
      <c r="H68" s="17">
        <f t="shared" si="4"/>
        <v>0</v>
      </c>
      <c r="I68" s="17">
        <f t="shared" si="5"/>
        <v>0</v>
      </c>
      <c r="J68" s="17">
        <f t="shared" si="6"/>
        <v>0</v>
      </c>
      <c r="K68" s="17">
        <f t="shared" si="7"/>
        <v>0</v>
      </c>
      <c r="L68" s="19"/>
      <c r="M68" s="20"/>
      <c r="N68" s="21"/>
      <c r="O68" s="20"/>
    </row>
    <row r="69" spans="1:15" ht="46.5" customHeight="1" thickBot="1" x14ac:dyDescent="0.35">
      <c r="A69" s="10"/>
      <c r="B69" s="10"/>
      <c r="C69" s="14"/>
      <c r="D69" s="68" t="s">
        <v>3</v>
      </c>
      <c r="E69" s="69"/>
      <c r="F69" s="25">
        <f>SUM(F4:F68)</f>
        <v>0</v>
      </c>
      <c r="G69" s="25"/>
      <c r="H69" s="25">
        <f>SUM(H4:H68)</f>
        <v>0</v>
      </c>
      <c r="I69" s="26">
        <f>SUM(I4:I68)</f>
        <v>0</v>
      </c>
      <c r="J69" s="36"/>
      <c r="K69" s="27">
        <f>SUM(K4:K68)</f>
        <v>0</v>
      </c>
      <c r="L69" s="22"/>
      <c r="M69" s="23"/>
      <c r="N69" s="24"/>
      <c r="O69" s="23"/>
    </row>
    <row r="70" spans="1:15" ht="15" customHeight="1" x14ac:dyDescent="0.2">
      <c r="F70" s="45">
        <v>0.23</v>
      </c>
      <c r="G70" s="46">
        <f>COUNTIF($G$4:$G$68,F70)</f>
        <v>0</v>
      </c>
    </row>
    <row r="71" spans="1:15" ht="15" customHeight="1" x14ac:dyDescent="0.2">
      <c r="F71" s="45">
        <v>0.08</v>
      </c>
      <c r="G71" s="46">
        <f>COUNTIF($G$4:$G$68,F71)</f>
        <v>0</v>
      </c>
    </row>
    <row r="72" spans="1:15" ht="15" customHeight="1" x14ac:dyDescent="0.2">
      <c r="F72" s="45">
        <v>0.05</v>
      </c>
      <c r="G72" s="46">
        <f>COUNTIF($G$4:$G$68,F72)</f>
        <v>0</v>
      </c>
    </row>
    <row r="73" spans="1:15" s="4" customFormat="1" ht="15" customHeight="1" x14ac:dyDescent="0.2">
      <c r="B73" s="5"/>
      <c r="C73" s="5"/>
      <c r="D73" s="5"/>
      <c r="F73" s="45">
        <v>0</v>
      </c>
      <c r="G73" s="46">
        <f>COUNTIF($G$4:$G$68,F73)</f>
        <v>0</v>
      </c>
      <c r="N73" s="5"/>
    </row>
    <row r="74" spans="1:15" ht="15" customHeight="1" thickBot="1" x14ac:dyDescent="0.25">
      <c r="F74" s="37"/>
    </row>
    <row r="75" spans="1:15" ht="30" customHeight="1" thickBot="1" x14ac:dyDescent="0.25">
      <c r="D75" s="70" t="s">
        <v>16</v>
      </c>
      <c r="E75" s="71"/>
      <c r="F75" s="71"/>
      <c r="G75" s="71"/>
      <c r="H75" s="71"/>
      <c r="I75" s="71"/>
      <c r="J75" s="71"/>
      <c r="K75" s="72"/>
    </row>
    <row r="76" spans="1:15" ht="48" customHeight="1" x14ac:dyDescent="0.2">
      <c r="D76" s="30"/>
      <c r="E76" s="31"/>
      <c r="F76" s="31"/>
      <c r="G76" s="32"/>
      <c r="H76" s="38"/>
      <c r="I76" s="28" t="s">
        <v>18</v>
      </c>
      <c r="J76" s="28" t="s">
        <v>21</v>
      </c>
      <c r="K76" s="29" t="s">
        <v>19</v>
      </c>
    </row>
    <row r="77" spans="1:15" ht="39.950000000000003" customHeight="1" x14ac:dyDescent="0.2">
      <c r="D77" s="63" t="s">
        <v>17</v>
      </c>
      <c r="E77" s="64"/>
      <c r="F77" s="64"/>
      <c r="G77" s="64"/>
      <c r="H77" s="64"/>
      <c r="I77" s="39">
        <f>I69</f>
        <v>0</v>
      </c>
      <c r="J77" s="42" t="str">
        <f>CONCATENATE((IF(G70&gt;0,F70*100&amp;"%","")),(IF(G71&gt;0,", "&amp;F71*100&amp;"%", "")),(IF(G72&gt;0,", "&amp;F72*100&amp;"%", "")),(IF(G73&gt;0,", "&amp;F73*100&amp;"%", "")))</f>
        <v/>
      </c>
      <c r="K77" s="40">
        <f>K69</f>
        <v>0</v>
      </c>
    </row>
    <row r="78" spans="1:15" ht="39.950000000000003" customHeight="1" thickBot="1" x14ac:dyDescent="0.25">
      <c r="D78" s="65" t="s">
        <v>22</v>
      </c>
      <c r="E78" s="66"/>
      <c r="F78" s="66"/>
      <c r="G78" s="66"/>
      <c r="H78" s="67"/>
      <c r="I78" s="33">
        <f>I77*MID(D78,FIND("(",D78,1)+1,3)</f>
        <v>0</v>
      </c>
      <c r="J78" s="43" t="str">
        <f>J77</f>
        <v/>
      </c>
      <c r="K78" s="34">
        <f>K77*MID(D78,FIND("(",D78,1)+1,3)</f>
        <v>0</v>
      </c>
    </row>
    <row r="79" spans="1:15" ht="20.100000000000001" customHeight="1" thickBot="1" x14ac:dyDescent="0.25">
      <c r="D79" s="59" t="s">
        <v>20</v>
      </c>
      <c r="E79" s="60"/>
      <c r="F79" s="60"/>
      <c r="G79" s="60"/>
      <c r="H79" s="61"/>
      <c r="I79" s="35">
        <f>SUM(I77:I78)</f>
        <v>0</v>
      </c>
      <c r="J79" s="44" t="str">
        <f>J77</f>
        <v/>
      </c>
      <c r="K79" s="35">
        <f t="shared" ref="K79" si="8">SUM(K77:K78)</f>
        <v>0</v>
      </c>
    </row>
  </sheetData>
  <sheetProtection password="AB1C" sheet="1" objects="1" scenarios="1"/>
  <sortState ref="A4:AC59">
    <sortCondition ref="A4"/>
  </sortState>
  <mergeCells count="6">
    <mergeCell ref="D79:H79"/>
    <mergeCell ref="A1:K1"/>
    <mergeCell ref="D77:H77"/>
    <mergeCell ref="D78:H78"/>
    <mergeCell ref="D69:E69"/>
    <mergeCell ref="D75:K7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2021-08-04T09:07:06Z</dcterms:modified>
</cp:coreProperties>
</file>