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4\37 Wyroby medyczne\Do publikacji\"/>
    </mc:Choice>
  </mc:AlternateContent>
  <xr:revisionPtr revIDLastSave="0" documentId="13_ncr:1_{C7B36CD9-FA24-479D-87AF-60A5BB5A1168}" xr6:coauthVersionLast="47" xr6:coauthVersionMax="47" xr10:uidLastSave="{00000000-0000-0000-0000-000000000000}"/>
  <bookViews>
    <workbookView xWindow="1188" yWindow="1920" windowWidth="21936" windowHeight="10932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calcPr calcId="181029"/>
</workbook>
</file>

<file path=xl/calcChain.xml><?xml version="1.0" encoding="utf-8"?>
<calcChain xmlns="http://schemas.openxmlformats.org/spreadsheetml/2006/main">
  <c r="I15" i="1" l="1"/>
  <c r="K15" i="1" s="1"/>
  <c r="I73" i="1"/>
  <c r="J73" i="1" s="1"/>
  <c r="I72" i="1"/>
  <c r="K72" i="1" s="1"/>
  <c r="I71" i="1"/>
  <c r="I56" i="1"/>
  <c r="K56" i="1" s="1"/>
  <c r="I61" i="1"/>
  <c r="K61" i="1" s="1"/>
  <c r="K62" i="1" s="1"/>
  <c r="J15" i="1" l="1"/>
  <c r="I62" i="1"/>
  <c r="J72" i="1"/>
  <c r="I74" i="1"/>
  <c r="K73" i="1"/>
  <c r="K71" i="1"/>
  <c r="J71" i="1"/>
  <c r="J56" i="1"/>
  <c r="J61" i="1"/>
  <c r="J62" i="1" s="1"/>
  <c r="J74" i="1" l="1"/>
  <c r="K74" i="1"/>
  <c r="I110" i="1"/>
  <c r="J110" i="1" s="1"/>
  <c r="I109" i="1"/>
  <c r="K109" i="1" s="1"/>
  <c r="I108" i="1"/>
  <c r="J108" i="1" s="1"/>
  <c r="I107" i="1"/>
  <c r="J107" i="1" s="1"/>
  <c r="I106" i="1"/>
  <c r="I66" i="1"/>
  <c r="K66" i="1" s="1"/>
  <c r="K67" i="1" s="1"/>
  <c r="I45" i="1"/>
  <c r="J45" i="1" s="1"/>
  <c r="I44" i="1"/>
  <c r="K44" i="1" s="1"/>
  <c r="I43" i="1"/>
  <c r="K43" i="1" s="1"/>
  <c r="I42" i="1"/>
  <c r="J42" i="1" s="1"/>
  <c r="I41" i="1"/>
  <c r="J41" i="1" s="1"/>
  <c r="I40" i="1"/>
  <c r="K40" i="1" s="1"/>
  <c r="I39" i="1"/>
  <c r="K39" i="1" s="1"/>
  <c r="I38" i="1"/>
  <c r="J38" i="1" s="1"/>
  <c r="I37" i="1"/>
  <c r="J37" i="1" s="1"/>
  <c r="I36" i="1"/>
  <c r="K36" i="1" s="1"/>
  <c r="I35" i="1"/>
  <c r="K35" i="1" s="1"/>
  <c r="I34" i="1"/>
  <c r="J34" i="1" s="1"/>
  <c r="I33" i="1"/>
  <c r="J33" i="1" s="1"/>
  <c r="I32" i="1"/>
  <c r="K32" i="1" s="1"/>
  <c r="I31" i="1"/>
  <c r="K31" i="1" s="1"/>
  <c r="I30" i="1"/>
  <c r="J30" i="1" s="1"/>
  <c r="I29" i="1"/>
  <c r="J29" i="1" s="1"/>
  <c r="I28" i="1"/>
  <c r="K28" i="1" s="1"/>
  <c r="I27" i="1"/>
  <c r="K27" i="1" s="1"/>
  <c r="I26" i="1"/>
  <c r="J26" i="1" s="1"/>
  <c r="I25" i="1"/>
  <c r="J25" i="1" s="1"/>
  <c r="I24" i="1"/>
  <c r="K24" i="1" s="1"/>
  <c r="I23" i="1"/>
  <c r="K23" i="1" s="1"/>
  <c r="I22" i="1"/>
  <c r="J22" i="1" s="1"/>
  <c r="I21" i="1"/>
  <c r="J21" i="1" s="1"/>
  <c r="I20" i="1"/>
  <c r="K20" i="1" s="1"/>
  <c r="I19" i="1"/>
  <c r="K19" i="1" s="1"/>
  <c r="I18" i="1"/>
  <c r="J18" i="1" s="1"/>
  <c r="I17" i="1"/>
  <c r="J17" i="1" s="1"/>
  <c r="I16" i="1"/>
  <c r="K16" i="1" s="1"/>
  <c r="I14" i="1"/>
  <c r="J14" i="1" s="1"/>
  <c r="I13" i="1"/>
  <c r="K13" i="1" s="1"/>
  <c r="I12" i="1"/>
  <c r="K12" i="1" s="1"/>
  <c r="I11" i="1"/>
  <c r="J11" i="1" s="1"/>
  <c r="I10" i="1"/>
  <c r="J10" i="1" s="1"/>
  <c r="I9" i="1"/>
  <c r="K9" i="1" s="1"/>
  <c r="I8" i="1"/>
  <c r="K8" i="1" s="1"/>
  <c r="I7" i="1"/>
  <c r="J7" i="1" s="1"/>
  <c r="I6" i="1"/>
  <c r="J6" i="1" s="1"/>
  <c r="I5" i="1"/>
  <c r="K5" i="1" s="1"/>
  <c r="I4" i="1"/>
  <c r="I164" i="1"/>
  <c r="K164" i="1" s="1"/>
  <c r="I163" i="1"/>
  <c r="J163" i="1" s="1"/>
  <c r="I158" i="1"/>
  <c r="K158" i="1" s="1"/>
  <c r="I157" i="1"/>
  <c r="J157" i="1" s="1"/>
  <c r="I156" i="1"/>
  <c r="J156" i="1" s="1"/>
  <c r="I155" i="1"/>
  <c r="J155" i="1" s="1"/>
  <c r="I154" i="1"/>
  <c r="K154" i="1" s="1"/>
  <c r="I153" i="1"/>
  <c r="J153" i="1" s="1"/>
  <c r="I152" i="1"/>
  <c r="J152" i="1" s="1"/>
  <c r="I151" i="1"/>
  <c r="J151" i="1" s="1"/>
  <c r="I150" i="1"/>
  <c r="K150" i="1" s="1"/>
  <c r="I149" i="1"/>
  <c r="J149" i="1" s="1"/>
  <c r="I148" i="1"/>
  <c r="J148" i="1" s="1"/>
  <c r="I147" i="1"/>
  <c r="J147" i="1" s="1"/>
  <c r="I141" i="1"/>
  <c r="J141" i="1" s="1"/>
  <c r="I140" i="1"/>
  <c r="I134" i="1"/>
  <c r="K134" i="1" s="1"/>
  <c r="I133" i="1"/>
  <c r="J133" i="1" s="1"/>
  <c r="I127" i="1"/>
  <c r="I128" i="1" s="1"/>
  <c r="I55" i="1"/>
  <c r="K55" i="1" s="1"/>
  <c r="I54" i="1"/>
  <c r="J54" i="1" s="1"/>
  <c r="I53" i="1"/>
  <c r="J53" i="1" s="1"/>
  <c r="I52" i="1"/>
  <c r="K52" i="1" s="1"/>
  <c r="I51" i="1"/>
  <c r="K51" i="1" s="1"/>
  <c r="I50" i="1"/>
  <c r="J50" i="1" s="1"/>
  <c r="I49" i="1"/>
  <c r="J49" i="1" s="1"/>
  <c r="I48" i="1"/>
  <c r="J48" i="1" s="1"/>
  <c r="I47" i="1"/>
  <c r="K47" i="1" s="1"/>
  <c r="I46" i="1"/>
  <c r="J46" i="1" s="1"/>
  <c r="I116" i="1"/>
  <c r="I101" i="1"/>
  <c r="J101" i="1" s="1"/>
  <c r="J102" i="1" s="1"/>
  <c r="I96" i="1"/>
  <c r="J96" i="1" s="1"/>
  <c r="I95" i="1"/>
  <c r="K95" i="1" s="1"/>
  <c r="I94" i="1"/>
  <c r="I81" i="1"/>
  <c r="J81" i="1" s="1"/>
  <c r="I80" i="1"/>
  <c r="K80" i="1" s="1"/>
  <c r="I79" i="1"/>
  <c r="J79" i="1" s="1"/>
  <c r="I78" i="1"/>
  <c r="J78" i="1" s="1"/>
  <c r="I142" i="1" l="1"/>
  <c r="J116" i="1"/>
  <c r="J117" i="1" s="1"/>
  <c r="I117" i="1"/>
  <c r="K4" i="1"/>
  <c r="I57" i="1"/>
  <c r="J20" i="1"/>
  <c r="K107" i="1"/>
  <c r="J109" i="1"/>
  <c r="J32" i="1"/>
  <c r="K155" i="1"/>
  <c r="J5" i="1"/>
  <c r="J16" i="1"/>
  <c r="J36" i="1"/>
  <c r="J13" i="1"/>
  <c r="J28" i="1"/>
  <c r="J44" i="1"/>
  <c r="J9" i="1"/>
  <c r="J24" i="1"/>
  <c r="J40" i="1"/>
  <c r="I111" i="1"/>
  <c r="I67" i="1"/>
  <c r="K147" i="1"/>
  <c r="K106" i="1"/>
  <c r="K110" i="1"/>
  <c r="J106" i="1"/>
  <c r="K108" i="1"/>
  <c r="K78" i="1"/>
  <c r="J66" i="1"/>
  <c r="J67" i="1" s="1"/>
  <c r="K116" i="1"/>
  <c r="K117" i="1" s="1"/>
  <c r="K140" i="1"/>
  <c r="I159" i="1"/>
  <c r="K148" i="1"/>
  <c r="K151" i="1"/>
  <c r="K156" i="1"/>
  <c r="K6" i="1"/>
  <c r="K10" i="1"/>
  <c r="K14" i="1"/>
  <c r="K17" i="1"/>
  <c r="K21" i="1"/>
  <c r="K25" i="1"/>
  <c r="K29" i="1"/>
  <c r="K33" i="1"/>
  <c r="K37" i="1"/>
  <c r="K41" i="1"/>
  <c r="K45" i="1"/>
  <c r="J140" i="1"/>
  <c r="J142" i="1" s="1"/>
  <c r="I165" i="1"/>
  <c r="J4" i="1"/>
  <c r="J8" i="1"/>
  <c r="J12" i="1"/>
  <c r="J19" i="1"/>
  <c r="J23" i="1"/>
  <c r="J27" i="1"/>
  <c r="J31" i="1"/>
  <c r="J35" i="1"/>
  <c r="J39" i="1"/>
  <c r="J43" i="1"/>
  <c r="K101" i="1"/>
  <c r="K102" i="1" s="1"/>
  <c r="K141" i="1"/>
  <c r="K7" i="1"/>
  <c r="K11" i="1"/>
  <c r="K18" i="1"/>
  <c r="K22" i="1"/>
  <c r="K26" i="1"/>
  <c r="K30" i="1"/>
  <c r="K34" i="1"/>
  <c r="K38" i="1"/>
  <c r="K42" i="1"/>
  <c r="J51" i="1"/>
  <c r="J52" i="1"/>
  <c r="J47" i="1"/>
  <c r="K48" i="1"/>
  <c r="J55" i="1"/>
  <c r="J164" i="1"/>
  <c r="J165" i="1" s="1"/>
  <c r="K163" i="1"/>
  <c r="K165" i="1" s="1"/>
  <c r="J150" i="1"/>
  <c r="J154" i="1"/>
  <c r="J158" i="1"/>
  <c r="K152" i="1"/>
  <c r="K149" i="1"/>
  <c r="K153" i="1"/>
  <c r="K157" i="1"/>
  <c r="J134" i="1"/>
  <c r="J135" i="1" s="1"/>
  <c r="K133" i="1"/>
  <c r="K135" i="1" s="1"/>
  <c r="I135" i="1"/>
  <c r="K127" i="1"/>
  <c r="K128" i="1" s="1"/>
  <c r="J127" i="1"/>
  <c r="J128" i="1" s="1"/>
  <c r="I97" i="1"/>
  <c r="J80" i="1"/>
  <c r="J82" i="1" s="1"/>
  <c r="I82" i="1"/>
  <c r="J95" i="1"/>
  <c r="I102" i="1"/>
  <c r="K49" i="1"/>
  <c r="K53" i="1"/>
  <c r="K46" i="1"/>
  <c r="K50" i="1"/>
  <c r="K54" i="1"/>
  <c r="K96" i="1"/>
  <c r="K94" i="1"/>
  <c r="J94" i="1"/>
  <c r="K81" i="1"/>
  <c r="K79" i="1"/>
  <c r="I167" i="1" l="1"/>
  <c r="K57" i="1"/>
  <c r="J57" i="1"/>
  <c r="J111" i="1"/>
  <c r="K159" i="1"/>
  <c r="K111" i="1"/>
  <c r="K82" i="1"/>
  <c r="J159" i="1"/>
  <c r="J97" i="1"/>
  <c r="K142" i="1"/>
  <c r="K97" i="1"/>
  <c r="K167" i="1" l="1"/>
</calcChain>
</file>

<file path=xl/sharedStrings.xml><?xml version="1.0" encoding="utf-8"?>
<sst xmlns="http://schemas.openxmlformats.org/spreadsheetml/2006/main" count="367" uniqueCount="171">
  <si>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</si>
  <si>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</si>
  <si>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</si>
  <si>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</si>
  <si>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</si>
  <si>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</si>
  <si>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</si>
  <si>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</si>
  <si>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</si>
  <si>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</si>
  <si>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</si>
  <si>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</si>
  <si>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Cewnik dopęcherzowy pooperacyjny dwukanałowy typu Dufour, jednorazowego użytku, sterylny, wzmocniony, pokryty hydrożelem, koniec zaokrąglony, balon żebrowany, pojemność balonu 30-50ml, rozmiar CH 18. Wykonany z lateksu.</t>
  </si>
  <si>
    <t>2.</t>
  </si>
  <si>
    <t>Opis j.w. rozmiar CH 20</t>
  </si>
  <si>
    <t>3.</t>
  </si>
  <si>
    <t>Opis j.w. rozmiar CH 22</t>
  </si>
  <si>
    <t>RAZEM</t>
  </si>
  <si>
    <t>ZADANIE 1</t>
  </si>
  <si>
    <t>Syntetyczny substytut kostny stanowiący połączenie hydroksyapatytu 60% i trójfosforanu wapnia 40%. Postać sterylnych bloczków. Rozmiar bloczku 10 x 10 x 10 mm.</t>
  </si>
  <si>
    <t>Opis j.w. Rozmiar bloczku 10 x 10 x 20 mm.</t>
  </si>
  <si>
    <t>Opis j.w. Rozmiar bloczku 10 x 10 x 30 mm.</t>
  </si>
  <si>
    <t>4.</t>
  </si>
  <si>
    <t>Opis j.w. Rozmiar bloczku 10 x 20 x 30 mm.</t>
  </si>
  <si>
    <t>ZADANIE 2</t>
  </si>
  <si>
    <t xml:space="preserve">Uniwersalny łącznik do drenów, wąsów, przedłużaczy tlenowych, niebieski. </t>
  </si>
  <si>
    <t>ZADANIE 3</t>
  </si>
  <si>
    <t>Kaniula oftalmologiczna (do odsysania mas zaćmowych), tępo zakończona, zakrzywiona, jednorazowego użytku, sterylna. Rozmiar 23Gx7/8 in 60x20mm</t>
  </si>
  <si>
    <t>Opis j.w. Rozmiar 27G x 7/8 in 60x20mm</t>
  </si>
  <si>
    <t>Kaniula oftalmologiczna (do odsysania mas zaćmowych), tępo zakończona, prosta, jednorazowego użytku, sterylna. Rozmiar 27Gx7/8in 60x20mm</t>
  </si>
  <si>
    <t>ZADANIE 4</t>
  </si>
  <si>
    <t>Infuzyjny zawór zwrotny stosowany przy kombinacji infuzji grawitacyjnych i pomp strzykawkowych. przepuszcza płyn w kierunku przepływu, zapobiegając cofaniu się substancji lub przeniknięciu krwi do systemu infuzyjnego. Końcówka Luer Lock oraz kapturki ochronne po obu stronach. Produkt sterylny. Bez lateksu, DEHP i PCV.</t>
  </si>
  <si>
    <t>Podwieszki, odciągi silikonowe do identyfikacji, preparacji , zamykania naczyn krwionosnych, scięgien itd., niesterylne z możliwością sterylizacji w zwojach 50m, szerokość 2 mm, dostępne w czterech kolorach.</t>
  </si>
  <si>
    <t>ZADANIE 5</t>
  </si>
  <si>
    <t>ZADANIE 6</t>
  </si>
  <si>
    <t>5.</t>
  </si>
  <si>
    <t>Końcówka do odsysania prosta Poole'a, bez kontroli siły ssania. Rozmiar 9,6x6,6 mm, dł. 200 - 230 mm, jednorazowego użytku, sterylna.</t>
  </si>
  <si>
    <t>6.</t>
  </si>
  <si>
    <t>Zestaw do odsysania pola operacyjnego w zabiegach wymagających filtracji zanieczyszczeń i odłamków kostnych składający się z końcówki ssącej, dodatkowego filtra oraz drenu łączącego. Rozmiar końcówki CH 25 długość 20-26 cm; Rozmiar drenu CH30 długość drenu 250-300 cm</t>
  </si>
  <si>
    <t>7.</t>
  </si>
  <si>
    <t>Dren przeznaczony do drenażu dróg żółciowych T-Kehr, jednorazowego użytku, sterylny, wykonany z biokompatybilnego silikonu, rozmiar CH 12.</t>
  </si>
  <si>
    <t>8.</t>
  </si>
  <si>
    <t>Dren przeznaczony do drenażu dróg żółciowych T-Kehr, jednorazowego użytku, sterylny, wykonany z biokompatybilnego silikonu, rozmiar CH 14.</t>
  </si>
  <si>
    <t>9.</t>
  </si>
  <si>
    <t>Dren przeznaczony do drenażu dróg żółciowych T-Kehr, jednorazowego użytku, sterylny, wykonany z biokompatybilnego silikonu, rozmiar CH 16.</t>
  </si>
  <si>
    <t>10.</t>
  </si>
  <si>
    <t>Dren przeznaczony do drenażu dróg żółciowych T-Kehr, jednorazowego użytku, sterylny, wykonany z biokompatybilnego silikonu, rozmiar CH 18.</t>
  </si>
  <si>
    <t>11.</t>
  </si>
  <si>
    <t>Dren przeznaczony do drenażu dróg żółciowych T-Kehr, jednorazowego użytku, sterylny, wykonany z biokompatybilnego silikonu, rozmiar CH 20.</t>
  </si>
  <si>
    <t>12.</t>
  </si>
  <si>
    <t>Cewnik Pezzer, jednorazowego użytku, sterylny, wykonany z lateksu dł. 34 -40 cm, rozmiar CH32</t>
  </si>
  <si>
    <t>13.</t>
  </si>
  <si>
    <t xml:space="preserve">Cewnik Pezzer, jednorazowego użytku, sterylny, wykonany z lateksu dł. 34 -40 cm, rozmiar CH34 </t>
  </si>
  <si>
    <t>14.</t>
  </si>
  <si>
    <t>Cewnik Pezzer, jednorazowego użytku, sterylny, wykonany z lateksu dł. 34 -40 cm, rozmiar CH36</t>
  </si>
  <si>
    <t>Elektroda do waporyzacji, j.u. z przewodem, kompatybilna z aparatem do elektrochirurgii ES 350, końcówka - kąt 90°, rozmiar 3,2mm x 150mm.</t>
  </si>
  <si>
    <t>Ilość [op.]</t>
  </si>
  <si>
    <t>Ostrze do dermatomu, jednorazowego użytku, sterylne, kompatybilne z posiadanym sprzętem firmy Zimmer Biomet. Typ dermatomu 8821. Opakowanie 10 szt.</t>
  </si>
  <si>
    <t>Płytki dociskowe do siatkownicy, jednorazowego użytku, sterylne , kompatybilne z posiadanym sprzętem firmy Zimmer Biomet - siatkownica Mesh Graft 19723. Parametry płytek 1,5:1 , 3:1 , 6:1 , 9:1 Opakowanie 10 szt.</t>
  </si>
  <si>
    <t>Ostrze jednorazowe diamentowe o średnicach od 2 mm do 6 mm , z możliwością regulowania wysunięcia ostrza, kompatybilne z prostnicą typu SD/PD o nr 5100-120-450 i kątnicą typu SD/PD o nr 5100-120-472 pasujące do napędu SUMEX.</t>
  </si>
  <si>
    <t>Ostrze jednorazowe do kraniotomu 1.7MM X 16MM do nasadki o numerze 5400010258 firmy STRYKER lub równoważne</t>
  </si>
  <si>
    <r>
      <rPr>
        <b/>
        <sz val="9"/>
        <color theme="1"/>
        <rFont val="Czcionka tekstu podstawowego"/>
        <charset val="238"/>
      </rPr>
      <t xml:space="preserve">Ostrza wielorazowe do małoinwazyjnej endoskopowej chirurgii kręgosłupa (współpracujące z optykami firmy Richard Wolf z kanałem roboczym 4,1 mm) kompatybilne z posiadanym przez zamawiającego napędem firmy Richard Wolf. </t>
    </r>
    <r>
      <rPr>
        <sz val="9"/>
        <color theme="1"/>
        <rFont val="Czcionka tekstu podstawowego"/>
        <charset val="238"/>
      </rPr>
      <t>Ostrze wielorazowe owalne z osłoną boczną śr. 4 mm, długość robocza 350 mm</t>
    </r>
  </si>
  <si>
    <t>Opis j.w. Ostrze wielorazowe owalne z osłoną boczną i dystalną śr. 4 mm, długość robocza 350 mm</t>
  </si>
  <si>
    <t>Opis j.w. Ostrze wielorazowe kulowe śr. 4 mm, długość robocza 350 mm</t>
  </si>
  <si>
    <t>Opis j.w. Ostrze wielorazowe kulowe diamentowe śr. 4 mm, długość robocza 350 mm</t>
  </si>
  <si>
    <r>
      <rPr>
        <b/>
        <sz val="9"/>
        <color theme="1"/>
        <rFont val="Czcionka tekstu podstawowego"/>
        <charset val="238"/>
      </rPr>
      <t xml:space="preserve">Akcesoria Pompy Irygacyjnej do endoskopowej chirurgii kręgosłupa kompatybilne z posiadaną przez zamawiającego pompą firmy Richard Wolf. </t>
    </r>
    <r>
      <rPr>
        <sz val="9"/>
        <color theme="1"/>
        <rFont val="Czcionka tekstu podstawowego"/>
        <charset val="238"/>
      </rPr>
      <t>Zestaw drenów jednorazowych z przebijakami, pakowane sterylnie, oryginalne.</t>
    </r>
  </si>
  <si>
    <t>Kaniula dostępowa jednorazowego użytku, sterylna, średnica 1,5  mm, długość robocza 250 mm</t>
  </si>
  <si>
    <r>
      <rPr>
        <b/>
        <sz val="9"/>
        <color theme="1"/>
        <rFont val="Czcionka tekstu podstawowego"/>
        <charset val="238"/>
      </rPr>
      <t>Elektrody do radioablacji do zestawu Vertebris firmy Richard Wolf, dostęp interlaminarny.</t>
    </r>
    <r>
      <rPr>
        <sz val="9"/>
        <color theme="1"/>
        <rFont val="Czcionka tekstu podstawowego"/>
        <charset val="238"/>
      </rPr>
      <t xml:space="preserve"> Elektroda TIPCONTROL krótka, pełny sterylny zestaw wraz z kablem. Długość 280 mm, średnica 2,5 mm. Kompatybilna z radioablatorem Rf 4MHz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</si>
  <si>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transforaminalny</t>
    </r>
    <r>
      <rPr>
        <sz val="9"/>
        <color theme="1"/>
        <rFont val="Czcionka tekstu podstawowego"/>
        <charset val="238"/>
      </rPr>
      <t>. Elektroda TIPCONTROL długa, pełny sterylny zestaw wraz z kablem. Długość 350 mm, średnica 2,5 mm. Kompatybilna z radioablatorem Rf 4MHz</t>
    </r>
  </si>
  <si>
    <r>
      <rPr>
        <b/>
        <sz val="9"/>
        <color theme="1"/>
        <rFont val="Czcionka tekstu podstawowego"/>
        <charset val="238"/>
      </rPr>
      <t>Ostrza wielorazowe do małoinwazyjnej endoskopowej chirurgii stenoz kręgosłupa (współpracujące z optykami firmy Richard Wolf z kanałem roboczym 5,6 mm) kompatybilne z posiadanym przez Zamawiającego napędem firmy Richard Wolf</t>
    </r>
    <r>
      <rPr>
        <sz val="9"/>
        <color theme="1"/>
        <rFont val="Czcionka tekstu podstawowego"/>
        <charset val="238"/>
      </rPr>
      <t>. Ostrze wielorazowe owalne z osłoną boczną, średnica 5,5 mm, długość robocza 290 mm</t>
    </r>
  </si>
  <si>
    <t>Opis j.w. Ostrze wielorazowe owalne mimośrodowe z osłoną boczną średnica 5,5 mm, długość robocza 290 mm</t>
  </si>
  <si>
    <t>Opis j.w. Ostrze wielorazowe kulowe, średnica 5,5 mm, długość robocza 290 mm</t>
  </si>
  <si>
    <t>Opis j.w. Ostrze wielorazowe kulowe diamentowe, średnica 5,5 mm, długość robocza 290 mm</t>
  </si>
  <si>
    <t>Prowadnica do drenu dootrzewnowego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</si>
  <si>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Bezpieczny skalpel sterylny, jednorazowy, z plastikową rączką, rozmiar 10,15, 23, opakowanie 10 szt.</t>
  </si>
  <si>
    <t>ZADANIE 7</t>
  </si>
  <si>
    <t>ZADANIE 11</t>
  </si>
  <si>
    <t>Cewnik do odsysania górnych dróg oddechowych z dwoma otworami bocznymi, sterylny, rozmiar CH 6 dł. 40 cm</t>
  </si>
  <si>
    <t>Opis j.w. rozmiar CH 8 dł. 40 cm</t>
  </si>
  <si>
    <t>Opis j.w. rozmiar CH 10 dł. 40 cm</t>
  </si>
  <si>
    <t>Opis j.w. rozmiar CH 12 dł. 50-60 cm</t>
  </si>
  <si>
    <t>Opis j.w. rozmiar CH 14 dł. 60 cm</t>
  </si>
  <si>
    <t>Opis j.w. rozmiar CH 16 dł. 60 cm</t>
  </si>
  <si>
    <t>Opis j.w. rozmiar CH 18 dł. 60 cm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</si>
  <si>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5,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</si>
  <si>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8 dł. 40-50 cm.</t>
  </si>
  <si>
    <t xml:space="preserve"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10 dł. 100 cm. </t>
  </si>
  <si>
    <t>Cewnik do podawania tlenu przez nos, jednorazowego użytku, sterylny, długość 200-210 cm, przeznaczony dla dorosłych</t>
  </si>
  <si>
    <t>Łącznik do drenów schodkowy prosty. Rozmiar I.D 5 mm O.D. 6 mm. Sterylny, pakowany pojedynczo.</t>
  </si>
  <si>
    <t>Łącznik do drenów schodkowy prosty. Rozmiar 7-12-7. Niesterylny</t>
  </si>
  <si>
    <t>Łącznik schodkowy typu Y , polipropylenowy pasujący do drenów o średnicy 6-13mm.</t>
  </si>
  <si>
    <t>15.</t>
  </si>
  <si>
    <t>Łącznik uniwersalny O.D. 15 mm I.D. 6 mm</t>
  </si>
  <si>
    <t>16.</t>
  </si>
  <si>
    <t>Cewnik Couvelaire, jednorazowego użytku, sterylny, z dwoma otworami bocznymi i z otworem ściętym na boku wierzchołka, długość 40 cm. Rozmiar CH 18</t>
  </si>
  <si>
    <t>17.</t>
  </si>
  <si>
    <t>Opis j.w. Rozmiar CH 20</t>
  </si>
  <si>
    <t>18.</t>
  </si>
  <si>
    <t>Opis j.w. Rozmiar CH 22</t>
  </si>
  <si>
    <t>19.</t>
  </si>
  <si>
    <t>Opis j.w. Rozmiar CH 24</t>
  </si>
  <si>
    <t>20.</t>
  </si>
  <si>
    <t>Cewnik Nelaton, jednorazowego użytku, sterylny, wyposażony w dwa boczne otwory końcowe naprzemianległe, nie zawiera lateksu i ftalanów, długość 40 cm. Rozmiar CH 10.</t>
  </si>
  <si>
    <t>21.</t>
  </si>
  <si>
    <t>Opis j.w. Rozmiar CH 12.</t>
  </si>
  <si>
    <t>22.</t>
  </si>
  <si>
    <t>Opis j.w. Rozmiar CH 14</t>
  </si>
  <si>
    <t>23.</t>
  </si>
  <si>
    <t>Opis j.w.Rozmiar CH 16.</t>
  </si>
  <si>
    <t>24.</t>
  </si>
  <si>
    <t>Opis j.w. Rozmiar CH 18.</t>
  </si>
  <si>
    <t>25.</t>
  </si>
  <si>
    <t>Opis j.w. Rozmiar CH 20.</t>
  </si>
  <si>
    <t>26.</t>
  </si>
  <si>
    <t>Opis j.w. Rozmiar CH 22.</t>
  </si>
  <si>
    <t>27.</t>
  </si>
  <si>
    <t>Cewnik Tiemanna, jednorazowego użytku, sterylny, koniec dystalny zakończony stożkowato, zagięty pod kątem 45°. Rozmiar CH 10</t>
  </si>
  <si>
    <t>28.</t>
  </si>
  <si>
    <t>Opis j.w. Rozmiar CH 12</t>
  </si>
  <si>
    <t>29.</t>
  </si>
  <si>
    <t>30.</t>
  </si>
  <si>
    <t>Opis j.w. Rozmiar CH 16</t>
  </si>
  <si>
    <t>31.</t>
  </si>
  <si>
    <t>Opis j.w. Rozmiar CH 18</t>
  </si>
  <si>
    <t>32.</t>
  </si>
  <si>
    <t>33.</t>
  </si>
  <si>
    <t>34.</t>
  </si>
  <si>
    <t>Cewnik typu Foley, jednorazowego użytku, sterylny lateksowy silikonowany, dwudrożny z prowadnicą, pojemność balonu 3-5 ml. Rozmiar CH 6.</t>
  </si>
  <si>
    <t>35.</t>
  </si>
  <si>
    <t>Opis j.w. z prowadnicą, pojemność balonu 3-5 ml. Rozmiar CH 8.</t>
  </si>
  <si>
    <t>36.</t>
  </si>
  <si>
    <t>Opis j.w. z prowadnicą, pojemność balonu 3-5 ml. Rozmiar CH 10.</t>
  </si>
  <si>
    <t>37.</t>
  </si>
  <si>
    <t>Opis j.w. bez prowadnicy, pojemność balonu 5-15 ml. Rozmiar CH 12.</t>
  </si>
  <si>
    <t>38.</t>
  </si>
  <si>
    <t>Opis j.w. bez prowadnicy, pojemność balonu 5-15 ml.Rozmiar CH 14.</t>
  </si>
  <si>
    <t>39.</t>
  </si>
  <si>
    <t>Opis j.w. bez prowadnicy, pojemność balonu 15-30 ml. Rozmiar CH 16.</t>
  </si>
  <si>
    <t>40.</t>
  </si>
  <si>
    <t>Opis j.w. bez prowadnicy, pojemność balonu 15-30 ml. Rozmiar CH 18.</t>
  </si>
  <si>
    <t>41.</t>
  </si>
  <si>
    <t>Opis j.w. bez prowadnicy, pojemność balonu 15-30 ml. Rozmiar CH 20.</t>
  </si>
  <si>
    <t>42.</t>
  </si>
  <si>
    <t>Opis j.w. bez prowadnicy, pojemność balonu 15-30 ml. Rozmiar CH 22.</t>
  </si>
  <si>
    <t>43.</t>
  </si>
  <si>
    <t>Opis j.w. bez prowadnicy, pojemność balonu 15-30 ml. Rozmiar CH 24.</t>
  </si>
  <si>
    <t>Zaciskacz do pępowiny, jednorazowego użytku, sterylny, wykonany z polipropylenu,składający się z dwóch szczęk połączonych pierścieniem sprężystym i zatrzasku zamykającego wydającego charakterystyczny klik przy zamknięciu oznaczający prawidłowe - bezpieczne zamknięcie zaciskacza , trwałe zamknięcie nawet przy grubej pępowinie, ząbki zapobiegające ześlizgiwaniu, całkowita długość ramienia nie mniej niż 50 mm.</t>
  </si>
  <si>
    <r>
      <t>Kateter do embolektomii i trombektomii, jednorazowy, sterylny, jednokanałowy z balonem, znakowany, mandryn z nierdzewnej stali miękko zakończony, koniec dalszy typu Luer-Lock, długość cewnika 80 cm, balon wycentrowany, wytrzymały na pęknięcia</t>
    </r>
    <r>
      <rPr>
        <sz val="9"/>
        <color indexed="8"/>
        <rFont val="Czcionka tekstu podstawowego"/>
        <charset val="238"/>
      </rPr>
      <t>, pojemność balonu 0,20 ml</t>
    </r>
  </si>
  <si>
    <t>Opis j.w. pojemność balonu 0,70 ml</t>
  </si>
  <si>
    <t>Opis j.w. pojemność balonu 1,50 ml</t>
  </si>
  <si>
    <t>Opis j.w. pojemność balonu 2,00 ml</t>
  </si>
  <si>
    <t>Opis j.w. pojemność balonu 2,50 ml</t>
  </si>
  <si>
    <t>ZADANIE 8</t>
  </si>
  <si>
    <t>ZADANIE 9</t>
  </si>
  <si>
    <t>ZADANIE 10</t>
  </si>
  <si>
    <t>ZADANIE 13</t>
  </si>
  <si>
    <t>ZADANIE 14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</si>
  <si>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</si>
  <si>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</si>
  <si>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</si>
  <si>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</si>
  <si>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</si>
  <si>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</si>
  <si>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</si>
  <si>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</si>
  <si>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</si>
  <si>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</si>
  <si>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Zadanie 12</t>
  </si>
  <si>
    <t>Łącznie:</t>
  </si>
  <si>
    <t xml:space="preserve">      </t>
  </si>
  <si>
    <t>WYROBY MEDYCZNE  II                                                        Załącznik nr 2 do SWZ (nr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</si>
</sst>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name val="Czcionka tekstu podstawowego"/>
      <charset val="238"/>
    </font>
    <font>
      <sz val="9"/>
      <color indexed="8"/>
      <name val="Czcionka tekstu podstawowego"/>
      <charset val="238"/>
    </font>
    <font>
      <sz val="9"/>
      <color rgb="FFFF0000"/>
      <name val="Czcionka tekstu podstawowego"/>
      <charset val="238"/>
    </font>
    <font>
      <b/>
      <sz val="9"/>
      <name val="Czcionka tekstu podstawowego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.4"/>
      <name val="Czcionka tekstu podstawowego"/>
      <charset val="238"/>
    </font>
    <font>
      <sz val="8.5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4" fontId="0" fillId="0" borderId="1" xfId="0" applyNumberFormat="1" applyBorder="1"/>
    <xf numFmtId="0" fontId="3" fillId="0" borderId="0" xfId="0" applyFont="1" applyAlignment="1">
      <alignment horizontal="left" vertical="top" wrapText="1"/>
    </xf>
    <xf numFmtId="44" fontId="0" fillId="0" borderId="0" xfId="0" applyNumberFormat="1"/>
    <xf numFmtId="44" fontId="1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7"/>
  <sheetViews>
    <sheetView tabSelected="1" zoomScale="90" zoomScaleNormal="90" workbookViewId="0">
      <selection activeCell="E8" sqref="E8"/>
    </sheetView>
  </sheetViews>
  <sheetFormatPr defaultRowHeight="13.8"/>
  <cols>
    <col min="1" max="1" width="4.09765625" customWidth="1"/>
    <col min="2" max="2" width="44.3984375" customWidth="1"/>
    <col min="3" max="3" width="19.5" customWidth="1"/>
    <col min="4" max="4" width="7.69921875" customWidth="1"/>
    <col min="5" max="5" width="12.3984375" customWidth="1"/>
    <col min="6" max="6" width="15.09765625" customWidth="1"/>
    <col min="7" max="7" width="8.69921875" customWidth="1"/>
    <col min="8" max="8" width="13.69921875" customWidth="1"/>
    <col min="9" max="9" width="17.8984375" customWidth="1"/>
    <col min="10" max="10" width="15" customWidth="1"/>
    <col min="11" max="11" width="18.19921875" customWidth="1"/>
  </cols>
  <sheetData>
    <row r="1" spans="1:11" ht="36" customHeight="1">
      <c r="A1" s="54" t="s">
        <v>170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2.4" customHeight="1">
      <c r="A2" s="1"/>
      <c r="B2" s="2" t="s">
        <v>18</v>
      </c>
      <c r="C2" s="1"/>
      <c r="D2" s="1"/>
      <c r="E2" s="1"/>
      <c r="F2" s="1"/>
      <c r="G2" s="1"/>
      <c r="H2" s="3"/>
      <c r="I2" s="3"/>
      <c r="J2" s="3"/>
      <c r="K2" s="3"/>
    </row>
    <row r="3" spans="1:11" ht="36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9" t="s">
        <v>7</v>
      </c>
      <c r="I3" s="49" t="s">
        <v>8</v>
      </c>
      <c r="J3" s="49" t="s">
        <v>9</v>
      </c>
      <c r="K3" s="49" t="s">
        <v>10</v>
      </c>
    </row>
    <row r="4" spans="1:11" ht="22.8">
      <c r="A4" s="21" t="s">
        <v>11</v>
      </c>
      <c r="B4" s="19" t="s">
        <v>77</v>
      </c>
      <c r="C4" s="6"/>
      <c r="D4" s="6"/>
      <c r="E4" s="6"/>
      <c r="F4" s="6"/>
      <c r="G4" s="6">
        <v>340</v>
      </c>
      <c r="H4" s="8"/>
      <c r="I4" s="8">
        <f t="shared" ref="I4:I45" si="0">(G4*H4)</f>
        <v>0</v>
      </c>
      <c r="J4" s="8">
        <f t="shared" ref="J4:J45" si="1">I4*8%</f>
        <v>0</v>
      </c>
      <c r="K4" s="8">
        <f t="shared" ref="K4:K45" si="2">I4*1.08</f>
        <v>0</v>
      </c>
    </row>
    <row r="5" spans="1:11">
      <c r="A5" s="21" t="s">
        <v>13</v>
      </c>
      <c r="B5" s="19" t="s">
        <v>78</v>
      </c>
      <c r="C5" s="6"/>
      <c r="D5" s="6"/>
      <c r="E5" s="6"/>
      <c r="F5" s="6"/>
      <c r="G5" s="6">
        <v>1260</v>
      </c>
      <c r="H5" s="8"/>
      <c r="I5" s="8">
        <f t="shared" si="0"/>
        <v>0</v>
      </c>
      <c r="J5" s="8">
        <f t="shared" si="1"/>
        <v>0</v>
      </c>
      <c r="K5" s="8">
        <f t="shared" si="2"/>
        <v>0</v>
      </c>
    </row>
    <row r="6" spans="1:11">
      <c r="A6" s="21" t="s">
        <v>15</v>
      </c>
      <c r="B6" s="19" t="s">
        <v>79</v>
      </c>
      <c r="C6" s="6"/>
      <c r="D6" s="6"/>
      <c r="E6" s="6"/>
      <c r="F6" s="6"/>
      <c r="G6" s="6">
        <v>2370</v>
      </c>
      <c r="H6" s="8"/>
      <c r="I6" s="8">
        <f t="shared" si="0"/>
        <v>0</v>
      </c>
      <c r="J6" s="8">
        <f t="shared" si="1"/>
        <v>0</v>
      </c>
      <c r="K6" s="8">
        <f t="shared" si="2"/>
        <v>0</v>
      </c>
    </row>
    <row r="7" spans="1:11">
      <c r="A7" s="21" t="s">
        <v>22</v>
      </c>
      <c r="B7" s="19" t="s">
        <v>80</v>
      </c>
      <c r="C7" s="6"/>
      <c r="D7" s="6"/>
      <c r="E7" s="6"/>
      <c r="F7" s="6"/>
      <c r="G7" s="6">
        <v>500</v>
      </c>
      <c r="H7" s="8"/>
      <c r="I7" s="8">
        <f t="shared" si="0"/>
        <v>0</v>
      </c>
      <c r="J7" s="8">
        <f t="shared" si="1"/>
        <v>0</v>
      </c>
      <c r="K7" s="8">
        <f t="shared" si="2"/>
        <v>0</v>
      </c>
    </row>
    <row r="8" spans="1:11">
      <c r="A8" s="21" t="s">
        <v>35</v>
      </c>
      <c r="B8" s="19" t="s">
        <v>81</v>
      </c>
      <c r="C8" s="6"/>
      <c r="D8" s="6"/>
      <c r="E8" s="6"/>
      <c r="F8" s="6"/>
      <c r="G8" s="6">
        <v>2200</v>
      </c>
      <c r="H8" s="8"/>
      <c r="I8" s="8">
        <f t="shared" si="0"/>
        <v>0</v>
      </c>
      <c r="J8" s="8">
        <f t="shared" si="1"/>
        <v>0</v>
      </c>
      <c r="K8" s="8">
        <f t="shared" si="2"/>
        <v>0</v>
      </c>
    </row>
    <row r="9" spans="1:11">
      <c r="A9" s="21" t="s">
        <v>37</v>
      </c>
      <c r="B9" s="19" t="s">
        <v>82</v>
      </c>
      <c r="C9" s="6"/>
      <c r="D9" s="6"/>
      <c r="E9" s="6"/>
      <c r="F9" s="6"/>
      <c r="G9" s="6">
        <v>16500</v>
      </c>
      <c r="H9" s="8"/>
      <c r="I9" s="8">
        <f t="shared" si="0"/>
        <v>0</v>
      </c>
      <c r="J9" s="8">
        <f t="shared" si="1"/>
        <v>0</v>
      </c>
      <c r="K9" s="8">
        <f t="shared" si="2"/>
        <v>0</v>
      </c>
    </row>
    <row r="10" spans="1:11">
      <c r="A10" s="21" t="s">
        <v>39</v>
      </c>
      <c r="B10" s="19" t="s">
        <v>83</v>
      </c>
      <c r="C10" s="6"/>
      <c r="D10" s="6"/>
      <c r="E10" s="6"/>
      <c r="F10" s="6"/>
      <c r="G10" s="6">
        <v>2450</v>
      </c>
      <c r="H10" s="8"/>
      <c r="I10" s="8">
        <f t="shared" si="0"/>
        <v>0</v>
      </c>
      <c r="J10" s="8">
        <f t="shared" si="1"/>
        <v>0</v>
      </c>
      <c r="K10" s="8">
        <f t="shared" si="2"/>
        <v>0</v>
      </c>
    </row>
    <row r="11" spans="1:11" ht="83.25" customHeight="1">
      <c r="A11" s="21" t="s">
        <v>41</v>
      </c>
      <c r="B11" s="19" t="s">
        <v>84</v>
      </c>
      <c r="C11" s="21"/>
      <c r="D11" s="21"/>
      <c r="E11" s="21"/>
      <c r="F11" s="21"/>
      <c r="G11" s="21">
        <v>280</v>
      </c>
      <c r="H11" s="18"/>
      <c r="I11" s="18">
        <f t="shared" si="0"/>
        <v>0</v>
      </c>
      <c r="J11" s="18">
        <f t="shared" si="1"/>
        <v>0</v>
      </c>
      <c r="K11" s="18">
        <f t="shared" si="2"/>
        <v>0</v>
      </c>
    </row>
    <row r="12" spans="1:11" ht="68.400000000000006">
      <c r="A12" s="21" t="s">
        <v>43</v>
      </c>
      <c r="B12" s="19" t="s">
        <v>85</v>
      </c>
      <c r="C12" s="21"/>
      <c r="D12" s="21"/>
      <c r="E12" s="21"/>
      <c r="F12" s="21"/>
      <c r="G12" s="21">
        <v>250</v>
      </c>
      <c r="H12" s="18"/>
      <c r="I12" s="18">
        <f t="shared" si="0"/>
        <v>0</v>
      </c>
      <c r="J12" s="18">
        <f t="shared" si="1"/>
        <v>0</v>
      </c>
      <c r="K12" s="18">
        <f t="shared" si="2"/>
        <v>0</v>
      </c>
    </row>
    <row r="13" spans="1:11" ht="68.400000000000006">
      <c r="A13" s="21" t="s">
        <v>45</v>
      </c>
      <c r="B13" s="19" t="s">
        <v>86</v>
      </c>
      <c r="C13" s="34"/>
      <c r="D13" s="21"/>
      <c r="E13" s="21"/>
      <c r="F13" s="21"/>
      <c r="G13" s="21">
        <v>10</v>
      </c>
      <c r="H13" s="18"/>
      <c r="I13" s="18">
        <f t="shared" si="0"/>
        <v>0</v>
      </c>
      <c r="J13" s="18">
        <f t="shared" si="1"/>
        <v>0</v>
      </c>
      <c r="K13" s="18">
        <f t="shared" si="2"/>
        <v>0</v>
      </c>
    </row>
    <row r="14" spans="1:11" ht="22.8">
      <c r="A14" s="21" t="s">
        <v>47</v>
      </c>
      <c r="B14" s="19" t="s">
        <v>87</v>
      </c>
      <c r="C14" s="6"/>
      <c r="D14" s="6"/>
      <c r="E14" s="6"/>
      <c r="F14" s="6"/>
      <c r="G14" s="6">
        <v>5100</v>
      </c>
      <c r="H14" s="8"/>
      <c r="I14" s="8">
        <f t="shared" si="0"/>
        <v>0</v>
      </c>
      <c r="J14" s="8">
        <f t="shared" si="1"/>
        <v>0</v>
      </c>
      <c r="K14" s="8">
        <f t="shared" si="2"/>
        <v>0</v>
      </c>
    </row>
    <row r="15" spans="1:11" ht="22.8">
      <c r="A15" s="21" t="s">
        <v>49</v>
      </c>
      <c r="B15" s="19" t="s">
        <v>88</v>
      </c>
      <c r="C15" s="44"/>
      <c r="D15" s="44"/>
      <c r="E15" s="44"/>
      <c r="F15" s="44"/>
      <c r="G15" s="6">
        <v>150</v>
      </c>
      <c r="H15" s="8"/>
      <c r="I15" s="8">
        <f t="shared" si="0"/>
        <v>0</v>
      </c>
      <c r="J15" s="8">
        <f t="shared" si="1"/>
        <v>0</v>
      </c>
      <c r="K15" s="8">
        <f t="shared" si="2"/>
        <v>0</v>
      </c>
    </row>
    <row r="16" spans="1:11" ht="22.8">
      <c r="A16" s="21" t="s">
        <v>51</v>
      </c>
      <c r="B16" s="19" t="s">
        <v>90</v>
      </c>
      <c r="C16" s="6"/>
      <c r="D16" s="6"/>
      <c r="E16" s="6"/>
      <c r="F16" s="6"/>
      <c r="G16" s="6">
        <v>25</v>
      </c>
      <c r="H16" s="8"/>
      <c r="I16" s="8">
        <f t="shared" si="0"/>
        <v>0</v>
      </c>
      <c r="J16" s="8">
        <f t="shared" si="1"/>
        <v>0</v>
      </c>
      <c r="K16" s="8">
        <f t="shared" si="2"/>
        <v>0</v>
      </c>
    </row>
    <row r="17" spans="1:11">
      <c r="A17" s="21" t="s">
        <v>53</v>
      </c>
      <c r="B17" s="19" t="s">
        <v>92</v>
      </c>
      <c r="C17" s="6"/>
      <c r="D17" s="6"/>
      <c r="E17" s="6"/>
      <c r="F17" s="6"/>
      <c r="G17" s="6">
        <v>25</v>
      </c>
      <c r="H17" s="8"/>
      <c r="I17" s="8">
        <f t="shared" si="0"/>
        <v>0</v>
      </c>
      <c r="J17" s="8">
        <f t="shared" si="1"/>
        <v>0</v>
      </c>
      <c r="K17" s="8">
        <f t="shared" si="2"/>
        <v>0</v>
      </c>
    </row>
    <row r="18" spans="1:11" ht="34.200000000000003">
      <c r="A18" s="21" t="s">
        <v>91</v>
      </c>
      <c r="B18" s="19" t="s">
        <v>94</v>
      </c>
      <c r="C18" s="6"/>
      <c r="D18" s="6"/>
      <c r="E18" s="6"/>
      <c r="F18" s="6"/>
      <c r="G18" s="6">
        <v>15</v>
      </c>
      <c r="H18" s="8"/>
      <c r="I18" s="8">
        <f t="shared" si="0"/>
        <v>0</v>
      </c>
      <c r="J18" s="8">
        <f t="shared" si="1"/>
        <v>0</v>
      </c>
      <c r="K18" s="8">
        <f t="shared" si="2"/>
        <v>0</v>
      </c>
    </row>
    <row r="19" spans="1:11">
      <c r="A19" s="21" t="s">
        <v>93</v>
      </c>
      <c r="B19" s="19" t="s">
        <v>96</v>
      </c>
      <c r="C19" s="6"/>
      <c r="D19" s="6"/>
      <c r="E19" s="6"/>
      <c r="F19" s="6"/>
      <c r="G19" s="6">
        <v>15</v>
      </c>
      <c r="H19" s="8"/>
      <c r="I19" s="8">
        <f t="shared" si="0"/>
        <v>0</v>
      </c>
      <c r="J19" s="8">
        <f t="shared" si="1"/>
        <v>0</v>
      </c>
      <c r="K19" s="8">
        <f t="shared" si="2"/>
        <v>0</v>
      </c>
    </row>
    <row r="20" spans="1:11">
      <c r="A20" s="21" t="s">
        <v>95</v>
      </c>
      <c r="B20" s="19" t="s">
        <v>98</v>
      </c>
      <c r="C20" s="6"/>
      <c r="D20" s="6"/>
      <c r="E20" s="6"/>
      <c r="F20" s="6"/>
      <c r="G20" s="6">
        <v>15</v>
      </c>
      <c r="H20" s="8"/>
      <c r="I20" s="8">
        <f t="shared" si="0"/>
        <v>0</v>
      </c>
      <c r="J20" s="8">
        <f t="shared" si="1"/>
        <v>0</v>
      </c>
      <c r="K20" s="8">
        <f t="shared" si="2"/>
        <v>0</v>
      </c>
    </row>
    <row r="21" spans="1:11">
      <c r="A21" s="21" t="s">
        <v>97</v>
      </c>
      <c r="B21" s="19" t="s">
        <v>100</v>
      </c>
      <c r="C21" s="6"/>
      <c r="D21" s="6"/>
      <c r="E21" s="6"/>
      <c r="F21" s="6"/>
      <c r="G21" s="6">
        <v>140</v>
      </c>
      <c r="H21" s="8"/>
      <c r="I21" s="8">
        <f t="shared" si="0"/>
        <v>0</v>
      </c>
      <c r="J21" s="8">
        <f t="shared" si="1"/>
        <v>0</v>
      </c>
      <c r="K21" s="8">
        <f t="shared" si="2"/>
        <v>0</v>
      </c>
    </row>
    <row r="22" spans="1:11" ht="34.200000000000003">
      <c r="A22" s="21" t="s">
        <v>99</v>
      </c>
      <c r="B22" s="19" t="s">
        <v>102</v>
      </c>
      <c r="C22" s="6"/>
      <c r="D22" s="6"/>
      <c r="E22" s="6"/>
      <c r="F22" s="6"/>
      <c r="G22" s="6">
        <v>230</v>
      </c>
      <c r="H22" s="8"/>
      <c r="I22" s="8">
        <f t="shared" si="0"/>
        <v>0</v>
      </c>
      <c r="J22" s="8">
        <f t="shared" si="1"/>
        <v>0</v>
      </c>
      <c r="K22" s="8">
        <f t="shared" si="2"/>
        <v>0</v>
      </c>
    </row>
    <row r="23" spans="1:11">
      <c r="A23" s="21" t="s">
        <v>101</v>
      </c>
      <c r="B23" s="19" t="s">
        <v>104</v>
      </c>
      <c r="C23" s="6"/>
      <c r="D23" s="6"/>
      <c r="E23" s="6"/>
      <c r="F23" s="6"/>
      <c r="G23" s="6">
        <v>100</v>
      </c>
      <c r="H23" s="8"/>
      <c r="I23" s="8">
        <f t="shared" si="0"/>
        <v>0</v>
      </c>
      <c r="J23" s="8">
        <f t="shared" si="1"/>
        <v>0</v>
      </c>
      <c r="K23" s="8">
        <f t="shared" si="2"/>
        <v>0</v>
      </c>
    </row>
    <row r="24" spans="1:11">
      <c r="A24" s="21" t="s">
        <v>103</v>
      </c>
      <c r="B24" s="19" t="s">
        <v>106</v>
      </c>
      <c r="C24" s="6"/>
      <c r="D24" s="6"/>
      <c r="E24" s="6"/>
      <c r="F24" s="6"/>
      <c r="G24" s="6">
        <v>70</v>
      </c>
      <c r="H24" s="8"/>
      <c r="I24" s="8">
        <f t="shared" si="0"/>
        <v>0</v>
      </c>
      <c r="J24" s="8">
        <f t="shared" si="1"/>
        <v>0</v>
      </c>
      <c r="K24" s="8">
        <f t="shared" si="2"/>
        <v>0</v>
      </c>
    </row>
    <row r="25" spans="1:11">
      <c r="A25" s="21" t="s">
        <v>105</v>
      </c>
      <c r="B25" s="19" t="s">
        <v>108</v>
      </c>
      <c r="C25" s="6"/>
      <c r="D25" s="6"/>
      <c r="E25" s="6"/>
      <c r="F25" s="6"/>
      <c r="G25" s="6">
        <v>80</v>
      </c>
      <c r="H25" s="8"/>
      <c r="I25" s="8">
        <f t="shared" si="0"/>
        <v>0</v>
      </c>
      <c r="J25" s="8">
        <f t="shared" si="1"/>
        <v>0</v>
      </c>
      <c r="K25" s="8">
        <f t="shared" si="2"/>
        <v>0</v>
      </c>
    </row>
    <row r="26" spans="1:11">
      <c r="A26" s="21" t="s">
        <v>107</v>
      </c>
      <c r="B26" s="19" t="s">
        <v>110</v>
      </c>
      <c r="C26" s="6"/>
      <c r="D26" s="6"/>
      <c r="E26" s="6"/>
      <c r="F26" s="6"/>
      <c r="G26" s="6">
        <v>380</v>
      </c>
      <c r="H26" s="8"/>
      <c r="I26" s="8">
        <f t="shared" si="0"/>
        <v>0</v>
      </c>
      <c r="J26" s="8">
        <f t="shared" si="1"/>
        <v>0</v>
      </c>
      <c r="K26" s="8">
        <f t="shared" si="2"/>
        <v>0</v>
      </c>
    </row>
    <row r="27" spans="1:11">
      <c r="A27" s="21" t="s">
        <v>109</v>
      </c>
      <c r="B27" s="19" t="s">
        <v>112</v>
      </c>
      <c r="C27" s="6"/>
      <c r="D27" s="6"/>
      <c r="E27" s="6"/>
      <c r="F27" s="6"/>
      <c r="G27" s="6">
        <v>30</v>
      </c>
      <c r="H27" s="8"/>
      <c r="I27" s="8">
        <f t="shared" si="0"/>
        <v>0</v>
      </c>
      <c r="J27" s="8">
        <f t="shared" si="1"/>
        <v>0</v>
      </c>
      <c r="K27" s="8">
        <f t="shared" si="2"/>
        <v>0</v>
      </c>
    </row>
    <row r="28" spans="1:11">
      <c r="A28" s="21" t="s">
        <v>111</v>
      </c>
      <c r="B28" s="19" t="s">
        <v>114</v>
      </c>
      <c r="C28" s="6"/>
      <c r="D28" s="6"/>
      <c r="E28" s="6"/>
      <c r="F28" s="6"/>
      <c r="G28" s="6">
        <v>30</v>
      </c>
      <c r="H28" s="8"/>
      <c r="I28" s="8">
        <f t="shared" si="0"/>
        <v>0</v>
      </c>
      <c r="J28" s="8">
        <f t="shared" si="1"/>
        <v>0</v>
      </c>
      <c r="K28" s="8">
        <f t="shared" si="2"/>
        <v>0</v>
      </c>
    </row>
    <row r="29" spans="1:11" ht="34.200000000000003">
      <c r="A29" s="21" t="s">
        <v>113</v>
      </c>
      <c r="B29" s="19" t="s">
        <v>116</v>
      </c>
      <c r="C29" s="6"/>
      <c r="D29" s="6"/>
      <c r="E29" s="6"/>
      <c r="F29" s="6"/>
      <c r="G29" s="6">
        <v>110</v>
      </c>
      <c r="H29" s="8"/>
      <c r="I29" s="8">
        <f t="shared" si="0"/>
        <v>0</v>
      </c>
      <c r="J29" s="8">
        <f t="shared" si="1"/>
        <v>0</v>
      </c>
      <c r="K29" s="8">
        <f t="shared" si="2"/>
        <v>0</v>
      </c>
    </row>
    <row r="30" spans="1:11">
      <c r="A30" s="21" t="s">
        <v>115</v>
      </c>
      <c r="B30" s="19" t="s">
        <v>118</v>
      </c>
      <c r="C30" s="6"/>
      <c r="D30" s="6"/>
      <c r="E30" s="6"/>
      <c r="F30" s="6"/>
      <c r="G30" s="6">
        <v>70</v>
      </c>
      <c r="H30" s="8"/>
      <c r="I30" s="8">
        <f t="shared" si="0"/>
        <v>0</v>
      </c>
      <c r="J30" s="8">
        <f t="shared" si="1"/>
        <v>0</v>
      </c>
      <c r="K30" s="8">
        <f t="shared" si="2"/>
        <v>0</v>
      </c>
    </row>
    <row r="31" spans="1:11">
      <c r="A31" s="21" t="s">
        <v>117</v>
      </c>
      <c r="B31" s="19" t="s">
        <v>106</v>
      </c>
      <c r="C31" s="6"/>
      <c r="D31" s="6"/>
      <c r="E31" s="6"/>
      <c r="F31" s="6"/>
      <c r="G31" s="6">
        <v>90</v>
      </c>
      <c r="H31" s="8"/>
      <c r="I31" s="8">
        <f t="shared" si="0"/>
        <v>0</v>
      </c>
      <c r="J31" s="8">
        <f t="shared" si="1"/>
        <v>0</v>
      </c>
      <c r="K31" s="8">
        <f t="shared" si="2"/>
        <v>0</v>
      </c>
    </row>
    <row r="32" spans="1:11">
      <c r="A32" s="21" t="s">
        <v>119</v>
      </c>
      <c r="B32" s="19" t="s">
        <v>121</v>
      </c>
      <c r="C32" s="6"/>
      <c r="D32" s="6"/>
      <c r="E32" s="6"/>
      <c r="F32" s="6"/>
      <c r="G32" s="6">
        <v>30</v>
      </c>
      <c r="H32" s="8"/>
      <c r="I32" s="8">
        <f t="shared" si="0"/>
        <v>0</v>
      </c>
      <c r="J32" s="8">
        <f t="shared" si="1"/>
        <v>0</v>
      </c>
      <c r="K32" s="8">
        <f t="shared" si="2"/>
        <v>0</v>
      </c>
    </row>
    <row r="33" spans="1:11">
      <c r="A33" s="21" t="s">
        <v>120</v>
      </c>
      <c r="B33" s="19" t="s">
        <v>123</v>
      </c>
      <c r="C33" s="6"/>
      <c r="D33" s="6"/>
      <c r="E33" s="6"/>
      <c r="F33" s="6"/>
      <c r="G33" s="6">
        <v>40</v>
      </c>
      <c r="H33" s="8"/>
      <c r="I33" s="8">
        <f t="shared" si="0"/>
        <v>0</v>
      </c>
      <c r="J33" s="8">
        <f t="shared" si="1"/>
        <v>0</v>
      </c>
      <c r="K33" s="8">
        <f t="shared" si="2"/>
        <v>0</v>
      </c>
    </row>
    <row r="34" spans="1:11">
      <c r="A34" s="21" t="s">
        <v>122</v>
      </c>
      <c r="B34" s="19" t="s">
        <v>96</v>
      </c>
      <c r="C34" s="6"/>
      <c r="D34" s="6"/>
      <c r="E34" s="6"/>
      <c r="F34" s="6"/>
      <c r="G34" s="6">
        <v>30</v>
      </c>
      <c r="H34" s="8"/>
      <c r="I34" s="8">
        <f t="shared" si="0"/>
        <v>0</v>
      </c>
      <c r="J34" s="8">
        <f t="shared" si="1"/>
        <v>0</v>
      </c>
      <c r="K34" s="8">
        <f t="shared" si="2"/>
        <v>0</v>
      </c>
    </row>
    <row r="35" spans="1:11">
      <c r="A35" s="21" t="s">
        <v>124</v>
      </c>
      <c r="B35" s="19" t="s">
        <v>98</v>
      </c>
      <c r="C35" s="6"/>
      <c r="D35" s="6"/>
      <c r="E35" s="6"/>
      <c r="F35" s="6"/>
      <c r="G35" s="6">
        <v>10</v>
      </c>
      <c r="H35" s="8"/>
      <c r="I35" s="8">
        <f t="shared" si="0"/>
        <v>0</v>
      </c>
      <c r="J35" s="8">
        <f t="shared" si="1"/>
        <v>0</v>
      </c>
      <c r="K35" s="8">
        <f t="shared" si="2"/>
        <v>0</v>
      </c>
    </row>
    <row r="36" spans="1:11" ht="34.200000000000003">
      <c r="A36" s="21" t="s">
        <v>125</v>
      </c>
      <c r="B36" s="19" t="s">
        <v>127</v>
      </c>
      <c r="C36" s="6"/>
      <c r="D36" s="6"/>
      <c r="E36" s="6"/>
      <c r="F36" s="6"/>
      <c r="G36" s="6">
        <v>30</v>
      </c>
      <c r="H36" s="8"/>
      <c r="I36" s="8">
        <f t="shared" si="0"/>
        <v>0</v>
      </c>
      <c r="J36" s="8">
        <f t="shared" si="1"/>
        <v>0</v>
      </c>
      <c r="K36" s="8">
        <f t="shared" si="2"/>
        <v>0</v>
      </c>
    </row>
    <row r="37" spans="1:11">
      <c r="A37" s="21" t="s">
        <v>126</v>
      </c>
      <c r="B37" s="19" t="s">
        <v>129</v>
      </c>
      <c r="C37" s="6"/>
      <c r="D37" s="6"/>
      <c r="E37" s="6"/>
      <c r="F37" s="6"/>
      <c r="G37" s="6">
        <v>30</v>
      </c>
      <c r="H37" s="8"/>
      <c r="I37" s="8">
        <f t="shared" si="0"/>
        <v>0</v>
      </c>
      <c r="J37" s="8">
        <f t="shared" si="1"/>
        <v>0</v>
      </c>
      <c r="K37" s="8">
        <f t="shared" si="2"/>
        <v>0</v>
      </c>
    </row>
    <row r="38" spans="1:11" ht="22.8">
      <c r="A38" s="21" t="s">
        <v>128</v>
      </c>
      <c r="B38" s="19" t="s">
        <v>131</v>
      </c>
      <c r="C38" s="6"/>
      <c r="D38" s="6"/>
      <c r="E38" s="6"/>
      <c r="F38" s="6"/>
      <c r="G38" s="6">
        <v>30</v>
      </c>
      <c r="H38" s="8"/>
      <c r="I38" s="8">
        <f t="shared" si="0"/>
        <v>0</v>
      </c>
      <c r="J38" s="8">
        <f t="shared" si="1"/>
        <v>0</v>
      </c>
      <c r="K38" s="8">
        <f t="shared" si="2"/>
        <v>0</v>
      </c>
    </row>
    <row r="39" spans="1:11" ht="22.8">
      <c r="A39" s="21" t="s">
        <v>130</v>
      </c>
      <c r="B39" s="19" t="s">
        <v>133</v>
      </c>
      <c r="C39" s="6"/>
      <c r="D39" s="6"/>
      <c r="E39" s="6"/>
      <c r="F39" s="6"/>
      <c r="G39" s="6">
        <v>80</v>
      </c>
      <c r="H39" s="8"/>
      <c r="I39" s="8">
        <f t="shared" si="0"/>
        <v>0</v>
      </c>
      <c r="J39" s="8">
        <f t="shared" si="1"/>
        <v>0</v>
      </c>
      <c r="K39" s="8">
        <f t="shared" si="2"/>
        <v>0</v>
      </c>
    </row>
    <row r="40" spans="1:11" ht="22.8">
      <c r="A40" s="21" t="s">
        <v>132</v>
      </c>
      <c r="B40" s="19" t="s">
        <v>135</v>
      </c>
      <c r="C40" s="6"/>
      <c r="D40" s="6"/>
      <c r="E40" s="6"/>
      <c r="F40" s="6"/>
      <c r="G40" s="6">
        <v>670</v>
      </c>
      <c r="H40" s="8"/>
      <c r="I40" s="8">
        <f t="shared" si="0"/>
        <v>0</v>
      </c>
      <c r="J40" s="8">
        <f t="shared" si="1"/>
        <v>0</v>
      </c>
      <c r="K40" s="8">
        <f t="shared" si="2"/>
        <v>0</v>
      </c>
    </row>
    <row r="41" spans="1:11" ht="22.8">
      <c r="A41" s="21" t="s">
        <v>134</v>
      </c>
      <c r="B41" s="19" t="s">
        <v>137</v>
      </c>
      <c r="C41" s="6"/>
      <c r="D41" s="6"/>
      <c r="E41" s="6"/>
      <c r="F41" s="6"/>
      <c r="G41" s="6">
        <v>3170</v>
      </c>
      <c r="H41" s="8"/>
      <c r="I41" s="8">
        <f t="shared" si="0"/>
        <v>0</v>
      </c>
      <c r="J41" s="8">
        <f t="shared" si="1"/>
        <v>0</v>
      </c>
      <c r="K41" s="8">
        <f t="shared" si="2"/>
        <v>0</v>
      </c>
    </row>
    <row r="42" spans="1:11" ht="22.8">
      <c r="A42" s="21" t="s">
        <v>136</v>
      </c>
      <c r="B42" s="19" t="s">
        <v>139</v>
      </c>
      <c r="C42" s="6"/>
      <c r="D42" s="6"/>
      <c r="E42" s="6"/>
      <c r="F42" s="6"/>
      <c r="G42" s="6">
        <v>3140</v>
      </c>
      <c r="H42" s="8"/>
      <c r="I42" s="8">
        <f t="shared" si="0"/>
        <v>0</v>
      </c>
      <c r="J42" s="8">
        <f t="shared" si="1"/>
        <v>0</v>
      </c>
      <c r="K42" s="8">
        <f t="shared" si="2"/>
        <v>0</v>
      </c>
    </row>
    <row r="43" spans="1:11" ht="22.8">
      <c r="A43" s="21" t="s">
        <v>138</v>
      </c>
      <c r="B43" s="19" t="s">
        <v>141</v>
      </c>
      <c r="C43" s="6"/>
      <c r="D43" s="6"/>
      <c r="E43" s="6"/>
      <c r="F43" s="6"/>
      <c r="G43" s="6">
        <v>500</v>
      </c>
      <c r="H43" s="8"/>
      <c r="I43" s="8">
        <f t="shared" si="0"/>
        <v>0</v>
      </c>
      <c r="J43" s="8">
        <f t="shared" si="1"/>
        <v>0</v>
      </c>
      <c r="K43" s="8">
        <f t="shared" si="2"/>
        <v>0</v>
      </c>
    </row>
    <row r="44" spans="1:11" ht="22.8">
      <c r="A44" s="21" t="s">
        <v>140</v>
      </c>
      <c r="B44" s="19" t="s">
        <v>143</v>
      </c>
      <c r="C44" s="6"/>
      <c r="D44" s="6"/>
      <c r="E44" s="6"/>
      <c r="F44" s="6"/>
      <c r="G44" s="6">
        <v>430</v>
      </c>
      <c r="H44" s="8"/>
      <c r="I44" s="8">
        <f t="shared" si="0"/>
        <v>0</v>
      </c>
      <c r="J44" s="8">
        <f t="shared" si="1"/>
        <v>0</v>
      </c>
      <c r="K44" s="8">
        <f t="shared" si="2"/>
        <v>0</v>
      </c>
    </row>
    <row r="45" spans="1:11" ht="22.8">
      <c r="A45" s="21" t="s">
        <v>142</v>
      </c>
      <c r="B45" s="19" t="s">
        <v>145</v>
      </c>
      <c r="C45" s="6"/>
      <c r="D45" s="6"/>
      <c r="E45" s="6"/>
      <c r="F45" s="6"/>
      <c r="G45" s="6">
        <v>10</v>
      </c>
      <c r="H45" s="8"/>
      <c r="I45" s="8">
        <f t="shared" si="0"/>
        <v>0</v>
      </c>
      <c r="J45" s="8">
        <f t="shared" si="1"/>
        <v>0</v>
      </c>
      <c r="K45" s="8">
        <f t="shared" si="2"/>
        <v>0</v>
      </c>
    </row>
    <row r="46" spans="1:11" ht="34.200000000000003">
      <c r="A46" s="21" t="s">
        <v>144</v>
      </c>
      <c r="B46" s="19" t="s">
        <v>36</v>
      </c>
      <c r="C46" s="19"/>
      <c r="D46" s="19"/>
      <c r="E46" s="19"/>
      <c r="F46" s="19"/>
      <c r="G46" s="21">
        <v>360</v>
      </c>
      <c r="H46" s="18"/>
      <c r="I46" s="18">
        <f t="shared" ref="I46:I55" si="3">(G46*H46)</f>
        <v>0</v>
      </c>
      <c r="J46" s="18">
        <f t="shared" ref="J46:J55" si="4">I46*8%</f>
        <v>0</v>
      </c>
      <c r="K46" s="18">
        <f t="shared" ref="K46:K55" si="5">I46*1.08</f>
        <v>0</v>
      </c>
    </row>
    <row r="47" spans="1:11" ht="57">
      <c r="A47" s="21" t="s">
        <v>157</v>
      </c>
      <c r="B47" s="19" t="s">
        <v>38</v>
      </c>
      <c r="C47" s="19"/>
      <c r="D47" s="19"/>
      <c r="E47" s="19"/>
      <c r="F47" s="19"/>
      <c r="G47" s="6">
        <v>80</v>
      </c>
      <c r="H47" s="8"/>
      <c r="I47" s="8">
        <f t="shared" si="3"/>
        <v>0</v>
      </c>
      <c r="J47" s="8">
        <f t="shared" si="4"/>
        <v>0</v>
      </c>
      <c r="K47" s="8">
        <f t="shared" si="5"/>
        <v>0</v>
      </c>
    </row>
    <row r="48" spans="1:11" ht="32.4">
      <c r="A48" s="21" t="s">
        <v>158</v>
      </c>
      <c r="B48" s="47" t="s">
        <v>40</v>
      </c>
      <c r="C48" s="19"/>
      <c r="D48" s="19"/>
      <c r="E48" s="19"/>
      <c r="F48" s="19"/>
      <c r="G48" s="6">
        <v>5</v>
      </c>
      <c r="H48" s="8"/>
      <c r="I48" s="8">
        <f t="shared" si="3"/>
        <v>0</v>
      </c>
      <c r="J48" s="8">
        <f t="shared" si="4"/>
        <v>0</v>
      </c>
      <c r="K48" s="8">
        <f t="shared" si="5"/>
        <v>0</v>
      </c>
    </row>
    <row r="49" spans="1:11" ht="32.4">
      <c r="A49" s="21" t="s">
        <v>159</v>
      </c>
      <c r="B49" s="47" t="s">
        <v>42</v>
      </c>
      <c r="C49" s="19"/>
      <c r="D49" s="19"/>
      <c r="E49" s="19"/>
      <c r="F49" s="19"/>
      <c r="G49" s="6">
        <v>5</v>
      </c>
      <c r="H49" s="8"/>
      <c r="I49" s="8">
        <f t="shared" si="3"/>
        <v>0</v>
      </c>
      <c r="J49" s="8">
        <f t="shared" si="4"/>
        <v>0</v>
      </c>
      <c r="K49" s="8">
        <f t="shared" si="5"/>
        <v>0</v>
      </c>
    </row>
    <row r="50" spans="1:11" ht="32.4">
      <c r="A50" s="21" t="s">
        <v>160</v>
      </c>
      <c r="B50" s="47" t="s">
        <v>44</v>
      </c>
      <c r="C50" s="19"/>
      <c r="D50" s="19"/>
      <c r="E50" s="19"/>
      <c r="F50" s="19"/>
      <c r="G50" s="6">
        <v>5</v>
      </c>
      <c r="H50" s="8"/>
      <c r="I50" s="8">
        <f t="shared" si="3"/>
        <v>0</v>
      </c>
      <c r="J50" s="8">
        <f t="shared" si="4"/>
        <v>0</v>
      </c>
      <c r="K50" s="8">
        <f t="shared" si="5"/>
        <v>0</v>
      </c>
    </row>
    <row r="51" spans="1:11" ht="32.4">
      <c r="A51" s="21" t="s">
        <v>161</v>
      </c>
      <c r="B51" s="47" t="s">
        <v>46</v>
      </c>
      <c r="C51" s="19"/>
      <c r="D51" s="19"/>
      <c r="E51" s="19"/>
      <c r="F51" s="19"/>
      <c r="G51" s="6">
        <v>5</v>
      </c>
      <c r="H51" s="8"/>
      <c r="I51" s="8">
        <f t="shared" si="3"/>
        <v>0</v>
      </c>
      <c r="J51" s="8">
        <f t="shared" si="4"/>
        <v>0</v>
      </c>
      <c r="K51" s="8">
        <f t="shared" si="5"/>
        <v>0</v>
      </c>
    </row>
    <row r="52" spans="1:11" ht="32.4">
      <c r="A52" s="21" t="s">
        <v>162</v>
      </c>
      <c r="B52" s="45" t="s">
        <v>48</v>
      </c>
      <c r="C52" s="19"/>
      <c r="D52" s="19"/>
      <c r="E52" s="19"/>
      <c r="F52" s="19"/>
      <c r="G52" s="6">
        <v>5</v>
      </c>
      <c r="H52" s="8"/>
      <c r="I52" s="8">
        <f t="shared" si="3"/>
        <v>0</v>
      </c>
      <c r="J52" s="8">
        <f t="shared" si="4"/>
        <v>0</v>
      </c>
      <c r="K52" s="8">
        <f t="shared" si="5"/>
        <v>0</v>
      </c>
    </row>
    <row r="53" spans="1:11" ht="21.6">
      <c r="A53" s="21" t="s">
        <v>163</v>
      </c>
      <c r="B53" s="45" t="s">
        <v>50</v>
      </c>
      <c r="C53" s="19"/>
      <c r="D53" s="19"/>
      <c r="E53" s="19"/>
      <c r="F53" s="19"/>
      <c r="G53" s="6">
        <v>5</v>
      </c>
      <c r="H53" s="8"/>
      <c r="I53" s="8">
        <f t="shared" si="3"/>
        <v>0</v>
      </c>
      <c r="J53" s="8">
        <f t="shared" si="4"/>
        <v>0</v>
      </c>
      <c r="K53" s="8">
        <f t="shared" si="5"/>
        <v>0</v>
      </c>
    </row>
    <row r="54" spans="1:11" ht="21.6">
      <c r="A54" s="21" t="s">
        <v>164</v>
      </c>
      <c r="B54" s="45" t="s">
        <v>52</v>
      </c>
      <c r="C54" s="19"/>
      <c r="D54" s="19"/>
      <c r="E54" s="19"/>
      <c r="F54" s="19"/>
      <c r="G54" s="6">
        <v>5</v>
      </c>
      <c r="H54" s="8"/>
      <c r="I54" s="8">
        <f t="shared" si="3"/>
        <v>0</v>
      </c>
      <c r="J54" s="8">
        <f t="shared" si="4"/>
        <v>0</v>
      </c>
      <c r="K54" s="8">
        <f t="shared" si="5"/>
        <v>0</v>
      </c>
    </row>
    <row r="55" spans="1:11" ht="21.6">
      <c r="A55" s="21" t="s">
        <v>165</v>
      </c>
      <c r="B55" s="45" t="s">
        <v>54</v>
      </c>
      <c r="C55" s="19"/>
      <c r="D55" s="19"/>
      <c r="E55" s="19"/>
      <c r="F55" s="19"/>
      <c r="G55" s="6">
        <v>2</v>
      </c>
      <c r="H55" s="8"/>
      <c r="I55" s="8">
        <f t="shared" si="3"/>
        <v>0</v>
      </c>
      <c r="J55" s="8">
        <f t="shared" si="4"/>
        <v>0</v>
      </c>
      <c r="K55" s="8">
        <f t="shared" si="5"/>
        <v>0</v>
      </c>
    </row>
    <row r="56" spans="1:11" ht="22.2">
      <c r="A56" s="21" t="s">
        <v>166</v>
      </c>
      <c r="B56" s="46" t="s">
        <v>25</v>
      </c>
      <c r="C56" s="6"/>
      <c r="D56" s="6"/>
      <c r="E56" s="6"/>
      <c r="F56" s="6"/>
      <c r="G56" s="6">
        <v>150</v>
      </c>
      <c r="H56" s="8"/>
      <c r="I56" s="8">
        <f>(G56*H56)</f>
        <v>0</v>
      </c>
      <c r="J56" s="8">
        <f>I56*8%</f>
        <v>0</v>
      </c>
      <c r="K56" s="8">
        <f>I56*1.08</f>
        <v>0</v>
      </c>
    </row>
    <row r="57" spans="1:11">
      <c r="A57" s="1"/>
      <c r="B57" s="10"/>
      <c r="C57" s="1"/>
      <c r="D57" s="1"/>
      <c r="E57" s="1"/>
      <c r="F57" s="1"/>
      <c r="G57" s="1"/>
      <c r="H57" s="5" t="s">
        <v>17</v>
      </c>
      <c r="I57" s="8">
        <f>SUM(I4:I56)</f>
        <v>0</v>
      </c>
      <c r="J57" s="8">
        <f t="shared" ref="J57:K57" si="6">SUM(J4:J56)</f>
        <v>0</v>
      </c>
      <c r="K57" s="8">
        <f t="shared" si="6"/>
        <v>0</v>
      </c>
    </row>
    <row r="58" spans="1:11">
      <c r="A58" s="1"/>
      <c r="B58" s="10"/>
      <c r="C58" s="1"/>
      <c r="D58" s="1"/>
      <c r="E58" s="1"/>
      <c r="F58" s="1"/>
      <c r="G58" s="1"/>
      <c r="H58" s="17"/>
      <c r="I58" s="3"/>
      <c r="J58" s="3"/>
      <c r="K58" s="3"/>
    </row>
    <row r="59" spans="1:11">
      <c r="A59" s="1"/>
      <c r="B59" s="2" t="s">
        <v>24</v>
      </c>
      <c r="C59" s="1"/>
      <c r="D59" s="1"/>
      <c r="E59" s="1"/>
      <c r="F59" s="1"/>
      <c r="G59" s="1"/>
      <c r="H59" s="3"/>
      <c r="I59" s="3"/>
      <c r="J59" s="3"/>
      <c r="K59" s="3"/>
    </row>
    <row r="60" spans="1:11" ht="36">
      <c r="A60" s="48" t="s">
        <v>0</v>
      </c>
      <c r="B60" s="48" t="s">
        <v>1</v>
      </c>
      <c r="C60" s="48" t="s">
        <v>2</v>
      </c>
      <c r="D60" s="48" t="s">
        <v>3</v>
      </c>
      <c r="E60" s="48" t="s">
        <v>4</v>
      </c>
      <c r="F60" s="48" t="s">
        <v>5</v>
      </c>
      <c r="G60" s="48" t="s">
        <v>6</v>
      </c>
      <c r="H60" s="49" t="s">
        <v>7</v>
      </c>
      <c r="I60" s="49" t="s">
        <v>8</v>
      </c>
      <c r="J60" s="49" t="s">
        <v>9</v>
      </c>
      <c r="K60" s="49" t="s">
        <v>10</v>
      </c>
    </row>
    <row r="61" spans="1:11" ht="22.8">
      <c r="A61" s="21" t="s">
        <v>11</v>
      </c>
      <c r="B61" s="19" t="s">
        <v>89</v>
      </c>
      <c r="C61" s="6"/>
      <c r="D61" s="6"/>
      <c r="E61" s="6"/>
      <c r="F61" s="6"/>
      <c r="G61" s="6">
        <v>60</v>
      </c>
      <c r="H61" s="8"/>
      <c r="I61" s="8">
        <f>(G61*H61)</f>
        <v>0</v>
      </c>
      <c r="J61" s="8">
        <f>I61*8%</f>
        <v>0</v>
      </c>
      <c r="K61" s="8">
        <f>I61*1.08</f>
        <v>0</v>
      </c>
    </row>
    <row r="62" spans="1:11">
      <c r="A62" s="29"/>
      <c r="B62" s="37"/>
      <c r="C62" s="1"/>
      <c r="D62" s="1"/>
      <c r="E62" s="1"/>
      <c r="F62" s="1"/>
      <c r="G62" s="1"/>
      <c r="H62" s="11" t="s">
        <v>17</v>
      </c>
      <c r="I62" s="8">
        <f>SUM(I61)</f>
        <v>0</v>
      </c>
      <c r="J62" s="8">
        <f t="shared" ref="J62:K62" si="7">SUM(J61)</f>
        <v>0</v>
      </c>
      <c r="K62" s="8">
        <f t="shared" si="7"/>
        <v>0</v>
      </c>
    </row>
    <row r="63" spans="1:11">
      <c r="A63" s="29"/>
      <c r="B63" s="37"/>
      <c r="C63" s="1"/>
      <c r="D63" s="1"/>
      <c r="E63" s="1"/>
      <c r="F63" s="1"/>
      <c r="G63" s="1"/>
      <c r="H63" s="3"/>
      <c r="I63" s="3"/>
      <c r="J63" s="3"/>
      <c r="K63" s="3"/>
    </row>
    <row r="64" spans="1:11">
      <c r="A64" s="1"/>
      <c r="B64" s="2" t="s">
        <v>26</v>
      </c>
      <c r="C64" s="1"/>
      <c r="D64" s="1"/>
      <c r="E64" s="1"/>
      <c r="F64" s="1"/>
      <c r="G64" s="1"/>
      <c r="H64" s="3"/>
      <c r="I64" s="3"/>
      <c r="J64" s="3"/>
      <c r="K64" s="3"/>
    </row>
    <row r="65" spans="1:11" ht="36">
      <c r="A65" s="48" t="s">
        <v>0</v>
      </c>
      <c r="B65" s="48" t="s">
        <v>1</v>
      </c>
      <c r="C65" s="48" t="s">
        <v>2</v>
      </c>
      <c r="D65" s="48" t="s">
        <v>3</v>
      </c>
      <c r="E65" s="48" t="s">
        <v>4</v>
      </c>
      <c r="F65" s="48" t="s">
        <v>5</v>
      </c>
      <c r="G65" s="48" t="s">
        <v>6</v>
      </c>
      <c r="H65" s="49" t="s">
        <v>7</v>
      </c>
      <c r="I65" s="49" t="s">
        <v>8</v>
      </c>
      <c r="J65" s="49" t="s">
        <v>9</v>
      </c>
      <c r="K65" s="49" t="s">
        <v>10</v>
      </c>
    </row>
    <row r="66" spans="1:11" ht="91.2" customHeight="1">
      <c r="A66" s="6" t="s">
        <v>11</v>
      </c>
      <c r="B66" s="25" t="s">
        <v>146</v>
      </c>
      <c r="C66" s="6"/>
      <c r="D66" s="6"/>
      <c r="E66" s="6"/>
      <c r="F66" s="6"/>
      <c r="G66" s="6">
        <v>1100</v>
      </c>
      <c r="H66" s="8"/>
      <c r="I66" s="8">
        <f>(G66*H66)</f>
        <v>0</v>
      </c>
      <c r="J66" s="8">
        <f>I66*8%</f>
        <v>0</v>
      </c>
      <c r="K66" s="8">
        <f>I66*1.08</f>
        <v>0</v>
      </c>
    </row>
    <row r="67" spans="1:11">
      <c r="H67" s="11" t="s">
        <v>17</v>
      </c>
      <c r="I67" s="36">
        <f>SUM(I66)</f>
        <v>0</v>
      </c>
      <c r="J67" s="36">
        <f>SUM(J66)</f>
        <v>0</v>
      </c>
      <c r="K67" s="36">
        <f>SUM(K66)</f>
        <v>0</v>
      </c>
    </row>
    <row r="68" spans="1:11">
      <c r="H68" s="17"/>
      <c r="I68" s="38"/>
      <c r="J68" s="38"/>
      <c r="K68" s="38"/>
    </row>
    <row r="69" spans="1:11">
      <c r="A69" s="1"/>
      <c r="B69" s="2" t="s">
        <v>30</v>
      </c>
      <c r="C69" s="1"/>
      <c r="D69" s="1"/>
      <c r="E69" s="1"/>
      <c r="F69" s="1"/>
      <c r="G69" s="1"/>
      <c r="H69" s="3"/>
      <c r="I69" s="3"/>
      <c r="J69" s="3"/>
      <c r="K69" s="3"/>
    </row>
    <row r="70" spans="1:11" ht="36">
      <c r="A70" s="48" t="s">
        <v>0</v>
      </c>
      <c r="B70" s="48" t="s">
        <v>1</v>
      </c>
      <c r="C70" s="48" t="s">
        <v>2</v>
      </c>
      <c r="D70" s="48" t="s">
        <v>3</v>
      </c>
      <c r="E70" s="48" t="s">
        <v>4</v>
      </c>
      <c r="F70" s="48" t="s">
        <v>5</v>
      </c>
      <c r="G70" s="48" t="s">
        <v>6</v>
      </c>
      <c r="H70" s="49" t="s">
        <v>7</v>
      </c>
      <c r="I70" s="49" t="s">
        <v>8</v>
      </c>
      <c r="J70" s="49" t="s">
        <v>9</v>
      </c>
      <c r="K70" s="49" t="s">
        <v>10</v>
      </c>
    </row>
    <row r="71" spans="1:11" ht="46.2">
      <c r="A71" s="6" t="s">
        <v>11</v>
      </c>
      <c r="B71" s="7" t="s">
        <v>12</v>
      </c>
      <c r="C71" s="6"/>
      <c r="D71" s="6"/>
      <c r="E71" s="6"/>
      <c r="F71" s="6"/>
      <c r="G71" s="6">
        <v>60</v>
      </c>
      <c r="H71" s="8"/>
      <c r="I71" s="8">
        <f>(G71*H71)</f>
        <v>0</v>
      </c>
      <c r="J71" s="8">
        <f>I71*8%</f>
        <v>0</v>
      </c>
      <c r="K71" s="8">
        <f>I71*1.08</f>
        <v>0</v>
      </c>
    </row>
    <row r="72" spans="1:11">
      <c r="A72" s="6" t="s">
        <v>13</v>
      </c>
      <c r="B72" s="9" t="s">
        <v>14</v>
      </c>
      <c r="C72" s="6"/>
      <c r="D72" s="6"/>
      <c r="E72" s="6"/>
      <c r="F72" s="6"/>
      <c r="G72" s="6">
        <v>70</v>
      </c>
      <c r="H72" s="8"/>
      <c r="I72" s="8">
        <f>(G72*H72)</f>
        <v>0</v>
      </c>
      <c r="J72" s="8">
        <f>I72*8%</f>
        <v>0</v>
      </c>
      <c r="K72" s="8">
        <f>I72*1.08</f>
        <v>0</v>
      </c>
    </row>
    <row r="73" spans="1:11">
      <c r="A73" s="6" t="s">
        <v>15</v>
      </c>
      <c r="B73" s="9" t="s">
        <v>16</v>
      </c>
      <c r="C73" s="6"/>
      <c r="D73" s="6"/>
      <c r="E73" s="6"/>
      <c r="F73" s="6"/>
      <c r="G73" s="6">
        <v>30</v>
      </c>
      <c r="H73" s="39"/>
      <c r="I73" s="39">
        <f>(G73*H73)</f>
        <v>0</v>
      </c>
      <c r="J73" s="39">
        <f>I73*8%</f>
        <v>0</v>
      </c>
      <c r="K73" s="39">
        <f>I73*1.08</f>
        <v>0</v>
      </c>
    </row>
    <row r="74" spans="1:11">
      <c r="A74" s="1"/>
      <c r="B74" s="10"/>
      <c r="C74" s="1"/>
      <c r="D74" s="1"/>
      <c r="E74" s="1"/>
      <c r="F74" s="1"/>
      <c r="G74" s="1"/>
      <c r="H74" s="5" t="s">
        <v>17</v>
      </c>
      <c r="I74" s="8">
        <f>SUM(I71:I73)</f>
        <v>0</v>
      </c>
      <c r="J74" s="8">
        <f>SUM(J71:J73)</f>
        <v>0</v>
      </c>
      <c r="K74" s="8">
        <f>SUM(K71:K73)</f>
        <v>0</v>
      </c>
    </row>
    <row r="75" spans="1:11">
      <c r="A75" s="1"/>
      <c r="B75" s="10"/>
      <c r="C75" s="1"/>
      <c r="D75" s="1"/>
      <c r="E75" s="1"/>
      <c r="F75" s="1"/>
      <c r="G75" s="1"/>
      <c r="H75" s="17"/>
      <c r="I75" s="3"/>
      <c r="J75" s="3"/>
      <c r="K75" s="3"/>
    </row>
    <row r="76" spans="1:11">
      <c r="A76" s="1"/>
      <c r="B76" s="2" t="s">
        <v>33</v>
      </c>
      <c r="C76" s="1"/>
      <c r="D76" s="1"/>
      <c r="E76" s="1"/>
      <c r="F76" s="1"/>
      <c r="G76" s="1"/>
      <c r="H76" s="17"/>
      <c r="I76" s="3"/>
      <c r="J76" s="3"/>
      <c r="K76" s="3"/>
    </row>
    <row r="77" spans="1:11" ht="36">
      <c r="A77" s="50" t="s">
        <v>0</v>
      </c>
      <c r="B77" s="50" t="s">
        <v>1</v>
      </c>
      <c r="C77" s="50" t="s">
        <v>2</v>
      </c>
      <c r="D77" s="50" t="s">
        <v>3</v>
      </c>
      <c r="E77" s="50" t="s">
        <v>4</v>
      </c>
      <c r="F77" s="50" t="s">
        <v>5</v>
      </c>
      <c r="G77" s="50" t="s">
        <v>6</v>
      </c>
      <c r="H77" s="51" t="s">
        <v>7</v>
      </c>
      <c r="I77" s="51" t="s">
        <v>8</v>
      </c>
      <c r="J77" s="51" t="s">
        <v>9</v>
      </c>
      <c r="K77" s="51" t="s">
        <v>10</v>
      </c>
    </row>
    <row r="78" spans="1:11" ht="34.200000000000003">
      <c r="A78" s="6" t="s">
        <v>11</v>
      </c>
      <c r="B78" s="13" t="s">
        <v>19</v>
      </c>
      <c r="C78" s="6"/>
      <c r="D78" s="6"/>
      <c r="E78" s="6"/>
      <c r="F78" s="6"/>
      <c r="G78" s="6">
        <v>20</v>
      </c>
      <c r="H78" s="8"/>
      <c r="I78" s="8">
        <f>(G78*H78)</f>
        <v>0</v>
      </c>
      <c r="J78" s="8">
        <f>I78*8%</f>
        <v>0</v>
      </c>
      <c r="K78" s="8">
        <f>I78*1.08</f>
        <v>0</v>
      </c>
    </row>
    <row r="79" spans="1:11">
      <c r="A79" s="6" t="s">
        <v>13</v>
      </c>
      <c r="B79" s="13" t="s">
        <v>20</v>
      </c>
      <c r="C79" s="6"/>
      <c r="D79" s="6"/>
      <c r="E79" s="6"/>
      <c r="F79" s="6"/>
      <c r="G79" s="6">
        <v>20</v>
      </c>
      <c r="H79" s="8"/>
      <c r="I79" s="8">
        <f t="shared" ref="I79:I81" si="8">(G79*H79)</f>
        <v>0</v>
      </c>
      <c r="J79" s="8">
        <f t="shared" ref="J79:J81" si="9">I79*8%</f>
        <v>0</v>
      </c>
      <c r="K79" s="8">
        <f t="shared" ref="K79:K81" si="10">I79*1.08</f>
        <v>0</v>
      </c>
    </row>
    <row r="80" spans="1:11">
      <c r="A80" s="6" t="s">
        <v>15</v>
      </c>
      <c r="B80" s="13" t="s">
        <v>21</v>
      </c>
      <c r="C80" s="6"/>
      <c r="D80" s="6"/>
      <c r="E80" s="6"/>
      <c r="F80" s="6"/>
      <c r="G80" s="6">
        <v>10</v>
      </c>
      <c r="H80" s="8"/>
      <c r="I80" s="8">
        <f t="shared" si="8"/>
        <v>0</v>
      </c>
      <c r="J80" s="8">
        <f t="shared" si="9"/>
        <v>0</v>
      </c>
      <c r="K80" s="8">
        <f t="shared" si="10"/>
        <v>0</v>
      </c>
    </row>
    <row r="81" spans="1:11">
      <c r="A81" s="6" t="s">
        <v>22</v>
      </c>
      <c r="B81" s="13" t="s">
        <v>23</v>
      </c>
      <c r="C81" s="6"/>
      <c r="D81" s="6"/>
      <c r="E81" s="6"/>
      <c r="F81" s="6"/>
      <c r="G81" s="6">
        <v>2</v>
      </c>
      <c r="H81" s="8"/>
      <c r="I81" s="8">
        <f t="shared" si="8"/>
        <v>0</v>
      </c>
      <c r="J81" s="8">
        <f t="shared" si="9"/>
        <v>0</v>
      </c>
      <c r="K81" s="8">
        <f t="shared" si="10"/>
        <v>0</v>
      </c>
    </row>
    <row r="82" spans="1:11">
      <c r="A82" s="1"/>
      <c r="B82" s="10"/>
      <c r="C82" s="1"/>
      <c r="D82" s="1"/>
      <c r="E82" s="1"/>
      <c r="F82" s="1"/>
      <c r="G82" s="1"/>
      <c r="H82" s="11" t="s">
        <v>17</v>
      </c>
      <c r="I82" s="14">
        <f>SUM(I78:I81)</f>
        <v>0</v>
      </c>
      <c r="J82" s="14">
        <f t="shared" ref="J82:K82" si="11">SUM(J78:J81)</f>
        <v>0</v>
      </c>
      <c r="K82" s="14">
        <f t="shared" si="11"/>
        <v>0</v>
      </c>
    </row>
    <row r="83" spans="1:11">
      <c r="A83" s="1"/>
      <c r="B83" s="10"/>
      <c r="C83" s="1"/>
      <c r="D83" s="1"/>
      <c r="E83" s="1"/>
      <c r="F83" s="1"/>
      <c r="G83" s="1"/>
      <c r="H83" s="17"/>
      <c r="I83" s="3"/>
      <c r="J83" s="3"/>
      <c r="K83" s="3"/>
    </row>
    <row r="84" spans="1:11">
      <c r="A84" s="1"/>
      <c r="B84" s="10"/>
      <c r="C84" s="1"/>
      <c r="D84" s="1"/>
      <c r="E84" s="1"/>
      <c r="F84" s="1"/>
      <c r="G84" s="1"/>
      <c r="H84" s="17"/>
      <c r="I84" s="3"/>
      <c r="J84" s="3"/>
      <c r="K84" s="3"/>
    </row>
    <row r="85" spans="1:11">
      <c r="A85" s="1"/>
      <c r="B85" s="10"/>
      <c r="C85" s="1"/>
      <c r="D85" s="1"/>
      <c r="E85" s="1"/>
      <c r="F85" s="1"/>
      <c r="G85" s="1"/>
      <c r="H85" s="17"/>
      <c r="I85" s="3"/>
      <c r="J85" s="3"/>
      <c r="K85" s="3"/>
    </row>
    <row r="86" spans="1:11">
      <c r="A86" s="1"/>
      <c r="B86" s="10"/>
      <c r="C86" s="1"/>
      <c r="D86" s="1"/>
      <c r="E86" s="1"/>
      <c r="F86" s="1"/>
      <c r="G86" s="1"/>
      <c r="H86" s="17"/>
      <c r="I86" s="3"/>
      <c r="J86" s="3"/>
      <c r="K86" s="3"/>
    </row>
    <row r="87" spans="1:11">
      <c r="A87" s="1"/>
      <c r="B87" s="10"/>
      <c r="C87" s="1"/>
      <c r="D87" s="1"/>
      <c r="E87" s="1"/>
      <c r="F87" s="1"/>
      <c r="G87" s="1"/>
      <c r="H87" s="17"/>
      <c r="I87" s="3"/>
      <c r="J87" s="3"/>
      <c r="K87" s="3"/>
    </row>
    <row r="88" spans="1:11">
      <c r="A88" s="1"/>
      <c r="B88" s="10"/>
      <c r="C88" s="1"/>
      <c r="D88" s="1"/>
      <c r="E88" s="1"/>
      <c r="F88" s="1"/>
      <c r="G88" s="1"/>
      <c r="H88" s="17"/>
      <c r="I88" s="3"/>
      <c r="J88" s="3"/>
      <c r="K88" s="3"/>
    </row>
    <row r="89" spans="1:11">
      <c r="A89" s="1"/>
      <c r="B89" s="10"/>
      <c r="C89" s="1"/>
      <c r="D89" s="1"/>
      <c r="E89" s="1"/>
      <c r="F89" s="1"/>
      <c r="G89" s="1"/>
      <c r="H89" s="17"/>
      <c r="I89" s="3"/>
      <c r="J89" s="3"/>
      <c r="K89" s="3"/>
    </row>
    <row r="90" spans="1:11">
      <c r="A90" s="1"/>
      <c r="B90" s="10"/>
      <c r="C90" s="1"/>
      <c r="D90" s="1"/>
      <c r="E90" s="1"/>
      <c r="F90" s="1"/>
      <c r="G90" s="1"/>
      <c r="H90" s="17"/>
      <c r="I90" s="3"/>
      <c r="J90" s="3"/>
      <c r="K90" s="3"/>
    </row>
    <row r="92" spans="1:11">
      <c r="A92" s="1"/>
      <c r="B92" s="2" t="s">
        <v>34</v>
      </c>
      <c r="C92" s="1"/>
      <c r="D92" s="1"/>
      <c r="E92" s="1"/>
      <c r="F92" s="1"/>
      <c r="G92" s="1"/>
      <c r="H92" s="3"/>
      <c r="I92" s="3"/>
      <c r="J92" s="3"/>
      <c r="K92" s="3"/>
    </row>
    <row r="93" spans="1:11" ht="36">
      <c r="A93" s="48" t="s">
        <v>0</v>
      </c>
      <c r="B93" s="48" t="s">
        <v>1</v>
      </c>
      <c r="C93" s="48" t="s">
        <v>2</v>
      </c>
      <c r="D93" s="48" t="s">
        <v>3</v>
      </c>
      <c r="E93" s="48" t="s">
        <v>4</v>
      </c>
      <c r="F93" s="48" t="s">
        <v>5</v>
      </c>
      <c r="G93" s="48" t="s">
        <v>6</v>
      </c>
      <c r="H93" s="49" t="s">
        <v>7</v>
      </c>
      <c r="I93" s="49" t="s">
        <v>8</v>
      </c>
      <c r="J93" s="49" t="s">
        <v>9</v>
      </c>
      <c r="K93" s="49" t="s">
        <v>10</v>
      </c>
    </row>
    <row r="94" spans="1:11" ht="34.200000000000003">
      <c r="A94" s="16" t="s">
        <v>11</v>
      </c>
      <c r="B94" s="9" t="s">
        <v>27</v>
      </c>
      <c r="C94" s="6"/>
      <c r="D94" s="6"/>
      <c r="E94" s="6"/>
      <c r="F94" s="6"/>
      <c r="G94" s="16">
        <v>100</v>
      </c>
      <c r="H94" s="8"/>
      <c r="I94" s="8">
        <f>(G94*H94)</f>
        <v>0</v>
      </c>
      <c r="J94" s="8">
        <f>I94*8%</f>
        <v>0</v>
      </c>
      <c r="K94" s="8">
        <f>I94*1.08</f>
        <v>0</v>
      </c>
    </row>
    <row r="95" spans="1:11">
      <c r="A95" s="16" t="s">
        <v>13</v>
      </c>
      <c r="B95" s="9" t="s">
        <v>28</v>
      </c>
      <c r="C95" s="6"/>
      <c r="D95" s="6"/>
      <c r="E95" s="6"/>
      <c r="F95" s="6"/>
      <c r="G95" s="16">
        <v>30</v>
      </c>
      <c r="H95" s="8"/>
      <c r="I95" s="8">
        <f>(G95*H95)</f>
        <v>0</v>
      </c>
      <c r="J95" s="8">
        <f>I95*8%</f>
        <v>0</v>
      </c>
      <c r="K95" s="8">
        <f>I95*1.08</f>
        <v>0</v>
      </c>
    </row>
    <row r="96" spans="1:11" ht="42" customHeight="1">
      <c r="A96" s="16" t="s">
        <v>15</v>
      </c>
      <c r="B96" s="9" t="s">
        <v>29</v>
      </c>
      <c r="C96" s="6"/>
      <c r="D96" s="6"/>
      <c r="E96" s="6"/>
      <c r="F96" s="6"/>
      <c r="G96" s="16">
        <v>30</v>
      </c>
      <c r="H96" s="8"/>
      <c r="I96" s="8">
        <f>(G96*H96)</f>
        <v>0</v>
      </c>
      <c r="J96" s="8">
        <f>I96*8%</f>
        <v>0</v>
      </c>
      <c r="K96" s="8">
        <f>I96*1.08</f>
        <v>0</v>
      </c>
    </row>
    <row r="97" spans="1:11">
      <c r="A97" s="1"/>
      <c r="B97" s="10"/>
      <c r="C97" s="1"/>
      <c r="D97" s="1"/>
      <c r="E97" s="1"/>
      <c r="F97" s="1"/>
      <c r="G97" s="1"/>
      <c r="H97" s="5" t="s">
        <v>17</v>
      </c>
      <c r="I97" s="8">
        <f>SUM(I94:I96)</f>
        <v>0</v>
      </c>
      <c r="J97" s="8">
        <f>SUM(J94:J96)</f>
        <v>0</v>
      </c>
      <c r="K97" s="8">
        <f>SUM(K94:K96)</f>
        <v>0</v>
      </c>
    </row>
    <row r="99" spans="1:11">
      <c r="A99" s="1"/>
      <c r="B99" s="2" t="s">
        <v>75</v>
      </c>
      <c r="C99" s="1"/>
      <c r="D99" s="1"/>
      <c r="E99" s="1"/>
      <c r="F99" s="1"/>
      <c r="G99" s="1"/>
      <c r="H99" s="17"/>
      <c r="I99" s="3"/>
      <c r="J99" s="3"/>
      <c r="K99" s="3"/>
    </row>
    <row r="100" spans="1:11" ht="36">
      <c r="A100" s="48" t="s">
        <v>0</v>
      </c>
      <c r="B100" s="48" t="s">
        <v>1</v>
      </c>
      <c r="C100" s="48" t="s">
        <v>2</v>
      </c>
      <c r="D100" s="48" t="s">
        <v>3</v>
      </c>
      <c r="E100" s="48" t="s">
        <v>4</v>
      </c>
      <c r="F100" s="48" t="s">
        <v>5</v>
      </c>
      <c r="G100" s="48" t="s">
        <v>6</v>
      </c>
      <c r="H100" s="49" t="s">
        <v>7</v>
      </c>
      <c r="I100" s="49" t="s">
        <v>8</v>
      </c>
      <c r="J100" s="49" t="s">
        <v>9</v>
      </c>
      <c r="K100" s="49" t="s">
        <v>10</v>
      </c>
    </row>
    <row r="101" spans="1:11" ht="78.599999999999994" customHeight="1">
      <c r="A101" s="6" t="s">
        <v>11</v>
      </c>
      <c r="B101" s="13" t="s">
        <v>31</v>
      </c>
      <c r="C101" s="6"/>
      <c r="D101" s="6"/>
      <c r="E101" s="6"/>
      <c r="F101" s="6"/>
      <c r="G101" s="6">
        <v>200</v>
      </c>
      <c r="H101" s="8"/>
      <c r="I101" s="18">
        <f>(G101*H101)</f>
        <v>0</v>
      </c>
      <c r="J101" s="18">
        <f>I101*8%</f>
        <v>0</v>
      </c>
      <c r="K101" s="18">
        <f>I101*1.08</f>
        <v>0</v>
      </c>
    </row>
    <row r="102" spans="1:11">
      <c r="A102" s="1"/>
      <c r="B102" s="10"/>
      <c r="C102" s="1"/>
      <c r="D102" s="1"/>
      <c r="E102" s="1"/>
      <c r="F102" s="1"/>
      <c r="G102" s="1"/>
      <c r="H102" s="11" t="s">
        <v>17</v>
      </c>
      <c r="I102" s="14">
        <f>SUM(I101)</f>
        <v>0</v>
      </c>
      <c r="J102" s="14">
        <f>SUM(J101)</f>
        <v>0</v>
      </c>
      <c r="K102" s="14">
        <f>SUM(K101)</f>
        <v>0</v>
      </c>
    </row>
    <row r="103" spans="1:11">
      <c r="A103" s="1"/>
      <c r="B103" s="10"/>
      <c r="C103" s="1"/>
      <c r="D103" s="1"/>
      <c r="E103" s="1"/>
      <c r="F103" s="1"/>
      <c r="G103" s="1"/>
      <c r="H103" s="17"/>
      <c r="I103" s="3"/>
      <c r="J103" s="3"/>
      <c r="K103" s="3"/>
    </row>
    <row r="104" spans="1:11">
      <c r="A104" s="20"/>
      <c r="B104" s="2" t="s">
        <v>152</v>
      </c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36">
      <c r="A105" s="48" t="s">
        <v>0</v>
      </c>
      <c r="B105" s="48" t="s">
        <v>1</v>
      </c>
      <c r="C105" s="48" t="s">
        <v>2</v>
      </c>
      <c r="D105" s="48" t="s">
        <v>3</v>
      </c>
      <c r="E105" s="48" t="s">
        <v>4</v>
      </c>
      <c r="F105" s="48" t="s">
        <v>5</v>
      </c>
      <c r="G105" s="48" t="s">
        <v>6</v>
      </c>
      <c r="H105" s="49" t="s">
        <v>7</v>
      </c>
      <c r="I105" s="49" t="s">
        <v>8</v>
      </c>
      <c r="J105" s="49" t="s">
        <v>9</v>
      </c>
      <c r="K105" s="49" t="s">
        <v>10</v>
      </c>
    </row>
    <row r="106" spans="1:11" ht="57">
      <c r="A106" s="6" t="s">
        <v>11</v>
      </c>
      <c r="B106" s="9" t="s">
        <v>147</v>
      </c>
      <c r="C106" s="6"/>
      <c r="D106" s="6"/>
      <c r="E106" s="6"/>
      <c r="F106" s="6"/>
      <c r="G106" s="6">
        <v>40</v>
      </c>
      <c r="H106" s="8"/>
      <c r="I106" s="8">
        <f t="shared" ref="I106:I110" si="12">G106*H106</f>
        <v>0</v>
      </c>
      <c r="J106" s="8">
        <f t="shared" ref="J106:J110" si="13">I106*8%</f>
        <v>0</v>
      </c>
      <c r="K106" s="8">
        <f t="shared" ref="K106:K110" si="14">I106*1.08</f>
        <v>0</v>
      </c>
    </row>
    <row r="107" spans="1:11">
      <c r="A107" s="6" t="s">
        <v>13</v>
      </c>
      <c r="B107" s="9" t="s">
        <v>148</v>
      </c>
      <c r="C107" s="6"/>
      <c r="D107" s="6"/>
      <c r="E107" s="6"/>
      <c r="F107" s="6"/>
      <c r="G107" s="6">
        <v>90</v>
      </c>
      <c r="H107" s="8"/>
      <c r="I107" s="8">
        <f t="shared" si="12"/>
        <v>0</v>
      </c>
      <c r="J107" s="8">
        <f t="shared" si="13"/>
        <v>0</v>
      </c>
      <c r="K107" s="8">
        <f t="shared" si="14"/>
        <v>0</v>
      </c>
    </row>
    <row r="108" spans="1:11">
      <c r="A108" s="6" t="s">
        <v>15</v>
      </c>
      <c r="B108" s="25" t="s">
        <v>149</v>
      </c>
      <c r="C108" s="21"/>
      <c r="D108" s="21"/>
      <c r="E108" s="21"/>
      <c r="F108" s="21"/>
      <c r="G108" s="21">
        <v>40</v>
      </c>
      <c r="H108" s="18"/>
      <c r="I108" s="18">
        <f t="shared" si="12"/>
        <v>0</v>
      </c>
      <c r="J108" s="18">
        <f t="shared" si="13"/>
        <v>0</v>
      </c>
      <c r="K108" s="18">
        <f t="shared" si="14"/>
        <v>0</v>
      </c>
    </row>
    <row r="109" spans="1:11">
      <c r="A109" s="6" t="s">
        <v>22</v>
      </c>
      <c r="B109" s="25" t="s">
        <v>150</v>
      </c>
      <c r="C109" s="21"/>
      <c r="D109" s="21"/>
      <c r="E109" s="21"/>
      <c r="F109" s="21"/>
      <c r="G109" s="21">
        <v>12</v>
      </c>
      <c r="H109" s="18"/>
      <c r="I109" s="18">
        <f t="shared" si="12"/>
        <v>0</v>
      </c>
      <c r="J109" s="18">
        <f t="shared" si="13"/>
        <v>0</v>
      </c>
      <c r="K109" s="18">
        <f t="shared" si="14"/>
        <v>0</v>
      </c>
    </row>
    <row r="110" spans="1:11">
      <c r="A110" s="6" t="s">
        <v>35</v>
      </c>
      <c r="B110" s="9" t="s">
        <v>151</v>
      </c>
      <c r="C110" s="6"/>
      <c r="D110" s="6"/>
      <c r="E110" s="6"/>
      <c r="F110" s="6"/>
      <c r="G110" s="6">
        <v>5</v>
      </c>
      <c r="H110" s="8"/>
      <c r="I110" s="8">
        <f t="shared" si="12"/>
        <v>0</v>
      </c>
      <c r="J110" s="8">
        <f t="shared" si="13"/>
        <v>0</v>
      </c>
      <c r="K110" s="8">
        <f t="shared" si="14"/>
        <v>0</v>
      </c>
    </row>
    <row r="111" spans="1:11">
      <c r="A111" s="1"/>
      <c r="B111" s="22"/>
      <c r="C111" s="1"/>
      <c r="D111" s="1"/>
      <c r="E111" s="1"/>
      <c r="F111" s="1"/>
      <c r="G111" s="1"/>
      <c r="H111" s="35" t="s">
        <v>17</v>
      </c>
      <c r="I111" s="14">
        <f>SUM(I106:I110)</f>
        <v>0</v>
      </c>
      <c r="J111" s="14">
        <f>SUM(J106:J110)</f>
        <v>0</v>
      </c>
      <c r="K111" s="14">
        <f>SUM(K106:K110)</f>
        <v>0</v>
      </c>
    </row>
    <row r="114" spans="1:11">
      <c r="A114" s="1"/>
      <c r="B114" s="2" t="s">
        <v>153</v>
      </c>
      <c r="C114" s="1"/>
      <c r="D114" s="1"/>
      <c r="E114" s="1"/>
      <c r="F114" s="1"/>
      <c r="G114" s="1"/>
      <c r="H114" s="3"/>
      <c r="I114" s="3"/>
      <c r="J114" s="3"/>
      <c r="K114" s="3"/>
    </row>
    <row r="115" spans="1:11" ht="36">
      <c r="A115" s="48" t="s">
        <v>0</v>
      </c>
      <c r="B115" s="48" t="s">
        <v>1</v>
      </c>
      <c r="C115" s="48" t="s">
        <v>2</v>
      </c>
      <c r="D115" s="48" t="s">
        <v>3</v>
      </c>
      <c r="E115" s="48" t="s">
        <v>4</v>
      </c>
      <c r="F115" s="48" t="s">
        <v>5</v>
      </c>
      <c r="G115" s="48" t="s">
        <v>6</v>
      </c>
      <c r="H115" s="49" t="s">
        <v>7</v>
      </c>
      <c r="I115" s="49" t="s">
        <v>8</v>
      </c>
      <c r="J115" s="49" t="s">
        <v>9</v>
      </c>
      <c r="K115" s="49" t="s">
        <v>10</v>
      </c>
    </row>
    <row r="116" spans="1:11" ht="50.4" customHeight="1">
      <c r="A116" s="6" t="s">
        <v>11</v>
      </c>
      <c r="B116" s="19" t="s">
        <v>32</v>
      </c>
      <c r="C116" s="6"/>
      <c r="D116" s="6"/>
      <c r="E116" s="6"/>
      <c r="F116" s="6"/>
      <c r="G116" s="6">
        <v>20</v>
      </c>
      <c r="H116" s="8"/>
      <c r="I116" s="8">
        <f>(G116*H116)</f>
        <v>0</v>
      </c>
      <c r="J116" s="8">
        <f>I116*8%</f>
        <v>0</v>
      </c>
      <c r="K116" s="8">
        <f>I116*1.08</f>
        <v>0</v>
      </c>
    </row>
    <row r="117" spans="1:11">
      <c r="A117" s="1"/>
      <c r="B117" s="10"/>
      <c r="C117" s="1"/>
      <c r="D117" s="1"/>
      <c r="E117" s="1"/>
      <c r="F117" s="1"/>
      <c r="G117" s="1"/>
      <c r="H117" s="11" t="s">
        <v>17</v>
      </c>
      <c r="I117" s="14">
        <f>SUM(I116)</f>
        <v>0</v>
      </c>
      <c r="J117" s="14">
        <f t="shared" ref="J117:K117" si="15">SUM(J116)</f>
        <v>0</v>
      </c>
      <c r="K117" s="14">
        <f t="shared" si="15"/>
        <v>0</v>
      </c>
    </row>
    <row r="118" spans="1:11">
      <c r="A118" s="1"/>
      <c r="B118" s="10"/>
      <c r="C118" s="1"/>
      <c r="D118" s="1"/>
      <c r="E118" s="1"/>
      <c r="F118" s="1"/>
      <c r="G118" s="1"/>
      <c r="H118" s="17"/>
      <c r="I118" s="3"/>
      <c r="J118" s="3"/>
      <c r="K118" s="3"/>
    </row>
    <row r="119" spans="1:11">
      <c r="A119" s="1"/>
      <c r="B119" s="10"/>
      <c r="C119" s="1"/>
      <c r="D119" s="1"/>
      <c r="E119" s="1"/>
      <c r="F119" s="1"/>
      <c r="G119" s="1"/>
      <c r="H119" s="17"/>
      <c r="I119" s="3"/>
      <c r="J119" s="3"/>
      <c r="K119" s="3"/>
    </row>
    <row r="120" spans="1:11">
      <c r="A120" s="1"/>
      <c r="B120" s="10"/>
      <c r="C120" s="1"/>
      <c r="D120" s="1"/>
      <c r="E120" s="1"/>
      <c r="F120" s="1"/>
      <c r="G120" s="1"/>
      <c r="H120" s="17"/>
      <c r="I120" s="3"/>
      <c r="J120" s="3"/>
      <c r="K120" s="3"/>
    </row>
    <row r="121" spans="1:11">
      <c r="A121" s="1"/>
      <c r="B121" s="10"/>
      <c r="C121" s="1"/>
      <c r="D121" s="1"/>
      <c r="E121" s="1"/>
      <c r="F121" s="1"/>
      <c r="G121" s="1"/>
      <c r="H121" s="17"/>
      <c r="I121" s="3"/>
      <c r="J121" s="3"/>
      <c r="K121" s="3"/>
    </row>
    <row r="122" spans="1:11">
      <c r="A122" s="1"/>
      <c r="B122" s="10"/>
      <c r="C122" s="1"/>
      <c r="D122" s="1"/>
      <c r="E122" s="1"/>
      <c r="F122" s="1"/>
      <c r="G122" s="1"/>
      <c r="H122" s="17"/>
      <c r="I122" s="3"/>
      <c r="J122" s="3"/>
      <c r="K122" s="3"/>
    </row>
    <row r="125" spans="1:11">
      <c r="A125" s="20"/>
      <c r="B125" s="2" t="s">
        <v>154</v>
      </c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36">
      <c r="A126" s="48" t="s">
        <v>0</v>
      </c>
      <c r="B126" s="48" t="s">
        <v>1</v>
      </c>
      <c r="C126" s="48" t="s">
        <v>2</v>
      </c>
      <c r="D126" s="48" t="s">
        <v>3</v>
      </c>
      <c r="E126" s="48" t="s">
        <v>4</v>
      </c>
      <c r="F126" s="48" t="s">
        <v>5</v>
      </c>
      <c r="G126" s="48" t="s">
        <v>6</v>
      </c>
      <c r="H126" s="49" t="s">
        <v>7</v>
      </c>
      <c r="I126" s="49" t="s">
        <v>8</v>
      </c>
      <c r="J126" s="49" t="s">
        <v>9</v>
      </c>
      <c r="K126" s="49" t="s">
        <v>10</v>
      </c>
    </row>
    <row r="127" spans="1:11" ht="34.200000000000003">
      <c r="A127" s="6" t="s">
        <v>11</v>
      </c>
      <c r="B127" s="12" t="s">
        <v>55</v>
      </c>
      <c r="C127" s="6"/>
      <c r="D127" s="6"/>
      <c r="E127" s="6"/>
      <c r="F127" s="6"/>
      <c r="G127" s="6">
        <v>30</v>
      </c>
      <c r="H127" s="8"/>
      <c r="I127" s="8">
        <f>(G127*H127)</f>
        <v>0</v>
      </c>
      <c r="J127" s="8">
        <f>I127*8%</f>
        <v>0</v>
      </c>
      <c r="K127" s="8">
        <f>I127*1.08</f>
        <v>0</v>
      </c>
    </row>
    <row r="128" spans="1:11">
      <c r="A128" s="1"/>
      <c r="B128" s="10"/>
      <c r="C128" s="1"/>
      <c r="D128" s="1"/>
      <c r="E128" s="1"/>
      <c r="F128" s="1"/>
      <c r="G128" s="1"/>
      <c r="H128" s="11" t="s">
        <v>17</v>
      </c>
      <c r="I128" s="8">
        <f>SUM(I127)</f>
        <v>0</v>
      </c>
      <c r="J128" s="8">
        <f>SUM(J127)</f>
        <v>0</v>
      </c>
      <c r="K128" s="8">
        <f>SUM(K127)</f>
        <v>0</v>
      </c>
    </row>
    <row r="131" spans="1:11">
      <c r="A131" s="20"/>
      <c r="B131" s="2" t="s">
        <v>76</v>
      </c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36">
      <c r="A132" s="48" t="s">
        <v>0</v>
      </c>
      <c r="B132" s="48" t="s">
        <v>1</v>
      </c>
      <c r="C132" s="48" t="s">
        <v>2</v>
      </c>
      <c r="D132" s="48" t="s">
        <v>3</v>
      </c>
      <c r="E132" s="48" t="s">
        <v>4</v>
      </c>
      <c r="F132" s="48" t="s">
        <v>5</v>
      </c>
      <c r="G132" s="48" t="s">
        <v>56</v>
      </c>
      <c r="H132" s="49" t="s">
        <v>7</v>
      </c>
      <c r="I132" s="49" t="s">
        <v>8</v>
      </c>
      <c r="J132" s="49" t="s">
        <v>9</v>
      </c>
      <c r="K132" s="49" t="s">
        <v>10</v>
      </c>
    </row>
    <row r="133" spans="1:11" ht="38.4" customHeight="1">
      <c r="A133" s="23" t="s">
        <v>11</v>
      </c>
      <c r="B133" s="23" t="s">
        <v>57</v>
      </c>
      <c r="C133" s="23"/>
      <c r="D133" s="23"/>
      <c r="E133" s="23"/>
      <c r="F133" s="23"/>
      <c r="G133" s="6">
        <v>3</v>
      </c>
      <c r="H133" s="8"/>
      <c r="I133" s="8">
        <f>(G133*H133)</f>
        <v>0</v>
      </c>
      <c r="J133" s="8">
        <f>I133*8%</f>
        <v>0</v>
      </c>
      <c r="K133" s="8">
        <f>I133*1.08</f>
        <v>0</v>
      </c>
    </row>
    <row r="134" spans="1:11" ht="53.4" customHeight="1">
      <c r="A134" s="23" t="s">
        <v>13</v>
      </c>
      <c r="B134" s="23" t="s">
        <v>58</v>
      </c>
      <c r="C134" s="23"/>
      <c r="D134" s="23"/>
      <c r="E134" s="23"/>
      <c r="F134" s="23"/>
      <c r="G134" s="6">
        <v>3</v>
      </c>
      <c r="H134" s="8"/>
      <c r="I134" s="8">
        <f>(G134*H134)</f>
        <v>0</v>
      </c>
      <c r="J134" s="8">
        <f>I134*8%</f>
        <v>0</v>
      </c>
      <c r="K134" s="8">
        <f>I134*1.08</f>
        <v>0</v>
      </c>
    </row>
    <row r="135" spans="1:11">
      <c r="A135" s="20"/>
      <c r="B135" s="22"/>
      <c r="C135" s="20"/>
      <c r="D135" s="20"/>
      <c r="E135" s="20"/>
      <c r="F135" s="20"/>
      <c r="G135" s="20"/>
      <c r="H135" s="5" t="s">
        <v>17</v>
      </c>
      <c r="I135" s="24">
        <f>SUM(I133:I134)</f>
        <v>0</v>
      </c>
      <c r="J135" s="24">
        <f>SUM(J133:J134)</f>
        <v>0</v>
      </c>
      <c r="K135" s="24">
        <f>SUM(K133:K134)</f>
        <v>0</v>
      </c>
    </row>
    <row r="138" spans="1:11">
      <c r="A138" s="20"/>
      <c r="B138" s="2" t="s">
        <v>167</v>
      </c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36">
      <c r="A139" s="4" t="s">
        <v>0</v>
      </c>
      <c r="B139" s="48" t="s">
        <v>1</v>
      </c>
      <c r="C139" s="48" t="s">
        <v>2</v>
      </c>
      <c r="D139" s="48" t="s">
        <v>3</v>
      </c>
      <c r="E139" s="48" t="s">
        <v>4</v>
      </c>
      <c r="F139" s="48" t="s">
        <v>5</v>
      </c>
      <c r="G139" s="48" t="s">
        <v>6</v>
      </c>
      <c r="H139" s="49" t="s">
        <v>7</v>
      </c>
      <c r="I139" s="49" t="s">
        <v>8</v>
      </c>
      <c r="J139" s="49" t="s">
        <v>9</v>
      </c>
      <c r="K139" s="49" t="s">
        <v>10</v>
      </c>
    </row>
    <row r="140" spans="1:11" ht="45.6">
      <c r="A140" s="15" t="s">
        <v>11</v>
      </c>
      <c r="B140" s="25" t="s">
        <v>59</v>
      </c>
      <c r="C140" s="15"/>
      <c r="D140" s="15"/>
      <c r="E140" s="15"/>
      <c r="F140" s="15"/>
      <c r="G140" s="15">
        <v>10</v>
      </c>
      <c r="H140" s="26"/>
      <c r="I140" s="18">
        <f>(G140*H140)</f>
        <v>0</v>
      </c>
      <c r="J140" s="18">
        <f>I140*8%</f>
        <v>0</v>
      </c>
      <c r="K140" s="18">
        <f>I140*1.08</f>
        <v>0</v>
      </c>
    </row>
    <row r="141" spans="1:11" ht="22.8">
      <c r="A141" s="15" t="s">
        <v>13</v>
      </c>
      <c r="B141" s="25" t="s">
        <v>60</v>
      </c>
      <c r="C141" s="15"/>
      <c r="D141" s="15"/>
      <c r="E141" s="15"/>
      <c r="F141" s="15"/>
      <c r="G141" s="15">
        <v>15</v>
      </c>
      <c r="H141" s="26"/>
      <c r="I141" s="18">
        <f>(G141*H141)</f>
        <v>0</v>
      </c>
      <c r="J141" s="18">
        <f>I141*8%</f>
        <v>0</v>
      </c>
      <c r="K141" s="18">
        <f>I141*1.08</f>
        <v>0</v>
      </c>
    </row>
    <row r="142" spans="1:11">
      <c r="A142" s="20"/>
      <c r="B142" s="22"/>
      <c r="C142" s="20"/>
      <c r="D142" s="20"/>
      <c r="E142" s="20"/>
      <c r="F142" s="20"/>
      <c r="G142" s="20"/>
      <c r="H142" s="11" t="s">
        <v>17</v>
      </c>
      <c r="I142" s="14">
        <f>SUM(I140:I141)</f>
        <v>0</v>
      </c>
      <c r="J142" s="14">
        <f>SUM(J140:J141)</f>
        <v>0</v>
      </c>
      <c r="K142" s="14">
        <f>SUM(K140:K141)</f>
        <v>0</v>
      </c>
    </row>
    <row r="145" spans="1:11">
      <c r="A145" s="20"/>
      <c r="B145" s="2" t="s">
        <v>155</v>
      </c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36">
      <c r="A146" s="48" t="s">
        <v>0</v>
      </c>
      <c r="B146" s="48" t="s">
        <v>1</v>
      </c>
      <c r="C146" s="48" t="s">
        <v>2</v>
      </c>
      <c r="D146" s="48" t="s">
        <v>3</v>
      </c>
      <c r="E146" s="48" t="s">
        <v>4</v>
      </c>
      <c r="F146" s="48" t="s">
        <v>5</v>
      </c>
      <c r="G146" s="48" t="s">
        <v>6</v>
      </c>
      <c r="H146" s="49" t="s">
        <v>7</v>
      </c>
      <c r="I146" s="49" t="s">
        <v>8</v>
      </c>
      <c r="J146" s="49" t="s">
        <v>9</v>
      </c>
      <c r="K146" s="49" t="s">
        <v>10</v>
      </c>
    </row>
    <row r="147" spans="1:11" ht="72">
      <c r="A147" s="27" t="s">
        <v>11</v>
      </c>
      <c r="B147" s="28" t="s">
        <v>61</v>
      </c>
      <c r="C147" s="27"/>
      <c r="D147" s="27"/>
      <c r="E147" s="27"/>
      <c r="F147" s="27"/>
      <c r="G147" s="27">
        <v>1</v>
      </c>
      <c r="H147" s="24"/>
      <c r="I147" s="24">
        <f t="shared" ref="I147:I158" si="16">G147*H147</f>
        <v>0</v>
      </c>
      <c r="J147" s="24">
        <f t="shared" ref="J147:J158" si="17">I147*8%</f>
        <v>0</v>
      </c>
      <c r="K147" s="24">
        <f t="shared" ref="K147:K158" si="18">I147*1.08</f>
        <v>0</v>
      </c>
    </row>
    <row r="148" spans="1:11" ht="23.4">
      <c r="A148" s="27" t="s">
        <v>13</v>
      </c>
      <c r="B148" s="28" t="s">
        <v>62</v>
      </c>
      <c r="C148" s="27"/>
      <c r="D148" s="27"/>
      <c r="E148" s="27"/>
      <c r="F148" s="27"/>
      <c r="G148" s="27">
        <v>1</v>
      </c>
      <c r="H148" s="24"/>
      <c r="I148" s="24">
        <f t="shared" si="16"/>
        <v>0</v>
      </c>
      <c r="J148" s="24">
        <f t="shared" si="17"/>
        <v>0</v>
      </c>
      <c r="K148" s="24">
        <f t="shared" si="18"/>
        <v>0</v>
      </c>
    </row>
    <row r="149" spans="1:11" ht="23.4">
      <c r="A149" s="27" t="s">
        <v>15</v>
      </c>
      <c r="B149" s="28" t="s">
        <v>63</v>
      </c>
      <c r="C149" s="27"/>
      <c r="D149" s="27"/>
      <c r="E149" s="27"/>
      <c r="F149" s="27"/>
      <c r="G149" s="27">
        <v>1</v>
      </c>
      <c r="H149" s="24"/>
      <c r="I149" s="24">
        <f t="shared" si="16"/>
        <v>0</v>
      </c>
      <c r="J149" s="24">
        <f t="shared" si="17"/>
        <v>0</v>
      </c>
      <c r="K149" s="24">
        <f t="shared" si="18"/>
        <v>0</v>
      </c>
    </row>
    <row r="150" spans="1:11" ht="23.4">
      <c r="A150" s="27" t="s">
        <v>22</v>
      </c>
      <c r="B150" s="28" t="s">
        <v>64</v>
      </c>
      <c r="C150" s="27"/>
      <c r="D150" s="27"/>
      <c r="E150" s="27"/>
      <c r="F150" s="27"/>
      <c r="G150" s="27">
        <v>1</v>
      </c>
      <c r="H150" s="24"/>
      <c r="I150" s="24">
        <f t="shared" si="16"/>
        <v>0</v>
      </c>
      <c r="J150" s="24">
        <f t="shared" si="17"/>
        <v>0</v>
      </c>
      <c r="K150" s="24">
        <f t="shared" si="18"/>
        <v>0</v>
      </c>
    </row>
    <row r="151" spans="1:11" ht="48">
      <c r="A151" s="27" t="s">
        <v>35</v>
      </c>
      <c r="B151" s="28" t="s">
        <v>65</v>
      </c>
      <c r="C151" s="27"/>
      <c r="D151" s="27"/>
      <c r="E151" s="27"/>
      <c r="F151" s="27"/>
      <c r="G151" s="27">
        <v>210</v>
      </c>
      <c r="H151" s="24"/>
      <c r="I151" s="24">
        <f t="shared" si="16"/>
        <v>0</v>
      </c>
      <c r="J151" s="24">
        <f t="shared" si="17"/>
        <v>0</v>
      </c>
      <c r="K151" s="24">
        <f t="shared" si="18"/>
        <v>0</v>
      </c>
    </row>
    <row r="152" spans="1:11" ht="23.4">
      <c r="A152" s="27" t="s">
        <v>37</v>
      </c>
      <c r="B152" s="28" t="s">
        <v>66</v>
      </c>
      <c r="C152" s="27"/>
      <c r="D152" s="27"/>
      <c r="E152" s="27"/>
      <c r="F152" s="27"/>
      <c r="G152" s="27">
        <v>20</v>
      </c>
      <c r="H152" s="24"/>
      <c r="I152" s="24">
        <f t="shared" si="16"/>
        <v>0</v>
      </c>
      <c r="J152" s="24">
        <f t="shared" si="17"/>
        <v>0</v>
      </c>
      <c r="K152" s="24">
        <f t="shared" si="18"/>
        <v>0</v>
      </c>
    </row>
    <row r="153" spans="1:11" ht="47.4">
      <c r="A153" s="27" t="s">
        <v>39</v>
      </c>
      <c r="B153" s="28" t="s">
        <v>67</v>
      </c>
      <c r="C153" s="27"/>
      <c r="D153" s="27"/>
      <c r="E153" s="27"/>
      <c r="F153" s="27"/>
      <c r="G153" s="27">
        <v>200</v>
      </c>
      <c r="H153" s="24"/>
      <c r="I153" s="24">
        <f t="shared" si="16"/>
        <v>0</v>
      </c>
      <c r="J153" s="24">
        <f t="shared" si="17"/>
        <v>0</v>
      </c>
      <c r="K153" s="24">
        <f t="shared" si="18"/>
        <v>0</v>
      </c>
    </row>
    <row r="154" spans="1:11" ht="47.4">
      <c r="A154" s="27" t="s">
        <v>41</v>
      </c>
      <c r="B154" s="28" t="s">
        <v>68</v>
      </c>
      <c r="C154" s="27"/>
      <c r="D154" s="27"/>
      <c r="E154" s="27"/>
      <c r="F154" s="27"/>
      <c r="G154" s="27">
        <v>30</v>
      </c>
      <c r="H154" s="24"/>
      <c r="I154" s="24">
        <f t="shared" si="16"/>
        <v>0</v>
      </c>
      <c r="J154" s="24">
        <f t="shared" si="17"/>
        <v>0</v>
      </c>
      <c r="K154" s="24">
        <f t="shared" si="18"/>
        <v>0</v>
      </c>
    </row>
    <row r="155" spans="1:11" ht="72">
      <c r="A155" s="27" t="s">
        <v>43</v>
      </c>
      <c r="B155" s="28" t="s">
        <v>69</v>
      </c>
      <c r="C155" s="27"/>
      <c r="D155" s="27"/>
      <c r="E155" s="27"/>
      <c r="F155" s="27"/>
      <c r="G155" s="27">
        <v>1</v>
      </c>
      <c r="H155" s="24"/>
      <c r="I155" s="24">
        <f t="shared" si="16"/>
        <v>0</v>
      </c>
      <c r="J155" s="24">
        <f t="shared" si="17"/>
        <v>0</v>
      </c>
      <c r="K155" s="24">
        <f t="shared" si="18"/>
        <v>0</v>
      </c>
    </row>
    <row r="156" spans="1:11" ht="23.4">
      <c r="A156" s="27" t="s">
        <v>45</v>
      </c>
      <c r="B156" s="28" t="s">
        <v>70</v>
      </c>
      <c r="C156" s="27"/>
      <c r="D156" s="27"/>
      <c r="E156" s="27"/>
      <c r="F156" s="27"/>
      <c r="G156" s="27">
        <v>1</v>
      </c>
      <c r="H156" s="24"/>
      <c r="I156" s="24">
        <f t="shared" si="16"/>
        <v>0</v>
      </c>
      <c r="J156" s="24">
        <f t="shared" si="17"/>
        <v>0</v>
      </c>
      <c r="K156" s="24">
        <f t="shared" si="18"/>
        <v>0</v>
      </c>
    </row>
    <row r="157" spans="1:11" ht="23.4">
      <c r="A157" s="27" t="s">
        <v>47</v>
      </c>
      <c r="B157" s="28" t="s">
        <v>71</v>
      </c>
      <c r="C157" s="27"/>
      <c r="D157" s="27"/>
      <c r="E157" s="27"/>
      <c r="F157" s="27"/>
      <c r="G157" s="27">
        <v>1</v>
      </c>
      <c r="H157" s="24"/>
      <c r="I157" s="24">
        <f t="shared" si="16"/>
        <v>0</v>
      </c>
      <c r="J157" s="24">
        <f t="shared" si="17"/>
        <v>0</v>
      </c>
      <c r="K157" s="24">
        <f t="shared" si="18"/>
        <v>0</v>
      </c>
    </row>
    <row r="158" spans="1:11" ht="23.4">
      <c r="A158" s="27" t="s">
        <v>49</v>
      </c>
      <c r="B158" s="28" t="s">
        <v>72</v>
      </c>
      <c r="C158" s="27"/>
      <c r="D158" s="27"/>
      <c r="E158" s="27"/>
      <c r="F158" s="27"/>
      <c r="G158" s="27">
        <v>1</v>
      </c>
      <c r="H158" s="24"/>
      <c r="I158" s="24">
        <f t="shared" si="16"/>
        <v>0</v>
      </c>
      <c r="J158" s="24">
        <f t="shared" si="17"/>
        <v>0</v>
      </c>
      <c r="K158" s="24">
        <f t="shared" si="18"/>
        <v>0</v>
      </c>
    </row>
    <row r="159" spans="1:11">
      <c r="A159" s="20"/>
      <c r="B159" s="22"/>
      <c r="C159" s="20"/>
      <c r="D159" s="20"/>
      <c r="E159" s="20"/>
      <c r="F159" s="20"/>
      <c r="G159" s="20"/>
      <c r="H159" s="5" t="s">
        <v>17</v>
      </c>
      <c r="I159" s="24">
        <f>SUM(I147:I158)</f>
        <v>0</v>
      </c>
      <c r="J159" s="24">
        <f>SUM(J147:J158)</f>
        <v>0</v>
      </c>
      <c r="K159" s="24">
        <f>SUM(K147:K158)</f>
        <v>0</v>
      </c>
    </row>
    <row r="161" spans="1:11">
      <c r="A161" s="29"/>
      <c r="B161" s="30" t="s">
        <v>156</v>
      </c>
      <c r="C161" s="29"/>
      <c r="D161" s="29"/>
      <c r="E161" s="29"/>
      <c r="F161" s="29"/>
      <c r="G161" s="29"/>
      <c r="H161" s="31"/>
      <c r="I161" s="31"/>
      <c r="J161" s="31"/>
      <c r="K161" s="31"/>
    </row>
    <row r="162" spans="1:11" ht="36">
      <c r="A162" s="52" t="s">
        <v>0</v>
      </c>
      <c r="B162" s="52" t="s">
        <v>1</v>
      </c>
      <c r="C162" s="52" t="s">
        <v>2</v>
      </c>
      <c r="D162" s="52" t="s">
        <v>3</v>
      </c>
      <c r="E162" s="52" t="s">
        <v>4</v>
      </c>
      <c r="F162" s="52" t="s">
        <v>5</v>
      </c>
      <c r="G162" s="52" t="s">
        <v>56</v>
      </c>
      <c r="H162" s="53" t="s">
        <v>7</v>
      </c>
      <c r="I162" s="53" t="s">
        <v>8</v>
      </c>
      <c r="J162" s="53" t="s">
        <v>9</v>
      </c>
      <c r="K162" s="53" t="s">
        <v>10</v>
      </c>
    </row>
    <row r="163" spans="1:11" ht="91.2">
      <c r="A163" s="21" t="s">
        <v>11</v>
      </c>
      <c r="B163" s="25" t="s">
        <v>73</v>
      </c>
      <c r="C163" s="21"/>
      <c r="D163" s="21"/>
      <c r="E163" s="21"/>
      <c r="F163" s="21"/>
      <c r="G163" s="21">
        <v>2</v>
      </c>
      <c r="H163" s="18"/>
      <c r="I163" s="18">
        <f>(G163*H163)</f>
        <v>0</v>
      </c>
      <c r="J163" s="18">
        <f>I163*8%</f>
        <v>0</v>
      </c>
      <c r="K163" s="18">
        <f>I163*1.08</f>
        <v>0</v>
      </c>
    </row>
    <row r="164" spans="1:11" ht="22.8">
      <c r="A164" s="21" t="s">
        <v>13</v>
      </c>
      <c r="B164" s="25" t="s">
        <v>74</v>
      </c>
      <c r="C164" s="21"/>
      <c r="D164" s="21"/>
      <c r="E164" s="21"/>
      <c r="F164" s="21"/>
      <c r="G164" s="21">
        <v>50</v>
      </c>
      <c r="H164" s="18"/>
      <c r="I164" s="18">
        <f>(G164*H164)</f>
        <v>0</v>
      </c>
      <c r="J164" s="18">
        <f>I164*8%</f>
        <v>0</v>
      </c>
      <c r="K164" s="18">
        <f>I164*1.08</f>
        <v>0</v>
      </c>
    </row>
    <row r="165" spans="1:11">
      <c r="A165" s="29"/>
      <c r="B165" s="33"/>
      <c r="C165" s="29"/>
      <c r="D165" s="29"/>
      <c r="E165" s="29"/>
      <c r="F165" s="29"/>
      <c r="G165" s="29"/>
      <c r="H165" s="32" t="s">
        <v>17</v>
      </c>
      <c r="I165" s="18">
        <f>SUM(I163:I164)</f>
        <v>0</v>
      </c>
      <c r="J165" s="18">
        <f>SUM(J163:J164)</f>
        <v>0</v>
      </c>
      <c r="K165" s="18">
        <f>SUM(K163:K164)</f>
        <v>0</v>
      </c>
    </row>
    <row r="166" spans="1:11" ht="14.4" thickBot="1"/>
    <row r="167" spans="1:11" ht="29.25" customHeight="1" thickBot="1">
      <c r="B167" s="33" t="s">
        <v>169</v>
      </c>
      <c r="H167" s="40" t="s">
        <v>168</v>
      </c>
      <c r="I167" s="41">
        <f>I165+I159+I142+I135+I128+I117+I111+I102+I97+I82+I74+I67+I62+I57</f>
        <v>0</v>
      </c>
      <c r="J167" s="42"/>
      <c r="K167" s="43">
        <f>K165+K159+K142+K135+K128+K117+K111+K102+K97+K82+K74+K67+K62+K57</f>
        <v>0</v>
      </c>
    </row>
  </sheetData>
  <mergeCells count="1">
    <mergeCell ref="A1:K1"/>
  </mergeCells>
  <phoneticPr fontId="7" type="noConversion"/>
  <pageMargins left="0.7" right="0.7" top="0.75" bottom="0.75" header="0.3" footer="0.3"/>
  <pageSetup paperSize="9" scale="68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2024-04-16T11:41:59Z</cp:lastPrinted>
  <dcterms:created xsi:type="dcterms:W3CDTF">2024-04-16T08:03:28Z</dcterms:created>
  <dcterms:modified xsi:type="dcterms:W3CDTF">2024-04-24T07:50:30Z</dcterms:modified>
</cp:coreProperties>
</file>