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3\50-ZP-2023 Podstawowe związki chemiczne\3. SWZ z załącznikami\"/>
    </mc:Choice>
  </mc:AlternateContent>
  <xr:revisionPtr revIDLastSave="0" documentId="13_ncr:1_{B346E7F5-0AAF-4AF7-BFEC-E5A4DB6B7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-ZP-2023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5" l="1"/>
  <c r="K8" i="25" s="1"/>
  <c r="H8" i="25"/>
  <c r="J9" i="25"/>
  <c r="J10" i="25"/>
  <c r="J11" i="25"/>
  <c r="J12" i="25"/>
  <c r="J13" i="25"/>
  <c r="J14" i="25"/>
  <c r="K14" i="25" s="1"/>
  <c r="J15" i="25"/>
  <c r="K15" i="25" s="1"/>
  <c r="J16" i="25"/>
  <c r="K16" i="25" s="1"/>
  <c r="J17" i="25"/>
  <c r="K17" i="25" s="1"/>
  <c r="J18" i="25"/>
  <c r="K18" i="25" s="1"/>
  <c r="J19" i="25"/>
  <c r="K19" i="25" s="1"/>
  <c r="J20" i="25"/>
  <c r="K20" i="25" s="1"/>
  <c r="J21" i="25"/>
  <c r="K21" i="25" s="1"/>
  <c r="J22" i="25"/>
  <c r="K22" i="25" s="1"/>
  <c r="J23" i="25"/>
  <c r="K23" i="25" s="1"/>
  <c r="J24" i="25"/>
  <c r="K24" i="25" s="1"/>
  <c r="J25" i="25"/>
  <c r="K25" i="25" s="1"/>
  <c r="J26" i="25"/>
  <c r="K26" i="25" s="1"/>
  <c r="J27" i="25"/>
  <c r="K27" i="25" s="1"/>
  <c r="J28" i="25"/>
  <c r="K28" i="25" s="1"/>
  <c r="J29" i="25"/>
  <c r="K29" i="25" s="1"/>
  <c r="J30" i="25"/>
  <c r="J31" i="25"/>
  <c r="J32" i="25"/>
  <c r="J33" i="25"/>
  <c r="J34" i="25"/>
  <c r="K34" i="25" s="1"/>
  <c r="J35" i="25"/>
  <c r="K35" i="25" s="1"/>
  <c r="J36" i="25"/>
  <c r="K36" i="25" s="1"/>
  <c r="J37" i="25"/>
  <c r="K37" i="25" s="1"/>
  <c r="J38" i="25"/>
  <c r="K38" i="25" s="1"/>
  <c r="J39" i="25"/>
  <c r="K39" i="25" s="1"/>
  <c r="J40" i="25"/>
  <c r="K40" i="25" s="1"/>
  <c r="J41" i="25"/>
  <c r="K41" i="25" s="1"/>
  <c r="J42" i="25"/>
  <c r="K42" i="25" s="1"/>
  <c r="J43" i="25"/>
  <c r="K43" i="25" s="1"/>
  <c r="J44" i="25"/>
  <c r="K44" i="25" s="1"/>
  <c r="J45" i="25"/>
  <c r="K45" i="25" s="1"/>
  <c r="J46" i="25"/>
  <c r="K46" i="25" s="1"/>
  <c r="J47" i="25"/>
  <c r="K47" i="25" s="1"/>
  <c r="J48" i="25"/>
  <c r="K48" i="25" s="1"/>
  <c r="J49" i="25"/>
  <c r="K49" i="25" s="1"/>
  <c r="J50" i="25"/>
  <c r="J51" i="25"/>
  <c r="J52" i="25"/>
  <c r="J53" i="25"/>
  <c r="J54" i="25"/>
  <c r="K54" i="25" s="1"/>
  <c r="J55" i="25"/>
  <c r="K55" i="25" s="1"/>
  <c r="J56" i="25"/>
  <c r="K56" i="25" s="1"/>
  <c r="J57" i="25"/>
  <c r="K57" i="25" s="1"/>
  <c r="J58" i="25"/>
  <c r="K58" i="25" s="1"/>
  <c r="J59" i="25"/>
  <c r="K59" i="25" s="1"/>
  <c r="J60" i="25"/>
  <c r="K60" i="25" s="1"/>
  <c r="J61" i="25"/>
  <c r="K61" i="25" s="1"/>
  <c r="J62" i="25"/>
  <c r="K62" i="25" s="1"/>
  <c r="J63" i="25"/>
  <c r="K63" i="25" s="1"/>
  <c r="J64" i="25"/>
  <c r="K64" i="25" s="1"/>
  <c r="J65" i="25"/>
  <c r="K65" i="25" s="1"/>
  <c r="J66" i="25"/>
  <c r="K66" i="25" s="1"/>
  <c r="J67" i="25"/>
  <c r="K67" i="25" s="1"/>
  <c r="J68" i="25"/>
  <c r="K68" i="25" s="1"/>
  <c r="J69" i="25"/>
  <c r="K69" i="25" s="1"/>
  <c r="J70" i="25"/>
  <c r="J71" i="25"/>
  <c r="J72" i="25"/>
  <c r="J73" i="25"/>
  <c r="J74" i="25"/>
  <c r="K74" i="25" s="1"/>
  <c r="J75" i="25"/>
  <c r="K75" i="25" s="1"/>
  <c r="J76" i="25"/>
  <c r="K76" i="25" s="1"/>
  <c r="J77" i="25"/>
  <c r="K77" i="25" s="1"/>
  <c r="J78" i="25"/>
  <c r="K78" i="25" s="1"/>
  <c r="J79" i="25"/>
  <c r="K79" i="25" s="1"/>
  <c r="J80" i="25"/>
  <c r="K80" i="25" s="1"/>
  <c r="J81" i="25"/>
  <c r="K81" i="25" s="1"/>
  <c r="J82" i="25"/>
  <c r="K82" i="25" s="1"/>
  <c r="J83" i="25"/>
  <c r="K83" i="25" s="1"/>
  <c r="J84" i="25"/>
  <c r="K84" i="25" s="1"/>
  <c r="J85" i="25"/>
  <c r="K85" i="25" s="1"/>
  <c r="J86" i="25"/>
  <c r="K86" i="25" s="1"/>
  <c r="J87" i="25"/>
  <c r="K87" i="25" s="1"/>
  <c r="J88" i="25"/>
  <c r="K88" i="25" s="1"/>
  <c r="J89" i="25"/>
  <c r="K89" i="25" s="1"/>
  <c r="J90" i="25"/>
  <c r="J91" i="25"/>
  <c r="J92" i="25"/>
  <c r="J93" i="25"/>
  <c r="J94" i="25"/>
  <c r="K94" i="25" s="1"/>
  <c r="J95" i="25"/>
  <c r="K95" i="25" s="1"/>
  <c r="J96" i="25"/>
  <c r="K96" i="25" s="1"/>
  <c r="J97" i="25"/>
  <c r="K97" i="25" s="1"/>
  <c r="J98" i="25"/>
  <c r="K98" i="25" s="1"/>
  <c r="J99" i="25"/>
  <c r="K99" i="25" s="1"/>
  <c r="J100" i="25"/>
  <c r="K100" i="25" s="1"/>
  <c r="J101" i="25"/>
  <c r="K101" i="25" s="1"/>
  <c r="J102" i="25"/>
  <c r="K102" i="25" s="1"/>
  <c r="J103" i="25"/>
  <c r="K103" i="25" s="1"/>
  <c r="J104" i="25"/>
  <c r="K104" i="25" s="1"/>
  <c r="J105" i="25"/>
  <c r="K105" i="25" s="1"/>
  <c r="J106" i="25"/>
  <c r="K106" i="25" s="1"/>
  <c r="J107" i="25"/>
  <c r="K107" i="25" s="1"/>
  <c r="J108" i="25"/>
  <c r="K108" i="25" s="1"/>
  <c r="J109" i="25"/>
  <c r="K109" i="25" s="1"/>
  <c r="J110" i="25"/>
  <c r="J111" i="25"/>
  <c r="J112" i="25"/>
  <c r="J113" i="25"/>
  <c r="J114" i="25"/>
  <c r="K114" i="25" s="1"/>
  <c r="J115" i="25"/>
  <c r="K115" i="25" s="1"/>
  <c r="J116" i="25"/>
  <c r="K116" i="25" s="1"/>
  <c r="J117" i="25"/>
  <c r="K117" i="25" s="1"/>
  <c r="J118" i="25"/>
  <c r="K118" i="25" s="1"/>
  <c r="J119" i="25"/>
  <c r="K119" i="25" s="1"/>
  <c r="J120" i="25"/>
  <c r="K120" i="25" s="1"/>
  <c r="J121" i="25"/>
  <c r="K121" i="25" s="1"/>
  <c r="J122" i="25"/>
  <c r="K122" i="25" s="1"/>
  <c r="J123" i="25"/>
  <c r="K123" i="25" s="1"/>
  <c r="J124" i="25"/>
  <c r="K124" i="25" s="1"/>
  <c r="K10" i="25"/>
  <c r="K11" i="25"/>
  <c r="K12" i="25"/>
  <c r="K13" i="25"/>
  <c r="K30" i="25"/>
  <c r="K31" i="25"/>
  <c r="K32" i="25"/>
  <c r="K33" i="25"/>
  <c r="K50" i="25"/>
  <c r="K51" i="25"/>
  <c r="K52" i="25"/>
  <c r="K53" i="25"/>
  <c r="K70" i="25"/>
  <c r="K71" i="25"/>
  <c r="K72" i="25"/>
  <c r="K73" i="25"/>
  <c r="K90" i="25"/>
  <c r="K91" i="25"/>
  <c r="K92" i="25"/>
  <c r="K93" i="25"/>
  <c r="K110" i="25"/>
  <c r="K111" i="25"/>
  <c r="K112" i="25"/>
  <c r="K113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J125" i="25" l="1"/>
  <c r="K9" i="25"/>
  <c r="H91" i="25"/>
  <c r="H60" i="25"/>
  <c r="H50" i="25"/>
  <c r="H87" i="25"/>
  <c r="H10" i="25"/>
  <c r="H95" i="25"/>
  <c r="H90" i="25"/>
  <c r="H74" i="25"/>
  <c r="H124" i="25"/>
  <c r="H94" i="25"/>
  <c r="H92" i="25"/>
  <c r="H85" i="25"/>
  <c r="H78" i="25"/>
  <c r="H43" i="25"/>
  <c r="H38" i="25"/>
  <c r="H100" i="25"/>
  <c r="H49" i="25"/>
  <c r="H76" i="25"/>
  <c r="H103" i="25"/>
  <c r="H47" i="25"/>
  <c r="H105" i="25"/>
  <c r="H107" i="25"/>
  <c r="H98" i="25"/>
  <c r="H77" i="25"/>
  <c r="H67" i="25"/>
  <c r="H75" i="25"/>
  <c r="H56" i="25"/>
  <c r="H89" i="25"/>
  <c r="H52" i="25"/>
  <c r="H9" i="25"/>
  <c r="H72" i="25"/>
  <c r="H53" i="25"/>
  <c r="H65" i="25"/>
  <c r="H40" i="25"/>
  <c r="H108" i="25"/>
  <c r="H59" i="25"/>
  <c r="H102" i="25"/>
  <c r="H44" i="25"/>
  <c r="H39" i="25"/>
  <c r="H48" i="25"/>
  <c r="H81" i="25"/>
  <c r="H88" i="25"/>
  <c r="H99" i="25"/>
  <c r="H83" i="25"/>
  <c r="H66" i="25"/>
  <c r="H82" i="25"/>
  <c r="H45" i="25"/>
  <c r="H11" i="25"/>
  <c r="H12" i="25"/>
  <c r="H101" i="25"/>
  <c r="H68" i="25"/>
  <c r="H69" i="25"/>
  <c r="H54" i="25"/>
  <c r="H104" i="25"/>
  <c r="H46" i="25"/>
  <c r="H57" i="25"/>
  <c r="H62" i="25"/>
  <c r="H96" i="25"/>
  <c r="H71" i="25"/>
  <c r="H106" i="25"/>
  <c r="H70" i="25"/>
  <c r="H79" i="25"/>
  <c r="H73" i="25"/>
  <c r="H86" i="25"/>
  <c r="H93" i="25"/>
  <c r="H61" i="25"/>
  <c r="H51" i="25"/>
  <c r="H58" i="25"/>
  <c r="H84" i="25"/>
  <c r="H97" i="25"/>
  <c r="H55" i="25"/>
  <c r="H80" i="25"/>
  <c r="H42" i="25"/>
  <c r="H41" i="25"/>
  <c r="H64" i="25"/>
  <c r="H63" i="25"/>
  <c r="K125" i="25" l="1"/>
  <c r="H125" i="25"/>
</calcChain>
</file>

<file path=xl/sharedStrings.xml><?xml version="1.0" encoding="utf-8"?>
<sst xmlns="http://schemas.openxmlformats.org/spreadsheetml/2006/main" count="264" uniqueCount="172">
  <si>
    <t>Lp.</t>
  </si>
  <si>
    <t>Wielkość opakowania</t>
  </si>
  <si>
    <t>Cena netto/opak.</t>
  </si>
  <si>
    <t>Watość brutto</t>
  </si>
  <si>
    <t>500 ml</t>
  </si>
  <si>
    <t xml:space="preserve">Wartość netto </t>
  </si>
  <si>
    <t>Razem</t>
  </si>
  <si>
    <t>Przedmiot zamówienia</t>
  </si>
  <si>
    <t xml:space="preserve"> Planowana liczba opakowaniań 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</si>
  <si>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</si>
  <si>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</si>
  <si>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Numer katalogowy</t>
  </si>
  <si>
    <t>Nazwa producenta</t>
  </si>
  <si>
    <t>Produkt oferowany</t>
  </si>
  <si>
    <t xml:space="preserve">500 ml </t>
  </si>
  <si>
    <t xml:space="preserve">Załącznik nr 2 do SWZ </t>
  </si>
  <si>
    <r>
      <t>dot. postępowania pn. Sukcesywne dostawy podstawowych związków chemicznych do zastoswań laboratoryjnych</t>
    </r>
    <r>
      <rPr>
        <b/>
        <sz val="11"/>
        <rFont val="Calibri"/>
        <family val="2"/>
        <charset val="238"/>
      </rPr>
      <t>, nr 50/ZP/2023</t>
    </r>
  </si>
  <si>
    <t>2-propanol (Izopropanol) do HPLC, czystość 99,8%; nr CAS:67-63-0</t>
  </si>
  <si>
    <t>Aceton cz.d.a. nr CAS: 67-64-1</t>
  </si>
  <si>
    <t>Alkohol etylowy 96%  cz.d.a., nr CAS: 64-17-5</t>
  </si>
  <si>
    <t>Alkohol etylowy 96% cz.d.a. Numer CAS 64-17-5</t>
  </si>
  <si>
    <t>Alkohol etylowy bezwodny 99,8% cz.d.a., nr CAS: 64-17-5</t>
  </si>
  <si>
    <t>Alkohol izoamylowy cz.d.a., nr CAS: 123-51-3</t>
  </si>
  <si>
    <t>Alkohol izopropylowy cz.d.a, nr CAS: 67-63-0</t>
  </si>
  <si>
    <t>Amoniak 25% cz.d.a., nr CAS: 1336-21-6</t>
  </si>
  <si>
    <t>Amonu azotan cz.d.a., nr CAS: 6484-52-2</t>
  </si>
  <si>
    <t>Azotan srebra cz.d.a., nr CAS: 7761-88-8</t>
  </si>
  <si>
    <t>Azotan wapnia 4hydrat cz.d.a., nr CAS: 13477-34-4</t>
  </si>
  <si>
    <t xml:space="preserve">Bezwodnik octowy cz., nr CAS: 108-24-7 </t>
  </si>
  <si>
    <t>Chlorek potasu, cz.d.a., nr CAS: 7447-40-7</t>
  </si>
  <si>
    <t>Chlorek sodu NaCl  cz.d.a., nr CAS: 7647-14-5</t>
  </si>
  <si>
    <t>Chlorek wapnia heksahydrat  cz.d.a., nr CAS: 7774-34-7</t>
  </si>
  <si>
    <t>Chloroform cz.d.a., nr CAS: 67-66-3</t>
  </si>
  <si>
    <t>Cynku octan 2 hydrat cz.d.a., nr CAS: 5970-45-6</t>
  </si>
  <si>
    <t xml:space="preserve">Cynku siarczan 7. hydrat cz.d.a.,  nr CAS: 7446-20-0 </t>
  </si>
  <si>
    <t>Czerwień metylowa, proszek, nr CAS: 493-52-7</t>
  </si>
  <si>
    <t>Dietanolomina cz.d.a., nr CAS: 111-42-2</t>
  </si>
  <si>
    <r>
      <t>Di-sodu wodoroosforan bezwodny</t>
    </r>
    <r>
      <rPr>
        <sz val="9"/>
        <rFont val="Calibri"/>
        <family val="2"/>
        <charset val="238"/>
        <scheme val="minor"/>
      </rPr>
      <t xml:space="preserve"> cz.d.a., nr CAS: 7558-79-4</t>
    </r>
  </si>
  <si>
    <t>D-sorbitol 98%, nr CAS: 50-70-4</t>
  </si>
  <si>
    <t>Fenoloftaleina r-r 1%</t>
  </si>
  <si>
    <t xml:space="preserve">Formalina r-r 36-38% cz.d.a. </t>
  </si>
  <si>
    <t>Fosforan potasu dwuzasadowy bezwodny cz.d.a., nr CAS: 7758-11-4</t>
  </si>
  <si>
    <t>Fosforan potasu jednozasadowy cz.d.a., nr CAS: 7758-11-4</t>
  </si>
  <si>
    <t>Gliceryna bezwodna cz.d.a., nr CAS: 56-81-5</t>
  </si>
  <si>
    <t>Glicyna cz.d.a., nr CA:S 56-40-6</t>
  </si>
  <si>
    <t>Glukoza cz.d.a., nr CAS: 50-99-7</t>
  </si>
  <si>
    <t>Glutarowy aldehyd r-r 25% cz.</t>
  </si>
  <si>
    <t>Heksan do chromatografii HPLC, nr CAS: 110-54-3</t>
  </si>
  <si>
    <t>Jodek potasu cz.d.a., nr CAS: 7681-11-0</t>
  </si>
  <si>
    <t>KJ Jodek potasu cz.d.a., nr CAS: 7681-11-0</t>
  </si>
  <si>
    <r>
      <t xml:space="preserve">Kolchicyna czystość </t>
    </r>
    <r>
      <rPr>
        <sz val="9"/>
        <rFont val="Calibri"/>
        <family val="2"/>
        <charset val="238"/>
      </rPr>
      <t>≥</t>
    </r>
    <r>
      <rPr>
        <sz val="9"/>
        <rFont val="Calibri"/>
        <family val="2"/>
      </rPr>
      <t>95,0%</t>
    </r>
    <r>
      <rPr>
        <sz val="9"/>
        <rFont val="Calibri"/>
        <family val="2"/>
        <scheme val="minor"/>
      </rPr>
      <t>, nr CAS: 64-86-8</t>
    </r>
  </si>
  <si>
    <t>Ksylen cz., nr CAS: 1330-20-7</t>
  </si>
  <si>
    <t>Kwas azotowy 65% cz.d.a. odcz.FP; nr CAS: 7697-37-2</t>
  </si>
  <si>
    <t>Kwas azotowy 65% tech; nr CAS: 7697-37-2</t>
  </si>
  <si>
    <t>Kwas borowy cz.d.a., nr CAS: 10043-35-3</t>
  </si>
  <si>
    <t xml:space="preserve">Kwas cytrynowy, cz.d.a., nr CAS: 5949-29-1 </t>
  </si>
  <si>
    <t>Kwas mrówkowy 98% czysty, nr CAS: 64-18-6</t>
  </si>
  <si>
    <t xml:space="preserve">Kwas nadchlorowy 70% cz.d.a.,  nr CAS: 7601-90-3 </t>
  </si>
  <si>
    <t>Kwas nikotynowy, czystość 99,0 - 101,0% (zasada suszona); nr CAS: 59-67-6</t>
  </si>
  <si>
    <t>Kwas octowy 80% cz.d.a., nr CAS: 64-19-7</t>
  </si>
  <si>
    <t xml:space="preserve">Kwas octowy 99,5% - 99,9% cz.d.a., nr CAS: 64-19-7 </t>
  </si>
  <si>
    <t>Kwas octowy lodowaty r-r 99,5% cz.d.a., nr CAS: 64-19-7</t>
  </si>
  <si>
    <t xml:space="preserve">Kwas siarkowy 95%, cz.d.a. , nr CAS: 7664-93-9 </t>
  </si>
  <si>
    <t>Kwas solny 35 - 38% cz.d.a., nr CAS: 7647-01-0</t>
  </si>
  <si>
    <t>Kwas solny odważka analityczna 0,5 mol/l; nr CAS: 7647-01-0</t>
  </si>
  <si>
    <t>Kwas solny odważka analityczna 1 mol/l; nr CAS: 7647-01-0</t>
  </si>
  <si>
    <t>Kwas solny odważka analityczny 0,1 mol/l (0,1N)</t>
  </si>
  <si>
    <t>Kwas szczawiowy 2 hydrat cz., nr CAS: 6153-56-6</t>
  </si>
  <si>
    <t xml:space="preserve">Kwas wersenowy cz.d.a., nr CAS: 60-00-4 </t>
  </si>
  <si>
    <t xml:space="preserve">Magnezu siarczan cz.d.a., nr CAS: 10034-99-8 </t>
  </si>
  <si>
    <t xml:space="preserve">Metanol cz.d.a., nr CAS:67-56-1 </t>
  </si>
  <si>
    <t>Mleczan wapnia 5hydrat cz.d.a.; nr CAS: 5743-47-5</t>
  </si>
  <si>
    <t xml:space="preserve">Nadtlenek wodoru roztwór 30% cz.d.a., (czystość min. 30,0 % ± 1,0 %),  nr CAS: 7722-84-1  </t>
  </si>
  <si>
    <t>Octan wapnia 1 hydrat cz.d.a.</t>
  </si>
  <si>
    <t>Odczynnik Folina i Ciocaulteua</t>
  </si>
  <si>
    <t xml:space="preserve">Odczynnik Hanunsa Hanus's reagent </t>
  </si>
  <si>
    <t>Olejek imersyjny do mikroskopii, współczynnik załamia światła (n 20/D) 1.515 - 1.517</t>
  </si>
  <si>
    <t>Parafina 56/58, nr CAS:  8002-74-2</t>
  </si>
  <si>
    <t>Pirydyna cz.d.a., nr CAS: 110-86-1</t>
  </si>
  <si>
    <t xml:space="preserve">Płyny do elektrody jonoselektywnej r-ry referencyjne do elektrody typu Orion (w posiadaniu Zamawiającego), elektrolit wypełniający do komory zewnętrznej elektrody amonowej </t>
  </si>
  <si>
    <t>Płyny do elektrody jonoselektywnej r-ry referencyjne do elektrody typu Orion, elektrolit wypełniający do komory wewnętrznej elektrody Double Joniction Sure-Flow Reference (w posiadaniu Zamawiającego)</t>
  </si>
  <si>
    <t xml:space="preserve">Płyny do elektrody jonoselektywnej r-ry referencyjne do elektrody typu Orion, elektrolit wypełniający do komory zewnętrznej elektrod Double Joniction Sure-Flow Reference (w posiadaniu Zamawiającego) </t>
  </si>
  <si>
    <r>
      <t>Podchloryn wapnia Ca(ClO)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nr CAS: 7778-54-3</t>
    </r>
  </si>
  <si>
    <t>Potasu azotan KNO3, nr CAS: 7757-79-1</t>
  </si>
  <si>
    <t>Potasu diwodorofosforan  cz.d.a., nr CAS: 7778-77-0</t>
  </si>
  <si>
    <t>Potasu heksacyjanożelazian (II) 3 hydrat cz.d.a., nr CAS 14459-95-1</t>
  </si>
  <si>
    <t xml:space="preserve">Potasu siarczan bezwodny cz.d.a., nr CAS: 7778-80-5 </t>
  </si>
  <si>
    <t>Potasu węglan 1mol/l w środowisku kwaśnym, nr CAS: 584-08-7</t>
  </si>
  <si>
    <t>Potasu wodorotlenek roztwór mianowany 0,5M KOH w etanolu (0,5N)</t>
  </si>
  <si>
    <t>Potasu wodorotlenek roztwór mianowany 0,1 mol/l w etanolu, nr CAS: 1310-58-3</t>
  </si>
  <si>
    <t xml:space="preserve">Roztwór buforowy pH 10,00 +/- 0,05 </t>
  </si>
  <si>
    <t xml:space="preserve">Roztwór buforowy pH 2,00 +/- 0,05 </t>
  </si>
  <si>
    <t xml:space="preserve">Roztwór buforowy pH 4,00 +/- 0,05 </t>
  </si>
  <si>
    <t>Roztwór buforowy pH 5,00 +/- 0,05</t>
  </si>
  <si>
    <t xml:space="preserve">Roztwór buforowy pH 7,00 +/- 0,05 </t>
  </si>
  <si>
    <t>Roztwór buforowy pH 9,00 +/- 0,05</t>
  </si>
  <si>
    <t>Roztwór sacharozy do kalibracji refraktometru poziom ekstraktu: 25Bx</t>
  </si>
  <si>
    <t>Roztwór sacharozy do kalibracji refraktometru poziom ekstraktu: 60Bx</t>
  </si>
  <si>
    <t xml:space="preserve">Sacharoza cz.d.a., nr CAS: 57-50-1 </t>
  </si>
  <si>
    <t>Safranina O, nr CAS:  477-73-6</t>
  </si>
  <si>
    <t>Siarczan adeniny, 98 %; nr CAS: 321-30-2</t>
  </si>
  <si>
    <t>Siarczan manganu (II) czterowodny; MnSO4 x 4H2O</t>
  </si>
  <si>
    <t>Siarczan miedzi pentahydrat cz.d.a., nr CAS: 7758-99-8</t>
  </si>
  <si>
    <t>Siarczan żelaza (III) hydrat cz.d.a., nr CAS: 15244-10-7</t>
  </si>
  <si>
    <t>Sodu azotan cz.d.a., nr CAS:  7631-99-4</t>
  </si>
  <si>
    <t>Sodu dwuchloroizocyjanuran 2hydrat cz.d.a.</t>
  </si>
  <si>
    <t>Sodu diwodorofosforan bezwodny cz.d.a., nr CAS: 7558-80-7</t>
  </si>
  <si>
    <t>Sodu fosforan II zasadowy bezwodny cz.d.a., nr CAS: 7558-79-4</t>
  </si>
  <si>
    <t>Sodu octan trihydrat cz.d.a., nr CAS: 6131-90-4</t>
  </si>
  <si>
    <t>Sodu pirosiarczyn cz.d.a., nr CAS: 7681-57-4</t>
  </si>
  <si>
    <t>Sodu podchloryn r-r ok. 15% stabilizowany</t>
  </si>
  <si>
    <t xml:space="preserve">Sodu podchloryn r-r ok. 15% stabilizowany </t>
  </si>
  <si>
    <t xml:space="preserve">Sodu tiosiarczan 0,1 mol/l odważka analityczna, nr CAS: 10102-17-7 </t>
  </si>
  <si>
    <t>Sodu tiosiarczan bezwodny cz.d.a., nr CAS: 7772-98-7</t>
  </si>
  <si>
    <t>Sodu tiosiarczan roztwór mianowany 0,5 mol/l</t>
  </si>
  <si>
    <t>Sodu węglan bezw. cz.d.a., nr CAS: 497-19-8</t>
  </si>
  <si>
    <t>Sodu wodorotlenek 0,1 mol/l (0,1N) odważka analityczna, fixanale, nr CAS: 1310-73-2</t>
  </si>
  <si>
    <t>Sodu wodorotlenek mikrogranulki  cz.d.a., nr CAS: 1310-73-2</t>
  </si>
  <si>
    <t>Węgiel aktywny Norit SX 2 cz.d.a., nr CAS: 7440-44-0</t>
  </si>
  <si>
    <t>Węglan wapnia cz.d.a., nr CAS: 471-34-1</t>
  </si>
  <si>
    <t>Woda bromowa, czysta</t>
  </si>
  <si>
    <t>Wodorotlenek sodu r-r mianowany 0,1 mol/dm3 cz.d.a.</t>
  </si>
  <si>
    <t>Zieleń bromokrezolowa C₂₁H₁₄Br₄O₅S, nr CAS: 76-60-8</t>
  </si>
  <si>
    <t>Żel krzemionkowy (pomarańczowy 98%), nr CAS: 7631-86-9</t>
  </si>
  <si>
    <t>Żelatyna proszek cz.d.a, nr CAS: 9000-70-8</t>
  </si>
  <si>
    <t>litr</t>
  </si>
  <si>
    <t>5 l</t>
  </si>
  <si>
    <t>kg</t>
  </si>
  <si>
    <t>25 g</t>
  </si>
  <si>
    <t xml:space="preserve"> kg</t>
  </si>
  <si>
    <t xml:space="preserve">500 g </t>
  </si>
  <si>
    <t>250 g</t>
  </si>
  <si>
    <t>500 g</t>
  </si>
  <si>
    <t>10 g</t>
  </si>
  <si>
    <t>0,5 l</t>
  </si>
  <si>
    <t xml:space="preserve">250 g </t>
  </si>
  <si>
    <t>100 g</t>
  </si>
  <si>
    <t>g</t>
  </si>
  <si>
    <t>100g</t>
  </si>
  <si>
    <t>szt</t>
  </si>
  <si>
    <t>amp.</t>
  </si>
  <si>
    <t>100 ml</t>
  </si>
  <si>
    <t xml:space="preserve">100 ml </t>
  </si>
  <si>
    <t>5x60 ml</t>
  </si>
  <si>
    <t xml:space="preserve">litr </t>
  </si>
  <si>
    <t>250 ml</t>
  </si>
  <si>
    <t>15 ml</t>
  </si>
  <si>
    <t>50 g</t>
  </si>
  <si>
    <t>Roztwór KCL nasycony, do uzupełniania elektrod, nr CAS: 7447-40-7</t>
  </si>
  <si>
    <t xml:space="preserve">Roztwór sacharozy do kalibracji refraktometru poziom ekstraktu: 11,2Bx </t>
  </si>
  <si>
    <t>Sodu diwodorofosforan 1.hydrat  cz.d.a.</t>
  </si>
  <si>
    <t>Wartość VAT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</si>
  <si>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</si>
  <si>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</si>
  <si>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</si>
  <si>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</si>
  <si>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</si>
  <si>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</si>
  <si>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</si>
  <si>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</si>
  <si>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</si>
  <si>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 xml:space="preserve"> - 10 -</t>
  </si>
  <si>
    <t>- 11 -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</si>
  <si>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5, 7-11 </t>
    </r>
  </si>
  <si>
    <t>Roztwór sacharozy do kalibracji refraktometru poziom ekstraktu: 5Bx</t>
  </si>
  <si>
    <t>Octan amonu cz.d.a., nr CAS: 631-61-8</t>
  </si>
  <si>
    <t>Kwas solny 0,1N, roztwór mianowany;  stężenie molowe (20°C) c(HCl)=0,1mol/l+/-0,2%, 
nr CAS: 7647-01-0</t>
  </si>
  <si>
    <t>Sodu wodorotlenek mikrogranulki cz.d.a., nr CAS: 1310-73-2</t>
  </si>
  <si>
    <t xml:space="preserve">Alkohol etylowy 96%  cz.d.a., nr CAS: 64-17-5 </t>
  </si>
  <si>
    <t>Formularz asortymentowo-cenowy</t>
  </si>
  <si>
    <t xml:space="preserve">% VAT </t>
  </si>
  <si>
    <t>Żelaza (III) chlorek bezwodny czysty, nr CAS: 7705-08-0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</si>
</sst>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zcionka tekstu podstawowego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vertAlign val="sub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4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4"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9" fillId="0" borderId="0" xfId="0" applyFont="1" applyAlignment="1">
      <alignment vertical="center"/>
    </xf>
    <xf numFmtId="7" fontId="20" fillId="0" borderId="5" xfId="1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/>
    </xf>
    <xf numFmtId="9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right" vertical="center"/>
    </xf>
    <xf numFmtId="9" fontId="20" fillId="0" borderId="1" xfId="0" applyNumberFormat="1" applyFont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1" fillId="3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right" vertical="center"/>
    </xf>
    <xf numFmtId="9" fontId="21" fillId="0" borderId="1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4" fontId="20" fillId="0" borderId="0" xfId="0" applyNumberFormat="1" applyFont="1" applyAlignment="1">
      <alignment horizontal="right" vertical="center"/>
    </xf>
    <xf numFmtId="44" fontId="21" fillId="0" borderId="1" xfId="849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wrapText="1"/>
    </xf>
    <xf numFmtId="0" fontId="19" fillId="0" borderId="3" xfId="0" applyFont="1" applyBorder="1" applyAlignment="1">
      <alignment horizontal="center" vertical="center"/>
    </xf>
    <xf numFmtId="0" fontId="21" fillId="0" borderId="3" xfId="849" applyFont="1" applyFill="1" applyBorder="1" applyAlignment="1">
      <alignment horizontal="center" vertical="center" wrapText="1"/>
    </xf>
    <xf numFmtId="165" fontId="21" fillId="0" borderId="1" xfId="1" applyNumberFormat="1" applyFont="1" applyFill="1" applyBorder="1" applyAlignment="1" applyProtection="1">
      <alignment horizontal="right" vertical="center"/>
    </xf>
    <xf numFmtId="0" fontId="19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165" fontId="26" fillId="0" borderId="0" xfId="0" applyNumberFormat="1" applyFont="1" applyAlignment="1">
      <alignment horizontal="right" vertical="center"/>
    </xf>
    <xf numFmtId="44" fontId="26" fillId="0" borderId="0" xfId="0" applyNumberFormat="1" applyFont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7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6" fillId="0" borderId="0" xfId="0" applyFont="1" applyFill="1"/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1" xfId="849" applyFont="1" applyBorder="1" applyAlignment="1">
      <alignment horizontal="center" vertical="center" wrapText="1"/>
    </xf>
    <xf numFmtId="0" fontId="28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1" fillId="3" borderId="1" xfId="0" applyFont="1" applyFill="1" applyBorder="1" applyAlignment="1">
      <alignment vertical="center" wrapText="1"/>
    </xf>
    <xf numFmtId="0" fontId="20" fillId="0" borderId="1" xfId="93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16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right" vertical="center"/>
    </xf>
    <xf numFmtId="7" fontId="41" fillId="0" borderId="1" xfId="1" applyNumberFormat="1" applyFont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/>
    </xf>
    <xf numFmtId="0" fontId="35" fillId="0" borderId="1" xfId="0" quotePrefix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22" fillId="2" borderId="5" xfId="0" applyNumberFormat="1" applyFont="1" applyFill="1" applyBorder="1" applyAlignment="1">
      <alignment horizontal="center" vertical="center" wrapText="1"/>
    </xf>
    <xf numFmtId="44" fontId="22" fillId="2" borderId="2" xfId="0" applyNumberFormat="1" applyFont="1" applyFill="1" applyBorder="1" applyAlignment="1">
      <alignment horizontal="center" vertical="center" wrapText="1"/>
    </xf>
    <xf numFmtId="44" fontId="22" fillId="2" borderId="5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9" fontId="22" fillId="2" borderId="2" xfId="0" applyNumberFormat="1" applyFont="1" applyFill="1" applyBorder="1" applyAlignment="1">
      <alignment horizontal="center" vertical="center" wrapText="1"/>
    </xf>
    <xf numFmtId="9" fontId="22" fillId="2" borderId="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8" fontId="19" fillId="0" borderId="5" xfId="0" applyNumberFormat="1" applyFont="1" applyBorder="1" applyAlignment="1">
      <alignment horizontal="right" vertical="center"/>
    </xf>
    <xf numFmtId="9" fontId="19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right" vertical="center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FFFFCC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L137"/>
  <sheetViews>
    <sheetView tabSelected="1" workbookViewId="0">
      <selection activeCell="B84" sqref="B84"/>
    </sheetView>
  </sheetViews>
  <sheetFormatPr defaultRowHeight="15"/>
  <cols>
    <col min="1" max="1" width="4.42578125" style="33" customWidth="1"/>
    <col min="2" max="2" width="68.85546875" style="34" customWidth="1"/>
    <col min="3" max="3" width="10.140625" style="68" customWidth="1"/>
    <col min="4" max="5" width="19.7109375" style="35" customWidth="1"/>
    <col min="6" max="6" width="10.42578125" style="33" customWidth="1"/>
    <col min="7" max="7" width="12.42578125" style="38" customWidth="1"/>
    <col min="8" max="8" width="12.85546875" style="36" customWidth="1"/>
    <col min="9" max="9" width="8.5703125" style="49" customWidth="1"/>
    <col min="10" max="10" width="11" style="49" customWidth="1"/>
    <col min="11" max="11" width="14" style="36" customWidth="1"/>
    <col min="12" max="16384" width="9.140625" style="81"/>
  </cols>
  <sheetData>
    <row r="1" spans="1:12">
      <c r="A1" s="80"/>
      <c r="B1" s="81"/>
      <c r="C1" s="66"/>
      <c r="D1" s="81"/>
      <c r="E1" s="61"/>
      <c r="F1" s="81"/>
      <c r="G1" s="79"/>
      <c r="H1" s="119" t="s">
        <v>15</v>
      </c>
      <c r="I1" s="119"/>
      <c r="J1" s="119"/>
      <c r="K1" s="119"/>
      <c r="L1" s="80"/>
    </row>
    <row r="2" spans="1:12" s="82" customFormat="1" ht="18" customHeight="1">
      <c r="A2" s="80"/>
      <c r="B2" s="120" t="s">
        <v>169</v>
      </c>
      <c r="C2" s="120"/>
      <c r="D2" s="120"/>
      <c r="E2" s="120"/>
      <c r="F2" s="120"/>
      <c r="G2" s="120"/>
      <c r="H2" s="120"/>
      <c r="I2" s="120"/>
      <c r="J2" s="120"/>
      <c r="K2" s="120"/>
      <c r="L2" s="86"/>
    </row>
    <row r="3" spans="1:12" s="82" customFormat="1" ht="18" customHeight="1">
      <c r="A3" s="80"/>
      <c r="B3" s="120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86"/>
    </row>
    <row r="4" spans="1:12" s="82" customFormat="1" ht="18" customHeight="1">
      <c r="A4" s="80"/>
      <c r="B4" s="71"/>
      <c r="C4" s="67"/>
      <c r="D4" s="71"/>
      <c r="E4" s="71"/>
      <c r="F4" s="71"/>
      <c r="G4" s="71"/>
      <c r="H4" s="71"/>
      <c r="I4" s="71"/>
      <c r="J4" s="84"/>
      <c r="K4" s="71"/>
      <c r="L4" s="71"/>
    </row>
    <row r="5" spans="1:12" s="82" customFormat="1" ht="15" customHeight="1">
      <c r="A5" s="105" t="s">
        <v>0</v>
      </c>
      <c r="B5" s="107" t="s">
        <v>7</v>
      </c>
      <c r="C5" s="107" t="s">
        <v>1</v>
      </c>
      <c r="D5" s="115" t="s">
        <v>13</v>
      </c>
      <c r="E5" s="116"/>
      <c r="F5" s="113" t="s">
        <v>8</v>
      </c>
      <c r="G5" s="109" t="s">
        <v>2</v>
      </c>
      <c r="H5" s="111" t="s">
        <v>5</v>
      </c>
      <c r="I5" s="117" t="s">
        <v>170</v>
      </c>
      <c r="J5" s="117" t="s">
        <v>151</v>
      </c>
      <c r="K5" s="111" t="s">
        <v>3</v>
      </c>
    </row>
    <row r="6" spans="1:12" ht="21.75" customHeight="1">
      <c r="A6" s="106"/>
      <c r="B6" s="108"/>
      <c r="C6" s="108"/>
      <c r="D6" s="64" t="s">
        <v>11</v>
      </c>
      <c r="E6" s="65" t="s">
        <v>12</v>
      </c>
      <c r="F6" s="114"/>
      <c r="G6" s="110"/>
      <c r="H6" s="112"/>
      <c r="I6" s="118"/>
      <c r="J6" s="118"/>
      <c r="K6" s="112"/>
    </row>
    <row r="7" spans="1:12" s="69" customFormat="1" ht="11.25">
      <c r="A7" s="103" t="s">
        <v>152</v>
      </c>
      <c r="B7" s="104" t="s">
        <v>153</v>
      </c>
      <c r="C7" s="104" t="s">
        <v>154</v>
      </c>
      <c r="D7" s="104" t="s">
        <v>155</v>
      </c>
      <c r="E7" s="104" t="s">
        <v>156</v>
      </c>
      <c r="F7" s="104" t="s">
        <v>157</v>
      </c>
      <c r="G7" s="103" t="s">
        <v>158</v>
      </c>
      <c r="H7" s="103" t="s">
        <v>159</v>
      </c>
      <c r="I7" s="103" t="s">
        <v>160</v>
      </c>
      <c r="J7" s="103" t="s">
        <v>161</v>
      </c>
      <c r="K7" s="104" t="s">
        <v>162</v>
      </c>
    </row>
    <row r="8" spans="1:12" ht="20.100000000000001" customHeight="1">
      <c r="A8" s="40">
        <v>1</v>
      </c>
      <c r="B8" s="77" t="s">
        <v>17</v>
      </c>
      <c r="C8" s="47" t="s">
        <v>125</v>
      </c>
      <c r="D8" s="54"/>
      <c r="E8" s="54"/>
      <c r="F8" s="74">
        <v>2</v>
      </c>
      <c r="G8" s="123"/>
      <c r="H8" s="42">
        <f>F8*G8</f>
        <v>0</v>
      </c>
      <c r="I8" s="122"/>
      <c r="J8" s="121">
        <f>PRODUCT(H8:I8)</f>
        <v>0</v>
      </c>
      <c r="K8" s="13">
        <f>(H8+J8)</f>
        <v>0</v>
      </c>
    </row>
    <row r="9" spans="1:12" ht="20.100000000000001" customHeight="1">
      <c r="A9" s="15">
        <v>2</v>
      </c>
      <c r="B9" s="29" t="s">
        <v>18</v>
      </c>
      <c r="C9" s="47" t="s">
        <v>125</v>
      </c>
      <c r="D9" s="41"/>
      <c r="E9" s="41"/>
      <c r="F9" s="74">
        <v>7</v>
      </c>
      <c r="G9" s="25"/>
      <c r="H9" s="18">
        <f t="shared" ref="H8:H64" si="0">F9*G9</f>
        <v>0</v>
      </c>
      <c r="I9" s="22"/>
      <c r="J9" s="121">
        <f t="shared" ref="J9:J72" si="1">PRODUCT(H9:I9)</f>
        <v>0</v>
      </c>
      <c r="K9" s="13">
        <f t="shared" ref="K9:K72" si="2">(H9+J9)</f>
        <v>0</v>
      </c>
    </row>
    <row r="10" spans="1:12" ht="20.100000000000001" customHeight="1">
      <c r="A10" s="40">
        <v>3</v>
      </c>
      <c r="B10" s="29" t="s">
        <v>168</v>
      </c>
      <c r="C10" s="47" t="s">
        <v>126</v>
      </c>
      <c r="D10" s="41"/>
      <c r="E10" s="41"/>
      <c r="F10" s="73">
        <v>25</v>
      </c>
      <c r="G10" s="25"/>
      <c r="H10" s="53">
        <f t="shared" si="0"/>
        <v>0</v>
      </c>
      <c r="I10" s="22"/>
      <c r="J10" s="121">
        <f t="shared" si="1"/>
        <v>0</v>
      </c>
      <c r="K10" s="13">
        <f t="shared" si="2"/>
        <v>0</v>
      </c>
    </row>
    <row r="11" spans="1:12" ht="20.100000000000001" customHeight="1">
      <c r="A11" s="15">
        <v>4</v>
      </c>
      <c r="B11" s="14" t="s">
        <v>19</v>
      </c>
      <c r="C11" s="47" t="s">
        <v>125</v>
      </c>
      <c r="D11" s="43"/>
      <c r="E11" s="43"/>
      <c r="F11" s="74">
        <v>15</v>
      </c>
      <c r="G11" s="18"/>
      <c r="H11" s="18">
        <f t="shared" si="0"/>
        <v>0</v>
      </c>
      <c r="I11" s="19"/>
      <c r="J11" s="121">
        <f t="shared" si="1"/>
        <v>0</v>
      </c>
      <c r="K11" s="13">
        <f t="shared" si="2"/>
        <v>0</v>
      </c>
    </row>
    <row r="12" spans="1:12" ht="20.100000000000001" customHeight="1">
      <c r="A12" s="40">
        <v>5</v>
      </c>
      <c r="B12" s="29" t="s">
        <v>20</v>
      </c>
      <c r="C12" s="47" t="s">
        <v>4</v>
      </c>
      <c r="D12" s="41"/>
      <c r="E12" s="41"/>
      <c r="F12" s="74">
        <v>99</v>
      </c>
      <c r="G12" s="25"/>
      <c r="H12" s="18">
        <f t="shared" si="0"/>
        <v>0</v>
      </c>
      <c r="I12" s="22"/>
      <c r="J12" s="121">
        <f t="shared" si="1"/>
        <v>0</v>
      </c>
      <c r="K12" s="13">
        <f t="shared" si="2"/>
        <v>0</v>
      </c>
    </row>
    <row r="13" spans="1:12" ht="20.100000000000001" customHeight="1">
      <c r="A13" s="15">
        <v>6</v>
      </c>
      <c r="B13" s="29" t="s">
        <v>21</v>
      </c>
      <c r="C13" s="47" t="s">
        <v>4</v>
      </c>
      <c r="D13" s="41"/>
      <c r="E13" s="41"/>
      <c r="F13" s="73">
        <v>40</v>
      </c>
      <c r="G13" s="25"/>
      <c r="H13" s="18">
        <f t="shared" si="0"/>
        <v>0</v>
      </c>
      <c r="I13" s="22"/>
      <c r="J13" s="121">
        <f t="shared" si="1"/>
        <v>0</v>
      </c>
      <c r="K13" s="13">
        <f t="shared" si="2"/>
        <v>0</v>
      </c>
    </row>
    <row r="14" spans="1:12" ht="20.100000000000001" customHeight="1">
      <c r="A14" s="40">
        <v>7</v>
      </c>
      <c r="B14" s="29" t="s">
        <v>22</v>
      </c>
      <c r="C14" s="24" t="s">
        <v>4</v>
      </c>
      <c r="D14" s="41"/>
      <c r="E14" s="41"/>
      <c r="F14" s="73">
        <v>6</v>
      </c>
      <c r="G14" s="25"/>
      <c r="H14" s="18">
        <f t="shared" si="0"/>
        <v>0</v>
      </c>
      <c r="I14" s="22"/>
      <c r="J14" s="121">
        <f t="shared" si="1"/>
        <v>0</v>
      </c>
      <c r="K14" s="13">
        <f t="shared" si="2"/>
        <v>0</v>
      </c>
    </row>
    <row r="15" spans="1:12" ht="20.100000000000001" customHeight="1">
      <c r="A15" s="15">
        <v>8</v>
      </c>
      <c r="B15" s="29" t="s">
        <v>23</v>
      </c>
      <c r="C15" s="47" t="s">
        <v>125</v>
      </c>
      <c r="D15" s="41"/>
      <c r="E15" s="41"/>
      <c r="F15" s="73">
        <v>21</v>
      </c>
      <c r="G15" s="25"/>
      <c r="H15" s="18">
        <f t="shared" si="0"/>
        <v>0</v>
      </c>
      <c r="I15" s="22"/>
      <c r="J15" s="121">
        <f t="shared" si="1"/>
        <v>0</v>
      </c>
      <c r="K15" s="13">
        <f t="shared" si="2"/>
        <v>0</v>
      </c>
    </row>
    <row r="16" spans="1:12" ht="20.100000000000001" customHeight="1">
      <c r="A16" s="40">
        <v>9</v>
      </c>
      <c r="B16" s="29" t="s">
        <v>24</v>
      </c>
      <c r="C16" s="47" t="s">
        <v>125</v>
      </c>
      <c r="D16" s="41"/>
      <c r="E16" s="41"/>
      <c r="F16" s="74">
        <v>5</v>
      </c>
      <c r="G16" s="25"/>
      <c r="H16" s="18">
        <f t="shared" si="0"/>
        <v>0</v>
      </c>
      <c r="I16" s="22"/>
      <c r="J16" s="121">
        <f t="shared" si="1"/>
        <v>0</v>
      </c>
      <c r="K16" s="13">
        <f t="shared" si="2"/>
        <v>0</v>
      </c>
    </row>
    <row r="17" spans="1:11" ht="20.100000000000001" customHeight="1">
      <c r="A17" s="15">
        <v>10</v>
      </c>
      <c r="B17" s="29" t="s">
        <v>25</v>
      </c>
      <c r="C17" s="47" t="s">
        <v>127</v>
      </c>
      <c r="D17" s="41"/>
      <c r="E17" s="41"/>
      <c r="F17" s="73">
        <v>6</v>
      </c>
      <c r="G17" s="25"/>
      <c r="H17" s="18">
        <f t="shared" si="0"/>
        <v>0</v>
      </c>
      <c r="I17" s="22"/>
      <c r="J17" s="121">
        <f t="shared" si="1"/>
        <v>0</v>
      </c>
      <c r="K17" s="13">
        <f t="shared" si="2"/>
        <v>0</v>
      </c>
    </row>
    <row r="18" spans="1:11" ht="20.100000000000001" customHeight="1">
      <c r="A18" s="40">
        <v>11</v>
      </c>
      <c r="B18" s="29" t="s">
        <v>26</v>
      </c>
      <c r="C18" s="47" t="s">
        <v>128</v>
      </c>
      <c r="D18" s="41"/>
      <c r="E18" s="41"/>
      <c r="F18" s="73">
        <v>2</v>
      </c>
      <c r="G18" s="25"/>
      <c r="H18" s="18">
        <f t="shared" si="0"/>
        <v>0</v>
      </c>
      <c r="I18" s="22"/>
      <c r="J18" s="121">
        <f t="shared" si="1"/>
        <v>0</v>
      </c>
      <c r="K18" s="13">
        <f t="shared" si="2"/>
        <v>0</v>
      </c>
    </row>
    <row r="19" spans="1:11" ht="20.100000000000001" customHeight="1">
      <c r="A19" s="15">
        <v>12</v>
      </c>
      <c r="B19" s="29" t="s">
        <v>27</v>
      </c>
      <c r="C19" s="47" t="s">
        <v>129</v>
      </c>
      <c r="D19" s="41"/>
      <c r="E19" s="41"/>
      <c r="F19" s="74">
        <v>1</v>
      </c>
      <c r="G19" s="25"/>
      <c r="H19" s="18">
        <f t="shared" si="0"/>
        <v>0</v>
      </c>
      <c r="I19" s="22"/>
      <c r="J19" s="121">
        <f t="shared" si="1"/>
        <v>0</v>
      </c>
      <c r="K19" s="13">
        <f t="shared" si="2"/>
        <v>0</v>
      </c>
    </row>
    <row r="20" spans="1:11" ht="20.100000000000001" customHeight="1">
      <c r="A20" s="40">
        <v>13</v>
      </c>
      <c r="B20" s="29" t="s">
        <v>28</v>
      </c>
      <c r="C20" s="47" t="s">
        <v>125</v>
      </c>
      <c r="D20" s="41"/>
      <c r="E20" s="41"/>
      <c r="F20" s="73">
        <v>2</v>
      </c>
      <c r="G20" s="25"/>
      <c r="H20" s="18">
        <f t="shared" si="0"/>
        <v>0</v>
      </c>
      <c r="I20" s="22"/>
      <c r="J20" s="121">
        <f t="shared" si="1"/>
        <v>0</v>
      </c>
      <c r="K20" s="13">
        <f t="shared" si="2"/>
        <v>0</v>
      </c>
    </row>
    <row r="21" spans="1:11" ht="20.100000000000001" customHeight="1">
      <c r="A21" s="15">
        <v>14</v>
      </c>
      <c r="B21" s="29" t="s">
        <v>29</v>
      </c>
      <c r="C21" s="47" t="s">
        <v>130</v>
      </c>
      <c r="D21" s="41"/>
      <c r="E21" s="41"/>
      <c r="F21" s="74">
        <v>7</v>
      </c>
      <c r="G21" s="25"/>
      <c r="H21" s="18">
        <f t="shared" si="0"/>
        <v>0</v>
      </c>
      <c r="I21" s="22"/>
      <c r="J21" s="121">
        <f t="shared" si="1"/>
        <v>0</v>
      </c>
      <c r="K21" s="13">
        <f t="shared" si="2"/>
        <v>0</v>
      </c>
    </row>
    <row r="22" spans="1:11" ht="20.100000000000001" customHeight="1">
      <c r="A22" s="40">
        <v>15</v>
      </c>
      <c r="B22" s="29" t="s">
        <v>30</v>
      </c>
      <c r="C22" s="47" t="s">
        <v>129</v>
      </c>
      <c r="D22" s="41"/>
      <c r="E22" s="41"/>
      <c r="F22" s="74">
        <v>2</v>
      </c>
      <c r="G22" s="25"/>
      <c r="H22" s="18">
        <f t="shared" si="0"/>
        <v>0</v>
      </c>
      <c r="I22" s="22"/>
      <c r="J22" s="121">
        <f t="shared" si="1"/>
        <v>0</v>
      </c>
      <c r="K22" s="13">
        <f t="shared" si="2"/>
        <v>0</v>
      </c>
    </row>
    <row r="23" spans="1:11" ht="20.100000000000001" customHeight="1">
      <c r="A23" s="15">
        <v>16</v>
      </c>
      <c r="B23" s="14" t="s">
        <v>31</v>
      </c>
      <c r="C23" s="47" t="s">
        <v>131</v>
      </c>
      <c r="D23" s="41"/>
      <c r="E23" s="41"/>
      <c r="F23" s="74">
        <v>4</v>
      </c>
      <c r="G23" s="25"/>
      <c r="H23" s="18">
        <f t="shared" si="0"/>
        <v>0</v>
      </c>
      <c r="I23" s="22"/>
      <c r="J23" s="121">
        <f t="shared" si="1"/>
        <v>0</v>
      </c>
      <c r="K23" s="13">
        <f t="shared" si="2"/>
        <v>0</v>
      </c>
    </row>
    <row r="24" spans="1:11" ht="20.100000000000001" customHeight="1">
      <c r="A24" s="40">
        <v>17</v>
      </c>
      <c r="B24" s="29" t="s">
        <v>32</v>
      </c>
      <c r="C24" s="47" t="s">
        <v>125</v>
      </c>
      <c r="D24" s="41"/>
      <c r="E24" s="41"/>
      <c r="F24" s="74">
        <v>25</v>
      </c>
      <c r="G24" s="25"/>
      <c r="H24" s="18">
        <f t="shared" si="0"/>
        <v>0</v>
      </c>
      <c r="I24" s="22"/>
      <c r="J24" s="121">
        <f t="shared" si="1"/>
        <v>0</v>
      </c>
      <c r="K24" s="13">
        <f t="shared" si="2"/>
        <v>0</v>
      </c>
    </row>
    <row r="25" spans="1:11" ht="20.100000000000001" customHeight="1">
      <c r="A25" s="15">
        <v>18</v>
      </c>
      <c r="B25" s="29" t="s">
        <v>33</v>
      </c>
      <c r="C25" s="47" t="s">
        <v>132</v>
      </c>
      <c r="D25" s="41"/>
      <c r="E25" s="41"/>
      <c r="F25" s="73">
        <v>1</v>
      </c>
      <c r="G25" s="25"/>
      <c r="H25" s="18">
        <f t="shared" si="0"/>
        <v>0</v>
      </c>
      <c r="I25" s="22"/>
      <c r="J25" s="121">
        <f t="shared" si="1"/>
        <v>0</v>
      </c>
      <c r="K25" s="13">
        <f t="shared" si="2"/>
        <v>0</v>
      </c>
    </row>
    <row r="26" spans="1:11" ht="20.100000000000001" customHeight="1">
      <c r="A26" s="40">
        <v>19</v>
      </c>
      <c r="B26" s="29" t="s">
        <v>34</v>
      </c>
      <c r="C26" s="47" t="s">
        <v>131</v>
      </c>
      <c r="D26" s="41"/>
      <c r="E26" s="41"/>
      <c r="F26" s="74">
        <v>1</v>
      </c>
      <c r="G26" s="25"/>
      <c r="H26" s="18">
        <f t="shared" si="0"/>
        <v>0</v>
      </c>
      <c r="I26" s="22"/>
      <c r="J26" s="121">
        <f t="shared" si="1"/>
        <v>0</v>
      </c>
      <c r="K26" s="13">
        <f t="shared" si="2"/>
        <v>0</v>
      </c>
    </row>
    <row r="27" spans="1:11" ht="20.100000000000001" customHeight="1">
      <c r="A27" s="15">
        <v>20</v>
      </c>
      <c r="B27" s="29" t="s">
        <v>35</v>
      </c>
      <c r="C27" s="47" t="s">
        <v>133</v>
      </c>
      <c r="D27" s="41"/>
      <c r="E27" s="41"/>
      <c r="F27" s="73">
        <v>3</v>
      </c>
      <c r="G27" s="25"/>
      <c r="H27" s="18">
        <f t="shared" si="0"/>
        <v>0</v>
      </c>
      <c r="I27" s="22"/>
      <c r="J27" s="121">
        <f t="shared" si="1"/>
        <v>0</v>
      </c>
      <c r="K27" s="13">
        <f t="shared" si="2"/>
        <v>0</v>
      </c>
    </row>
    <row r="28" spans="1:11" ht="20.100000000000001" customHeight="1">
      <c r="A28" s="40">
        <v>21</v>
      </c>
      <c r="B28" s="76" t="s">
        <v>36</v>
      </c>
      <c r="C28" s="44" t="s">
        <v>134</v>
      </c>
      <c r="D28" s="41"/>
      <c r="E28" s="41"/>
      <c r="F28" s="94">
        <v>1</v>
      </c>
      <c r="G28" s="25"/>
      <c r="H28" s="18">
        <f t="shared" si="0"/>
        <v>0</v>
      </c>
      <c r="I28" s="22"/>
      <c r="J28" s="121">
        <f t="shared" si="1"/>
        <v>0</v>
      </c>
      <c r="K28" s="13">
        <f t="shared" si="2"/>
        <v>0</v>
      </c>
    </row>
    <row r="29" spans="1:11" ht="20.100000000000001" customHeight="1">
      <c r="A29" s="15">
        <v>22</v>
      </c>
      <c r="B29" s="29" t="s">
        <v>37</v>
      </c>
      <c r="C29" s="47" t="s">
        <v>131</v>
      </c>
      <c r="D29" s="41"/>
      <c r="E29" s="41"/>
      <c r="F29" s="74">
        <v>2</v>
      </c>
      <c r="G29" s="25"/>
      <c r="H29" s="18">
        <f t="shared" si="0"/>
        <v>0</v>
      </c>
      <c r="I29" s="22"/>
      <c r="J29" s="121">
        <f t="shared" si="1"/>
        <v>0</v>
      </c>
      <c r="K29" s="13">
        <f t="shared" si="2"/>
        <v>0</v>
      </c>
    </row>
    <row r="30" spans="1:11" ht="20.100000000000001" customHeight="1">
      <c r="A30" s="40">
        <v>23</v>
      </c>
      <c r="B30" s="14" t="s">
        <v>38</v>
      </c>
      <c r="C30" s="47" t="s">
        <v>135</v>
      </c>
      <c r="D30" s="41"/>
      <c r="E30" s="41"/>
      <c r="F30" s="74">
        <v>1</v>
      </c>
      <c r="G30" s="25"/>
      <c r="H30" s="18">
        <f t="shared" si="0"/>
        <v>0</v>
      </c>
      <c r="I30" s="22"/>
      <c r="J30" s="121">
        <f t="shared" si="1"/>
        <v>0</v>
      </c>
      <c r="K30" s="13">
        <f t="shared" si="2"/>
        <v>0</v>
      </c>
    </row>
    <row r="31" spans="1:11" ht="20.100000000000001" customHeight="1">
      <c r="A31" s="15">
        <v>24</v>
      </c>
      <c r="B31" s="29" t="s">
        <v>39</v>
      </c>
      <c r="C31" s="47" t="s">
        <v>4</v>
      </c>
      <c r="D31" s="41"/>
      <c r="E31" s="41"/>
      <c r="F31" s="73">
        <v>3</v>
      </c>
      <c r="G31" s="25"/>
      <c r="H31" s="18">
        <f t="shared" si="0"/>
        <v>0</v>
      </c>
      <c r="I31" s="22"/>
      <c r="J31" s="121">
        <f t="shared" si="1"/>
        <v>0</v>
      </c>
      <c r="K31" s="13">
        <f t="shared" si="2"/>
        <v>0</v>
      </c>
    </row>
    <row r="32" spans="1:11" ht="20.100000000000001" customHeight="1">
      <c r="A32" s="40">
        <v>25</v>
      </c>
      <c r="B32" s="29" t="s">
        <v>40</v>
      </c>
      <c r="C32" s="47" t="s">
        <v>125</v>
      </c>
      <c r="D32" s="41"/>
      <c r="E32" s="41"/>
      <c r="F32" s="73">
        <v>1</v>
      </c>
      <c r="G32" s="25"/>
      <c r="H32" s="18">
        <f t="shared" si="0"/>
        <v>0</v>
      </c>
      <c r="I32" s="22"/>
      <c r="J32" s="121">
        <f t="shared" si="1"/>
        <v>0</v>
      </c>
      <c r="K32" s="13">
        <f t="shared" si="2"/>
        <v>0</v>
      </c>
    </row>
    <row r="33" spans="1:11" ht="20.100000000000001" customHeight="1">
      <c r="A33" s="15">
        <v>26</v>
      </c>
      <c r="B33" s="29" t="s">
        <v>41</v>
      </c>
      <c r="C33" s="47" t="s">
        <v>129</v>
      </c>
      <c r="D33" s="41"/>
      <c r="E33" s="41"/>
      <c r="F33" s="73">
        <v>1</v>
      </c>
      <c r="G33" s="25"/>
      <c r="H33" s="18">
        <f t="shared" si="0"/>
        <v>0</v>
      </c>
      <c r="I33" s="22"/>
      <c r="J33" s="121">
        <f t="shared" si="1"/>
        <v>0</v>
      </c>
      <c r="K33" s="13">
        <f t="shared" si="2"/>
        <v>0</v>
      </c>
    </row>
    <row r="34" spans="1:11" ht="20.100000000000001" customHeight="1">
      <c r="A34" s="40">
        <v>27</v>
      </c>
      <c r="B34" s="29" t="s">
        <v>42</v>
      </c>
      <c r="C34" s="47" t="s">
        <v>129</v>
      </c>
      <c r="D34" s="41"/>
      <c r="E34" s="41"/>
      <c r="F34" s="73">
        <v>2</v>
      </c>
      <c r="G34" s="25"/>
      <c r="H34" s="18">
        <f t="shared" si="0"/>
        <v>0</v>
      </c>
      <c r="I34" s="22"/>
      <c r="J34" s="121">
        <f t="shared" si="1"/>
        <v>0</v>
      </c>
      <c r="K34" s="13">
        <f t="shared" si="2"/>
        <v>0</v>
      </c>
    </row>
    <row r="35" spans="1:11" ht="20.100000000000001" customHeight="1">
      <c r="A35" s="15">
        <v>28</v>
      </c>
      <c r="B35" s="29" t="s">
        <v>43</v>
      </c>
      <c r="C35" s="47" t="s">
        <v>125</v>
      </c>
      <c r="D35" s="41"/>
      <c r="E35" s="41"/>
      <c r="F35" s="2">
        <v>34</v>
      </c>
      <c r="G35" s="25"/>
      <c r="H35" s="18">
        <f t="shared" si="0"/>
        <v>0</v>
      </c>
      <c r="I35" s="22"/>
      <c r="J35" s="121">
        <f t="shared" si="1"/>
        <v>0</v>
      </c>
      <c r="K35" s="13">
        <f t="shared" si="2"/>
        <v>0</v>
      </c>
    </row>
    <row r="36" spans="1:11" ht="20.100000000000001" customHeight="1">
      <c r="A36" s="40">
        <v>29</v>
      </c>
      <c r="B36" s="29" t="s">
        <v>44</v>
      </c>
      <c r="C36" s="47" t="s">
        <v>136</v>
      </c>
      <c r="D36" s="41"/>
      <c r="E36" s="41"/>
      <c r="F36" s="73">
        <v>1</v>
      </c>
      <c r="G36" s="25"/>
      <c r="H36" s="18">
        <f t="shared" si="0"/>
        <v>0</v>
      </c>
      <c r="I36" s="22"/>
      <c r="J36" s="121">
        <f t="shared" si="1"/>
        <v>0</v>
      </c>
      <c r="K36" s="13">
        <f t="shared" si="2"/>
        <v>0</v>
      </c>
    </row>
    <row r="37" spans="1:11" ht="20.100000000000001" customHeight="1">
      <c r="A37" s="15">
        <v>30</v>
      </c>
      <c r="B37" s="29" t="s">
        <v>45</v>
      </c>
      <c r="C37" s="47" t="s">
        <v>127</v>
      </c>
      <c r="D37" s="41"/>
      <c r="E37" s="41"/>
      <c r="F37" s="74">
        <v>50</v>
      </c>
      <c r="G37" s="25"/>
      <c r="H37" s="18">
        <f t="shared" si="0"/>
        <v>0</v>
      </c>
      <c r="I37" s="22"/>
      <c r="J37" s="121">
        <f t="shared" si="1"/>
        <v>0</v>
      </c>
      <c r="K37" s="13">
        <f t="shared" si="2"/>
        <v>0</v>
      </c>
    </row>
    <row r="38" spans="1:11" ht="20.100000000000001" customHeight="1">
      <c r="A38" s="40">
        <v>31</v>
      </c>
      <c r="B38" s="87" t="s">
        <v>46</v>
      </c>
      <c r="C38" s="48" t="s">
        <v>125</v>
      </c>
      <c r="D38" s="43"/>
      <c r="E38" s="43"/>
      <c r="F38" s="74">
        <v>1</v>
      </c>
      <c r="G38" s="18"/>
      <c r="H38" s="18">
        <f t="shared" si="0"/>
        <v>0</v>
      </c>
      <c r="I38" s="19"/>
      <c r="J38" s="121">
        <f t="shared" si="1"/>
        <v>0</v>
      </c>
      <c r="K38" s="13">
        <f t="shared" si="2"/>
        <v>0</v>
      </c>
    </row>
    <row r="39" spans="1:11" ht="20.100000000000001" customHeight="1">
      <c r="A39" s="15">
        <v>32</v>
      </c>
      <c r="B39" s="77" t="s">
        <v>47</v>
      </c>
      <c r="C39" s="47" t="s">
        <v>125</v>
      </c>
      <c r="D39" s="43"/>
      <c r="E39" s="43"/>
      <c r="F39" s="74">
        <v>17</v>
      </c>
      <c r="G39" s="18"/>
      <c r="H39" s="18">
        <f t="shared" si="0"/>
        <v>0</v>
      </c>
      <c r="I39" s="19"/>
      <c r="J39" s="121">
        <f t="shared" si="1"/>
        <v>0</v>
      </c>
      <c r="K39" s="13">
        <f t="shared" si="2"/>
        <v>0</v>
      </c>
    </row>
    <row r="40" spans="1:11" ht="20.100000000000001" customHeight="1">
      <c r="A40" s="40">
        <v>33</v>
      </c>
      <c r="B40" s="26" t="s">
        <v>48</v>
      </c>
      <c r="C40" s="48" t="s">
        <v>132</v>
      </c>
      <c r="D40" s="47"/>
      <c r="E40" s="47"/>
      <c r="F40" s="95">
        <v>3</v>
      </c>
      <c r="G40" s="30"/>
      <c r="H40" s="18">
        <f t="shared" si="0"/>
        <v>0</v>
      </c>
      <c r="I40" s="31"/>
      <c r="J40" s="121">
        <f t="shared" si="1"/>
        <v>0</v>
      </c>
      <c r="K40" s="13">
        <f t="shared" si="2"/>
        <v>0</v>
      </c>
    </row>
    <row r="41" spans="1:11" ht="20.100000000000001" customHeight="1">
      <c r="A41" s="15">
        <v>34</v>
      </c>
      <c r="B41" s="26" t="s">
        <v>49</v>
      </c>
      <c r="C41" s="48" t="s">
        <v>136</v>
      </c>
      <c r="D41" s="41"/>
      <c r="E41" s="41"/>
      <c r="F41" s="95">
        <v>1</v>
      </c>
      <c r="G41" s="25"/>
      <c r="H41" s="18">
        <f t="shared" si="0"/>
        <v>0</v>
      </c>
      <c r="I41" s="22"/>
      <c r="J41" s="121">
        <f t="shared" si="1"/>
        <v>0</v>
      </c>
      <c r="K41" s="13">
        <f t="shared" si="2"/>
        <v>0</v>
      </c>
    </row>
    <row r="42" spans="1:11" ht="20.100000000000001" customHeight="1">
      <c r="A42" s="40">
        <v>35</v>
      </c>
      <c r="B42" s="29" t="s">
        <v>50</v>
      </c>
      <c r="C42" s="47" t="s">
        <v>137</v>
      </c>
      <c r="D42" s="43"/>
      <c r="E42" s="43"/>
      <c r="F42" s="73">
        <v>1</v>
      </c>
      <c r="G42" s="18"/>
      <c r="H42" s="18">
        <f t="shared" si="0"/>
        <v>0</v>
      </c>
      <c r="I42" s="19"/>
      <c r="J42" s="121">
        <f t="shared" si="1"/>
        <v>0</v>
      </c>
      <c r="K42" s="13">
        <f t="shared" si="2"/>
        <v>0</v>
      </c>
    </row>
    <row r="43" spans="1:11" s="12" customFormat="1" ht="20.100000000000001" customHeight="1">
      <c r="A43" s="15">
        <v>36</v>
      </c>
      <c r="B43" s="29" t="s">
        <v>51</v>
      </c>
      <c r="C43" s="47" t="s">
        <v>125</v>
      </c>
      <c r="D43" s="16"/>
      <c r="E43" s="16"/>
      <c r="F43" s="73">
        <v>3</v>
      </c>
      <c r="G43" s="18"/>
      <c r="H43" s="18">
        <f t="shared" si="0"/>
        <v>0</v>
      </c>
      <c r="I43" s="19"/>
      <c r="J43" s="121">
        <f t="shared" si="1"/>
        <v>0</v>
      </c>
      <c r="K43" s="13">
        <f t="shared" si="2"/>
        <v>0</v>
      </c>
    </row>
    <row r="44" spans="1:11" ht="20.100000000000001" customHeight="1">
      <c r="A44" s="40">
        <v>37</v>
      </c>
      <c r="B44" s="29" t="s">
        <v>52</v>
      </c>
      <c r="C44" s="47" t="s">
        <v>125</v>
      </c>
      <c r="D44" s="43"/>
      <c r="E44" s="43"/>
      <c r="F44" s="74">
        <v>20</v>
      </c>
      <c r="G44" s="18"/>
      <c r="H44" s="18">
        <f t="shared" si="0"/>
        <v>0</v>
      </c>
      <c r="I44" s="19"/>
      <c r="J44" s="121">
        <f t="shared" si="1"/>
        <v>0</v>
      </c>
      <c r="K44" s="13">
        <f t="shared" si="2"/>
        <v>0</v>
      </c>
    </row>
    <row r="45" spans="1:11" ht="20.100000000000001" customHeight="1">
      <c r="A45" s="15">
        <v>38</v>
      </c>
      <c r="B45" s="29" t="s">
        <v>53</v>
      </c>
      <c r="C45" s="47" t="s">
        <v>126</v>
      </c>
      <c r="D45" s="41"/>
      <c r="E45" s="41"/>
      <c r="F45" s="74">
        <v>22</v>
      </c>
      <c r="G45" s="25"/>
      <c r="H45" s="18">
        <f t="shared" si="0"/>
        <v>0</v>
      </c>
      <c r="I45" s="22"/>
      <c r="J45" s="121">
        <f t="shared" si="1"/>
        <v>0</v>
      </c>
      <c r="K45" s="13">
        <f t="shared" si="2"/>
        <v>0</v>
      </c>
    </row>
    <row r="46" spans="1:11" ht="20.100000000000001" customHeight="1">
      <c r="A46" s="40">
        <v>39</v>
      </c>
      <c r="B46" s="29" t="s">
        <v>54</v>
      </c>
      <c r="C46" s="47" t="s">
        <v>127</v>
      </c>
      <c r="D46" s="41"/>
      <c r="E46" s="41"/>
      <c r="F46" s="74">
        <v>3</v>
      </c>
      <c r="G46" s="18"/>
      <c r="H46" s="18">
        <f t="shared" si="0"/>
        <v>0</v>
      </c>
      <c r="I46" s="19"/>
      <c r="J46" s="121">
        <f t="shared" si="1"/>
        <v>0</v>
      </c>
      <c r="K46" s="13">
        <f t="shared" si="2"/>
        <v>0</v>
      </c>
    </row>
    <row r="47" spans="1:11" ht="20.100000000000001" customHeight="1">
      <c r="A47" s="15">
        <v>40</v>
      </c>
      <c r="B47" s="29" t="s">
        <v>55</v>
      </c>
      <c r="C47" s="47" t="s">
        <v>127</v>
      </c>
      <c r="D47" s="51"/>
      <c r="E47" s="51"/>
      <c r="F47" s="74">
        <v>4</v>
      </c>
      <c r="G47" s="3"/>
      <c r="H47" s="18">
        <f t="shared" si="0"/>
        <v>0</v>
      </c>
      <c r="I47" s="4"/>
      <c r="J47" s="121">
        <f t="shared" si="1"/>
        <v>0</v>
      </c>
      <c r="K47" s="13">
        <f t="shared" si="2"/>
        <v>0</v>
      </c>
    </row>
    <row r="48" spans="1:11" ht="20.100000000000001" customHeight="1">
      <c r="A48" s="40">
        <v>41</v>
      </c>
      <c r="B48" s="14" t="s">
        <v>56</v>
      </c>
      <c r="C48" s="47" t="s">
        <v>125</v>
      </c>
      <c r="D48" s="43"/>
      <c r="E48" s="43"/>
      <c r="F48" s="74">
        <v>1</v>
      </c>
      <c r="G48" s="18"/>
      <c r="H48" s="18">
        <f t="shared" si="0"/>
        <v>0</v>
      </c>
      <c r="I48" s="19"/>
      <c r="J48" s="121">
        <f t="shared" si="1"/>
        <v>0</v>
      </c>
      <c r="K48" s="13">
        <f t="shared" si="2"/>
        <v>0</v>
      </c>
    </row>
    <row r="49" spans="1:11" ht="20.100000000000001" customHeight="1">
      <c r="A49" s="15">
        <v>42</v>
      </c>
      <c r="B49" s="29" t="s">
        <v>57</v>
      </c>
      <c r="C49" s="47" t="s">
        <v>125</v>
      </c>
      <c r="D49" s="43"/>
      <c r="E49" s="43"/>
      <c r="F49" s="74">
        <v>3</v>
      </c>
      <c r="G49" s="18"/>
      <c r="H49" s="18">
        <f t="shared" si="0"/>
        <v>0</v>
      </c>
      <c r="I49" s="19"/>
      <c r="J49" s="121">
        <f t="shared" si="1"/>
        <v>0</v>
      </c>
      <c r="K49" s="13">
        <f t="shared" si="2"/>
        <v>0</v>
      </c>
    </row>
    <row r="50" spans="1:11" ht="20.100000000000001" customHeight="1">
      <c r="A50" s="40">
        <v>43</v>
      </c>
      <c r="B50" s="29" t="s">
        <v>58</v>
      </c>
      <c r="C50" s="47" t="s">
        <v>138</v>
      </c>
      <c r="D50" s="44"/>
      <c r="E50" s="44"/>
      <c r="F50" s="74">
        <v>1</v>
      </c>
      <c r="G50" s="20"/>
      <c r="H50" s="18">
        <f t="shared" si="0"/>
        <v>0</v>
      </c>
      <c r="I50" s="21"/>
      <c r="J50" s="121">
        <f t="shared" si="1"/>
        <v>0</v>
      </c>
      <c r="K50" s="13">
        <f t="shared" si="2"/>
        <v>0</v>
      </c>
    </row>
    <row r="51" spans="1:11" ht="20.100000000000001" customHeight="1">
      <c r="A51" s="15">
        <v>44</v>
      </c>
      <c r="B51" s="29" t="s">
        <v>59</v>
      </c>
      <c r="C51" s="47" t="s">
        <v>125</v>
      </c>
      <c r="D51" s="43"/>
      <c r="E51" s="43"/>
      <c r="F51" s="74">
        <v>14</v>
      </c>
      <c r="G51" s="37"/>
      <c r="H51" s="18">
        <f t="shared" si="0"/>
        <v>0</v>
      </c>
      <c r="I51" s="22"/>
      <c r="J51" s="121">
        <f t="shared" si="1"/>
        <v>0</v>
      </c>
      <c r="K51" s="13">
        <f t="shared" si="2"/>
        <v>0</v>
      </c>
    </row>
    <row r="52" spans="1:11" ht="20.100000000000001" customHeight="1">
      <c r="A52" s="40">
        <v>45</v>
      </c>
      <c r="B52" s="29" t="s">
        <v>60</v>
      </c>
      <c r="C52" s="47" t="s">
        <v>125</v>
      </c>
      <c r="D52" s="43"/>
      <c r="E52" s="43"/>
      <c r="F52" s="74">
        <v>24</v>
      </c>
      <c r="G52" s="18"/>
      <c r="H52" s="18">
        <f t="shared" si="0"/>
        <v>0</v>
      </c>
      <c r="I52" s="19"/>
      <c r="J52" s="121">
        <f t="shared" si="1"/>
        <v>0</v>
      </c>
      <c r="K52" s="13">
        <f t="shared" si="2"/>
        <v>0</v>
      </c>
    </row>
    <row r="53" spans="1:11" ht="20.100000000000001" customHeight="1">
      <c r="A53" s="15">
        <v>46</v>
      </c>
      <c r="B53" s="29" t="s">
        <v>61</v>
      </c>
      <c r="C53" s="47" t="s">
        <v>125</v>
      </c>
      <c r="D53" s="51"/>
      <c r="E53" s="51"/>
      <c r="F53" s="74">
        <v>4</v>
      </c>
      <c r="G53" s="3"/>
      <c r="H53" s="18">
        <f t="shared" si="0"/>
        <v>0</v>
      </c>
      <c r="I53" s="4"/>
      <c r="J53" s="121">
        <f t="shared" si="1"/>
        <v>0</v>
      </c>
      <c r="K53" s="13">
        <f t="shared" si="2"/>
        <v>0</v>
      </c>
    </row>
    <row r="54" spans="1:11" ht="20.100000000000001" customHeight="1">
      <c r="A54" s="40">
        <v>47</v>
      </c>
      <c r="B54" s="29" t="s">
        <v>62</v>
      </c>
      <c r="C54" s="47" t="s">
        <v>125</v>
      </c>
      <c r="D54" s="43"/>
      <c r="E54" s="43"/>
      <c r="F54" s="74">
        <v>7</v>
      </c>
      <c r="G54" s="18"/>
      <c r="H54" s="18">
        <f t="shared" si="0"/>
        <v>0</v>
      </c>
      <c r="I54" s="19"/>
      <c r="J54" s="121">
        <f t="shared" si="1"/>
        <v>0</v>
      </c>
      <c r="K54" s="13">
        <f t="shared" si="2"/>
        <v>0</v>
      </c>
    </row>
    <row r="55" spans="1:11" ht="24">
      <c r="A55" s="15">
        <v>48</v>
      </c>
      <c r="B55" s="14" t="s">
        <v>166</v>
      </c>
      <c r="C55" s="47" t="s">
        <v>125</v>
      </c>
      <c r="D55" s="47"/>
      <c r="E55" s="47"/>
      <c r="F55" s="74">
        <v>12</v>
      </c>
      <c r="G55" s="30"/>
      <c r="H55" s="18">
        <f t="shared" si="0"/>
        <v>0</v>
      </c>
      <c r="I55" s="31"/>
      <c r="J55" s="121">
        <f t="shared" si="1"/>
        <v>0</v>
      </c>
      <c r="K55" s="13">
        <f t="shared" si="2"/>
        <v>0</v>
      </c>
    </row>
    <row r="56" spans="1:11" ht="20.100000000000001" customHeight="1">
      <c r="A56" s="40">
        <v>49</v>
      </c>
      <c r="B56" s="29" t="s">
        <v>63</v>
      </c>
      <c r="C56" s="47" t="s">
        <v>125</v>
      </c>
      <c r="D56" s="16"/>
      <c r="E56" s="16"/>
      <c r="F56" s="74">
        <v>15</v>
      </c>
      <c r="G56" s="18"/>
      <c r="H56" s="18">
        <f t="shared" si="0"/>
        <v>0</v>
      </c>
      <c r="I56" s="19"/>
      <c r="J56" s="121">
        <f t="shared" si="1"/>
        <v>0</v>
      </c>
      <c r="K56" s="13">
        <f t="shared" si="2"/>
        <v>0</v>
      </c>
    </row>
    <row r="57" spans="1:11" ht="20.100000000000001" customHeight="1">
      <c r="A57" s="15">
        <v>50</v>
      </c>
      <c r="B57" s="29" t="s">
        <v>64</v>
      </c>
      <c r="C57" s="47" t="s">
        <v>139</v>
      </c>
      <c r="D57" s="41"/>
      <c r="E57" s="41"/>
      <c r="F57" s="73">
        <v>10</v>
      </c>
      <c r="G57" s="18"/>
      <c r="H57" s="18">
        <f t="shared" si="0"/>
        <v>0</v>
      </c>
      <c r="I57" s="19"/>
      <c r="J57" s="121">
        <f t="shared" si="1"/>
        <v>0</v>
      </c>
      <c r="K57" s="13">
        <f t="shared" si="2"/>
        <v>0</v>
      </c>
    </row>
    <row r="58" spans="1:11" ht="20.100000000000001" customHeight="1">
      <c r="A58" s="40">
        <v>51</v>
      </c>
      <c r="B58" s="29" t="s">
        <v>65</v>
      </c>
      <c r="C58" s="47" t="s">
        <v>140</v>
      </c>
      <c r="D58" s="52"/>
      <c r="E58" s="52"/>
      <c r="F58" s="73">
        <v>10</v>
      </c>
      <c r="G58" s="37"/>
      <c r="H58" s="18">
        <f t="shared" si="0"/>
        <v>0</v>
      </c>
      <c r="I58" s="22"/>
      <c r="J58" s="121">
        <f t="shared" si="1"/>
        <v>0</v>
      </c>
      <c r="K58" s="13">
        <f t="shared" si="2"/>
        <v>0</v>
      </c>
    </row>
    <row r="59" spans="1:11" ht="20.100000000000001" customHeight="1">
      <c r="A59" s="15">
        <v>52</v>
      </c>
      <c r="B59" s="29" t="s">
        <v>66</v>
      </c>
      <c r="C59" s="47" t="s">
        <v>139</v>
      </c>
      <c r="D59" s="41"/>
      <c r="E59" s="41"/>
      <c r="F59" s="74">
        <v>107</v>
      </c>
      <c r="G59" s="25"/>
      <c r="H59" s="18">
        <f t="shared" si="0"/>
        <v>0</v>
      </c>
      <c r="I59" s="22"/>
      <c r="J59" s="121">
        <f t="shared" si="1"/>
        <v>0</v>
      </c>
      <c r="K59" s="13">
        <f t="shared" si="2"/>
        <v>0</v>
      </c>
    </row>
    <row r="60" spans="1:11" ht="20.100000000000001" customHeight="1">
      <c r="A60" s="40">
        <v>53</v>
      </c>
      <c r="B60" s="29" t="s">
        <v>67</v>
      </c>
      <c r="C60" s="47" t="s">
        <v>132</v>
      </c>
      <c r="D60" s="43"/>
      <c r="E60" s="43"/>
      <c r="F60" s="73">
        <v>5</v>
      </c>
      <c r="G60" s="18"/>
      <c r="H60" s="18">
        <f t="shared" si="0"/>
        <v>0</v>
      </c>
      <c r="I60" s="19"/>
      <c r="J60" s="121">
        <f t="shared" si="1"/>
        <v>0</v>
      </c>
      <c r="K60" s="13">
        <f t="shared" si="2"/>
        <v>0</v>
      </c>
    </row>
    <row r="61" spans="1:11" ht="20.100000000000001" customHeight="1">
      <c r="A61" s="15">
        <v>54</v>
      </c>
      <c r="B61" s="29" t="s">
        <v>68</v>
      </c>
      <c r="C61" s="47" t="s">
        <v>136</v>
      </c>
      <c r="D61" s="41"/>
      <c r="E61" s="41"/>
      <c r="F61" s="74">
        <v>3</v>
      </c>
      <c r="G61" s="25"/>
      <c r="H61" s="18">
        <f t="shared" si="0"/>
        <v>0</v>
      </c>
      <c r="I61" s="22"/>
      <c r="J61" s="121">
        <f t="shared" si="1"/>
        <v>0</v>
      </c>
      <c r="K61" s="13">
        <f t="shared" si="2"/>
        <v>0</v>
      </c>
    </row>
    <row r="62" spans="1:11" ht="20.100000000000001" customHeight="1">
      <c r="A62" s="40">
        <v>55</v>
      </c>
      <c r="B62" s="29" t="s">
        <v>69</v>
      </c>
      <c r="C62" s="47" t="s">
        <v>127</v>
      </c>
      <c r="D62" s="41"/>
      <c r="E62" s="41"/>
      <c r="F62" s="73">
        <v>2</v>
      </c>
      <c r="G62" s="18"/>
      <c r="H62" s="18">
        <f t="shared" si="0"/>
        <v>0</v>
      </c>
      <c r="I62" s="19"/>
      <c r="J62" s="121">
        <f t="shared" si="1"/>
        <v>0</v>
      </c>
      <c r="K62" s="13">
        <f t="shared" si="2"/>
        <v>0</v>
      </c>
    </row>
    <row r="63" spans="1:11" ht="20.100000000000001" customHeight="1">
      <c r="A63" s="15">
        <v>56</v>
      </c>
      <c r="B63" s="29" t="s">
        <v>70</v>
      </c>
      <c r="C63" s="47" t="s">
        <v>125</v>
      </c>
      <c r="D63" s="43"/>
      <c r="E63" s="43"/>
      <c r="F63" s="73">
        <v>10</v>
      </c>
      <c r="G63" s="18"/>
      <c r="H63" s="18">
        <f t="shared" si="0"/>
        <v>0</v>
      </c>
      <c r="I63" s="19"/>
      <c r="J63" s="121">
        <f t="shared" si="1"/>
        <v>0</v>
      </c>
      <c r="K63" s="13">
        <f t="shared" si="2"/>
        <v>0</v>
      </c>
    </row>
    <row r="64" spans="1:11" ht="20.100000000000001" customHeight="1">
      <c r="A64" s="40">
        <v>57</v>
      </c>
      <c r="B64" s="29" t="s">
        <v>71</v>
      </c>
      <c r="C64" s="47" t="s">
        <v>129</v>
      </c>
      <c r="D64" s="41"/>
      <c r="E64" s="41"/>
      <c r="F64" s="74">
        <v>2</v>
      </c>
      <c r="G64" s="18"/>
      <c r="H64" s="18">
        <f t="shared" si="0"/>
        <v>0</v>
      </c>
      <c r="I64" s="19"/>
      <c r="J64" s="121">
        <f t="shared" si="1"/>
        <v>0</v>
      </c>
      <c r="K64" s="13">
        <f t="shared" si="2"/>
        <v>0</v>
      </c>
    </row>
    <row r="65" spans="1:11" ht="20.100000000000001" customHeight="1">
      <c r="A65" s="15">
        <v>58</v>
      </c>
      <c r="B65" s="29" t="s">
        <v>72</v>
      </c>
      <c r="C65" s="47" t="s">
        <v>125</v>
      </c>
      <c r="D65" s="41"/>
      <c r="E65" s="41"/>
      <c r="F65" s="74">
        <v>9</v>
      </c>
      <c r="G65" s="25"/>
      <c r="H65" s="18">
        <f t="shared" ref="H65:H96" si="3">F65*G65</f>
        <v>0</v>
      </c>
      <c r="I65" s="22"/>
      <c r="J65" s="121">
        <f t="shared" si="1"/>
        <v>0</v>
      </c>
      <c r="K65" s="13">
        <f t="shared" si="2"/>
        <v>0</v>
      </c>
    </row>
    <row r="66" spans="1:11" ht="20.100000000000001" customHeight="1">
      <c r="A66" s="40">
        <v>59</v>
      </c>
      <c r="B66" s="29" t="s">
        <v>165</v>
      </c>
      <c r="C66" s="91" t="s">
        <v>125</v>
      </c>
      <c r="D66" s="46"/>
      <c r="E66" s="46"/>
      <c r="F66" s="74">
        <v>1</v>
      </c>
      <c r="G66" s="7"/>
      <c r="H66" s="18">
        <f t="shared" si="3"/>
        <v>0</v>
      </c>
      <c r="I66" s="8"/>
      <c r="J66" s="121">
        <f t="shared" si="1"/>
        <v>0</v>
      </c>
      <c r="K66" s="13">
        <f t="shared" si="2"/>
        <v>0</v>
      </c>
    </row>
    <row r="67" spans="1:11" ht="20.100000000000001" customHeight="1">
      <c r="A67" s="15">
        <v>60</v>
      </c>
      <c r="B67" s="29" t="s">
        <v>73</v>
      </c>
      <c r="C67" s="91" t="s">
        <v>127</v>
      </c>
      <c r="D67" s="43"/>
      <c r="E67" s="43"/>
      <c r="F67" s="74">
        <v>2</v>
      </c>
      <c r="G67" s="18"/>
      <c r="H67" s="18">
        <f t="shared" si="3"/>
        <v>0</v>
      </c>
      <c r="I67" s="19"/>
      <c r="J67" s="121">
        <f t="shared" si="1"/>
        <v>0</v>
      </c>
      <c r="K67" s="13">
        <f t="shared" si="2"/>
        <v>0</v>
      </c>
    </row>
    <row r="68" spans="1:11" ht="20.100000000000001" customHeight="1">
      <c r="A68" s="40">
        <v>61</v>
      </c>
      <c r="B68" s="29" t="s">
        <v>74</v>
      </c>
      <c r="C68" s="91" t="s">
        <v>4</v>
      </c>
      <c r="D68" s="41"/>
      <c r="E68" s="41"/>
      <c r="F68" s="73">
        <v>3</v>
      </c>
      <c r="G68" s="25"/>
      <c r="H68" s="18">
        <f t="shared" si="3"/>
        <v>0</v>
      </c>
      <c r="I68" s="22"/>
      <c r="J68" s="121">
        <f t="shared" si="1"/>
        <v>0</v>
      </c>
      <c r="K68" s="13">
        <f t="shared" si="2"/>
        <v>0</v>
      </c>
    </row>
    <row r="69" spans="1:11" ht="20.100000000000001" customHeight="1">
      <c r="A69" s="15">
        <v>62</v>
      </c>
      <c r="B69" s="29" t="s">
        <v>75</v>
      </c>
      <c r="C69" s="91" t="s">
        <v>4</v>
      </c>
      <c r="D69" s="41"/>
      <c r="E69" s="41"/>
      <c r="F69" s="73">
        <v>15</v>
      </c>
      <c r="G69" s="25"/>
      <c r="H69" s="18">
        <f t="shared" si="3"/>
        <v>0</v>
      </c>
      <c r="I69" s="22"/>
      <c r="J69" s="121">
        <f t="shared" si="1"/>
        <v>0</v>
      </c>
      <c r="K69" s="13">
        <f t="shared" si="2"/>
        <v>0</v>
      </c>
    </row>
    <row r="70" spans="1:11" ht="20.100000000000001" customHeight="1">
      <c r="A70" s="40">
        <v>63</v>
      </c>
      <c r="B70" s="88" t="s">
        <v>76</v>
      </c>
      <c r="C70" s="92" t="s">
        <v>141</v>
      </c>
      <c r="D70" s="45"/>
      <c r="E70" s="45"/>
      <c r="F70" s="74">
        <v>2</v>
      </c>
      <c r="G70" s="5"/>
      <c r="H70" s="18">
        <f t="shared" si="3"/>
        <v>0</v>
      </c>
      <c r="I70" s="6"/>
      <c r="J70" s="121">
        <f t="shared" si="1"/>
        <v>0</v>
      </c>
      <c r="K70" s="13">
        <f t="shared" si="2"/>
        <v>0</v>
      </c>
    </row>
    <row r="71" spans="1:11" ht="20.100000000000001" customHeight="1">
      <c r="A71" s="15">
        <v>64</v>
      </c>
      <c r="B71" s="26" t="s">
        <v>77</v>
      </c>
      <c r="C71" s="48" t="s">
        <v>127</v>
      </c>
      <c r="D71" s="41"/>
      <c r="E71" s="41"/>
      <c r="F71" s="96">
        <v>5</v>
      </c>
      <c r="G71" s="25"/>
      <c r="H71" s="18">
        <f t="shared" si="3"/>
        <v>0</v>
      </c>
      <c r="I71" s="22"/>
      <c r="J71" s="121">
        <f t="shared" si="1"/>
        <v>0</v>
      </c>
      <c r="K71" s="13">
        <f t="shared" si="2"/>
        <v>0</v>
      </c>
    </row>
    <row r="72" spans="1:11" ht="20.100000000000001" customHeight="1">
      <c r="A72" s="40">
        <v>65</v>
      </c>
      <c r="B72" s="29" t="s">
        <v>78</v>
      </c>
      <c r="C72" s="47" t="s">
        <v>142</v>
      </c>
      <c r="D72" s="41"/>
      <c r="E72" s="41"/>
      <c r="F72" s="73">
        <v>1</v>
      </c>
      <c r="G72" s="25"/>
      <c r="H72" s="18">
        <f t="shared" si="3"/>
        <v>0</v>
      </c>
      <c r="I72" s="22"/>
      <c r="J72" s="121">
        <f t="shared" si="1"/>
        <v>0</v>
      </c>
      <c r="K72" s="13">
        <f t="shared" si="2"/>
        <v>0</v>
      </c>
    </row>
    <row r="73" spans="1:11" ht="36">
      <c r="A73" s="15">
        <v>66</v>
      </c>
      <c r="B73" s="29" t="s">
        <v>79</v>
      </c>
      <c r="C73" s="47" t="s">
        <v>143</v>
      </c>
      <c r="D73" s="48"/>
      <c r="E73" s="48"/>
      <c r="F73" s="74">
        <v>2</v>
      </c>
      <c r="G73" s="28"/>
      <c r="H73" s="18">
        <f t="shared" si="3"/>
        <v>0</v>
      </c>
      <c r="I73" s="23"/>
      <c r="J73" s="121">
        <f t="shared" ref="J73:J124" si="4">PRODUCT(H73:I73)</f>
        <v>0</v>
      </c>
      <c r="K73" s="13">
        <f t="shared" ref="K73:K124" si="5">(H73+J73)</f>
        <v>0</v>
      </c>
    </row>
    <row r="74" spans="1:11" ht="36">
      <c r="A74" s="40">
        <v>67</v>
      </c>
      <c r="B74" s="29" t="s">
        <v>80</v>
      </c>
      <c r="C74" s="47" t="s">
        <v>143</v>
      </c>
      <c r="D74" s="43"/>
      <c r="E74" s="43"/>
      <c r="F74" s="74">
        <v>2</v>
      </c>
      <c r="G74" s="18"/>
      <c r="H74" s="18">
        <f t="shared" si="3"/>
        <v>0</v>
      </c>
      <c r="I74" s="19"/>
      <c r="J74" s="121">
        <f t="shared" si="4"/>
        <v>0</v>
      </c>
      <c r="K74" s="13">
        <f t="shared" si="5"/>
        <v>0</v>
      </c>
    </row>
    <row r="75" spans="1:11" ht="36">
      <c r="A75" s="15">
        <v>68</v>
      </c>
      <c r="B75" s="89" t="s">
        <v>81</v>
      </c>
      <c r="C75" s="47" t="s">
        <v>143</v>
      </c>
      <c r="D75" s="43"/>
      <c r="E75" s="43"/>
      <c r="F75" s="74">
        <v>2</v>
      </c>
      <c r="G75" s="18"/>
      <c r="H75" s="18">
        <f t="shared" si="3"/>
        <v>0</v>
      </c>
      <c r="I75" s="19"/>
      <c r="J75" s="121">
        <f t="shared" si="4"/>
        <v>0</v>
      </c>
      <c r="K75" s="13">
        <f t="shared" si="5"/>
        <v>0</v>
      </c>
    </row>
    <row r="76" spans="1:11" ht="20.100000000000001" customHeight="1">
      <c r="A76" s="40">
        <v>69</v>
      </c>
      <c r="B76" s="89" t="s">
        <v>82</v>
      </c>
      <c r="C76" s="47" t="s">
        <v>132</v>
      </c>
      <c r="D76" s="41"/>
      <c r="E76" s="41"/>
      <c r="F76" s="74">
        <v>1</v>
      </c>
      <c r="G76" s="25"/>
      <c r="H76" s="18">
        <f t="shared" si="3"/>
        <v>0</v>
      </c>
      <c r="I76" s="22"/>
      <c r="J76" s="121">
        <f t="shared" si="4"/>
        <v>0</v>
      </c>
      <c r="K76" s="13">
        <f t="shared" si="5"/>
        <v>0</v>
      </c>
    </row>
    <row r="77" spans="1:11" ht="20.100000000000001" customHeight="1">
      <c r="A77" s="15">
        <v>70</v>
      </c>
      <c r="B77" s="89" t="s">
        <v>83</v>
      </c>
      <c r="C77" s="47" t="s">
        <v>129</v>
      </c>
      <c r="D77" s="43"/>
      <c r="E77" s="43"/>
      <c r="F77" s="74">
        <v>11</v>
      </c>
      <c r="G77" s="18"/>
      <c r="H77" s="18">
        <f t="shared" si="3"/>
        <v>0</v>
      </c>
      <c r="I77" s="19"/>
      <c r="J77" s="121">
        <f t="shared" si="4"/>
        <v>0</v>
      </c>
      <c r="K77" s="13">
        <f t="shared" si="5"/>
        <v>0</v>
      </c>
    </row>
    <row r="78" spans="1:11" s="11" customFormat="1" ht="20.100000000000001" customHeight="1">
      <c r="A78" s="40">
        <v>71</v>
      </c>
      <c r="B78" s="89" t="s">
        <v>84</v>
      </c>
      <c r="C78" s="47" t="s">
        <v>132</v>
      </c>
      <c r="D78" s="16"/>
      <c r="E78" s="16"/>
      <c r="F78" s="73">
        <v>9</v>
      </c>
      <c r="G78" s="18"/>
      <c r="H78" s="18">
        <f t="shared" si="3"/>
        <v>0</v>
      </c>
      <c r="I78" s="19"/>
      <c r="J78" s="121">
        <f t="shared" si="4"/>
        <v>0</v>
      </c>
      <c r="K78" s="13">
        <f t="shared" si="5"/>
        <v>0</v>
      </c>
    </row>
    <row r="79" spans="1:11" ht="20.100000000000001" customHeight="1">
      <c r="A79" s="15">
        <v>72</v>
      </c>
      <c r="B79" s="89" t="s">
        <v>85</v>
      </c>
      <c r="C79" s="47" t="s">
        <v>132</v>
      </c>
      <c r="D79" s="46"/>
      <c r="E79" s="46"/>
      <c r="F79" s="74">
        <v>1</v>
      </c>
      <c r="G79" s="7"/>
      <c r="H79" s="18">
        <f t="shared" si="3"/>
        <v>0</v>
      </c>
      <c r="I79" s="8"/>
      <c r="J79" s="121">
        <f t="shared" si="4"/>
        <v>0</v>
      </c>
      <c r="K79" s="13">
        <f t="shared" si="5"/>
        <v>0</v>
      </c>
    </row>
    <row r="80" spans="1:11" ht="20.100000000000001" customHeight="1">
      <c r="A80" s="40">
        <v>73</v>
      </c>
      <c r="B80" s="89" t="s">
        <v>86</v>
      </c>
      <c r="C80" s="47" t="s">
        <v>129</v>
      </c>
      <c r="D80" s="43"/>
      <c r="E80" s="43"/>
      <c r="F80" s="73">
        <v>5</v>
      </c>
      <c r="G80" s="18"/>
      <c r="H80" s="18">
        <f t="shared" si="3"/>
        <v>0</v>
      </c>
      <c r="I80" s="19"/>
      <c r="J80" s="121">
        <f t="shared" si="4"/>
        <v>0</v>
      </c>
      <c r="K80" s="13">
        <f t="shared" si="5"/>
        <v>0</v>
      </c>
    </row>
    <row r="81" spans="1:11" ht="20.100000000000001" customHeight="1">
      <c r="A81" s="15">
        <v>74</v>
      </c>
      <c r="B81" s="29" t="s">
        <v>87</v>
      </c>
      <c r="C81" s="47" t="s">
        <v>14</v>
      </c>
      <c r="D81" s="43"/>
      <c r="E81" s="43"/>
      <c r="F81" s="73">
        <v>2</v>
      </c>
      <c r="G81" s="18"/>
      <c r="H81" s="18">
        <f t="shared" si="3"/>
        <v>0</v>
      </c>
      <c r="I81" s="19"/>
      <c r="J81" s="121">
        <f t="shared" si="4"/>
        <v>0</v>
      </c>
      <c r="K81" s="13">
        <f t="shared" si="5"/>
        <v>0</v>
      </c>
    </row>
    <row r="82" spans="1:11" ht="20.100000000000001" customHeight="1">
      <c r="A82" s="40">
        <v>75</v>
      </c>
      <c r="B82" s="29" t="s">
        <v>88</v>
      </c>
      <c r="C82" s="47" t="s">
        <v>125</v>
      </c>
      <c r="D82" s="44"/>
      <c r="E82" s="44"/>
      <c r="F82" s="74">
        <v>15</v>
      </c>
      <c r="G82" s="20"/>
      <c r="H82" s="18">
        <f t="shared" si="3"/>
        <v>0</v>
      </c>
      <c r="I82" s="21"/>
      <c r="J82" s="121">
        <f t="shared" si="4"/>
        <v>0</v>
      </c>
      <c r="K82" s="13">
        <f t="shared" si="5"/>
        <v>0</v>
      </c>
    </row>
    <row r="83" spans="1:11" ht="20.100000000000001" customHeight="1">
      <c r="A83" s="15">
        <v>76</v>
      </c>
      <c r="B83" s="29" t="s">
        <v>89</v>
      </c>
      <c r="C83" s="47" t="s">
        <v>144</v>
      </c>
      <c r="D83" s="46"/>
      <c r="E83" s="46"/>
      <c r="F83" s="73">
        <v>10</v>
      </c>
      <c r="G83" s="7"/>
      <c r="H83" s="18">
        <f t="shared" si="3"/>
        <v>0</v>
      </c>
      <c r="I83" s="8"/>
      <c r="J83" s="121">
        <f t="shared" si="4"/>
        <v>0</v>
      </c>
      <c r="K83" s="13">
        <f t="shared" si="5"/>
        <v>0</v>
      </c>
    </row>
    <row r="84" spans="1:11" ht="20.100000000000001" customHeight="1">
      <c r="A84" s="40">
        <v>77</v>
      </c>
      <c r="B84" s="29" t="s">
        <v>90</v>
      </c>
      <c r="C84" s="47" t="s">
        <v>141</v>
      </c>
      <c r="D84" s="52"/>
      <c r="E84" s="52"/>
      <c r="F84" s="74">
        <v>5</v>
      </c>
      <c r="G84" s="37"/>
      <c r="H84" s="18">
        <f t="shared" si="3"/>
        <v>0</v>
      </c>
      <c r="I84" s="22"/>
      <c r="J84" s="121">
        <f t="shared" si="4"/>
        <v>0</v>
      </c>
      <c r="K84" s="13">
        <f t="shared" si="5"/>
        <v>0</v>
      </c>
    </row>
    <row r="85" spans="1:11" ht="20.100000000000001" customHeight="1">
      <c r="A85" s="15">
        <v>78</v>
      </c>
      <c r="B85" s="29" t="s">
        <v>91</v>
      </c>
      <c r="C85" s="47" t="s">
        <v>141</v>
      </c>
      <c r="D85" s="46"/>
      <c r="E85" s="46"/>
      <c r="F85" s="73">
        <v>1</v>
      </c>
      <c r="G85" s="7"/>
      <c r="H85" s="42">
        <f t="shared" si="3"/>
        <v>0</v>
      </c>
      <c r="I85" s="8"/>
      <c r="J85" s="121">
        <f t="shared" si="4"/>
        <v>0</v>
      </c>
      <c r="K85" s="13">
        <f t="shared" si="5"/>
        <v>0</v>
      </c>
    </row>
    <row r="86" spans="1:11" ht="20.100000000000001" customHeight="1">
      <c r="A86" s="40">
        <v>79</v>
      </c>
      <c r="B86" s="89" t="s">
        <v>92</v>
      </c>
      <c r="C86" s="47" t="s">
        <v>141</v>
      </c>
      <c r="D86" s="45"/>
      <c r="E86" s="45"/>
      <c r="F86" s="74">
        <v>14</v>
      </c>
      <c r="G86" s="5"/>
      <c r="H86" s="18">
        <f t="shared" si="3"/>
        <v>0</v>
      </c>
      <c r="I86" s="6"/>
      <c r="J86" s="121">
        <f t="shared" si="4"/>
        <v>0</v>
      </c>
      <c r="K86" s="13">
        <f t="shared" si="5"/>
        <v>0</v>
      </c>
    </row>
    <row r="87" spans="1:11" ht="20.100000000000001" customHeight="1">
      <c r="A87" s="15">
        <v>80</v>
      </c>
      <c r="B87" s="29" t="s">
        <v>93</v>
      </c>
      <c r="C87" s="47" t="s">
        <v>141</v>
      </c>
      <c r="D87" s="43"/>
      <c r="E87" s="43"/>
      <c r="F87" s="74">
        <v>3</v>
      </c>
      <c r="G87" s="18"/>
      <c r="H87" s="53">
        <f t="shared" si="3"/>
        <v>0</v>
      </c>
      <c r="I87" s="19"/>
      <c r="J87" s="121">
        <f t="shared" si="4"/>
        <v>0</v>
      </c>
      <c r="K87" s="13">
        <f t="shared" si="5"/>
        <v>0</v>
      </c>
    </row>
    <row r="88" spans="1:11" s="10" customFormat="1" ht="20.100000000000001" customHeight="1">
      <c r="A88" s="40">
        <v>81</v>
      </c>
      <c r="B88" s="29" t="s">
        <v>94</v>
      </c>
      <c r="C88" s="93" t="s">
        <v>141</v>
      </c>
      <c r="D88" s="16"/>
      <c r="E88" s="16"/>
      <c r="F88" s="74">
        <v>16</v>
      </c>
      <c r="G88" s="18"/>
      <c r="H88" s="18">
        <f t="shared" si="3"/>
        <v>0</v>
      </c>
      <c r="I88" s="19"/>
      <c r="J88" s="121">
        <f t="shared" si="4"/>
        <v>0</v>
      </c>
      <c r="K88" s="13">
        <f t="shared" si="5"/>
        <v>0</v>
      </c>
    </row>
    <row r="89" spans="1:11" ht="20.100000000000001" customHeight="1">
      <c r="A89" s="15">
        <v>82</v>
      </c>
      <c r="B89" s="29" t="s">
        <v>95</v>
      </c>
      <c r="C89" s="24" t="s">
        <v>141</v>
      </c>
      <c r="D89" s="45"/>
      <c r="E89" s="45"/>
      <c r="F89" s="74">
        <v>2</v>
      </c>
      <c r="G89" s="7"/>
      <c r="H89" s="18">
        <f t="shared" si="3"/>
        <v>0</v>
      </c>
      <c r="I89" s="8"/>
      <c r="J89" s="121">
        <f t="shared" si="4"/>
        <v>0</v>
      </c>
      <c r="K89" s="13">
        <f t="shared" si="5"/>
        <v>0</v>
      </c>
    </row>
    <row r="90" spans="1:11" s="10" customFormat="1" ht="20.100000000000001" customHeight="1">
      <c r="A90" s="40">
        <v>83</v>
      </c>
      <c r="B90" s="26" t="s">
        <v>148</v>
      </c>
      <c r="C90" s="48" t="s">
        <v>145</v>
      </c>
      <c r="D90" s="16"/>
      <c r="E90" s="16"/>
      <c r="F90" s="96">
        <v>2</v>
      </c>
      <c r="G90" s="18"/>
      <c r="H90" s="18">
        <f t="shared" si="3"/>
        <v>0</v>
      </c>
      <c r="I90" s="19"/>
      <c r="J90" s="121">
        <f t="shared" si="4"/>
        <v>0</v>
      </c>
      <c r="K90" s="13">
        <f t="shared" si="5"/>
        <v>0</v>
      </c>
    </row>
    <row r="91" spans="1:11" ht="20.100000000000001" customHeight="1">
      <c r="A91" s="15">
        <v>84</v>
      </c>
      <c r="B91" s="76" t="s">
        <v>149</v>
      </c>
      <c r="C91" s="24" t="s">
        <v>146</v>
      </c>
      <c r="D91" s="32"/>
      <c r="E91" s="41"/>
      <c r="F91" s="74">
        <v>1</v>
      </c>
      <c r="G91" s="25"/>
      <c r="H91" s="18">
        <f t="shared" si="3"/>
        <v>0</v>
      </c>
      <c r="I91" s="22"/>
      <c r="J91" s="121">
        <f t="shared" si="4"/>
        <v>0</v>
      </c>
      <c r="K91" s="13">
        <f t="shared" si="5"/>
        <v>0</v>
      </c>
    </row>
    <row r="92" spans="1:11" ht="20.100000000000001" customHeight="1">
      <c r="A92" s="40">
        <v>85</v>
      </c>
      <c r="B92" s="76" t="s">
        <v>96</v>
      </c>
      <c r="C92" s="24" t="s">
        <v>146</v>
      </c>
      <c r="D92" s="101"/>
      <c r="E92" s="46"/>
      <c r="F92" s="74">
        <v>1</v>
      </c>
      <c r="G92" s="7"/>
      <c r="H92" s="18">
        <f t="shared" si="3"/>
        <v>0</v>
      </c>
      <c r="I92" s="8"/>
      <c r="J92" s="121">
        <f t="shared" si="4"/>
        <v>0</v>
      </c>
      <c r="K92" s="13">
        <f t="shared" si="5"/>
        <v>0</v>
      </c>
    </row>
    <row r="93" spans="1:11" ht="20.100000000000001" customHeight="1">
      <c r="A93" s="15">
        <v>86</v>
      </c>
      <c r="B93" s="76" t="s">
        <v>164</v>
      </c>
      <c r="C93" s="24" t="s">
        <v>146</v>
      </c>
      <c r="D93" s="102"/>
      <c r="E93" s="45"/>
      <c r="F93" s="74">
        <v>1</v>
      </c>
      <c r="G93" s="7"/>
      <c r="H93" s="18">
        <f t="shared" si="3"/>
        <v>0</v>
      </c>
      <c r="I93" s="8"/>
      <c r="J93" s="121">
        <f t="shared" si="4"/>
        <v>0</v>
      </c>
      <c r="K93" s="13">
        <f t="shared" si="5"/>
        <v>0</v>
      </c>
    </row>
    <row r="94" spans="1:11" s="50" customFormat="1" ht="20.100000000000001" customHeight="1">
      <c r="A94" s="40">
        <v>87</v>
      </c>
      <c r="B94" s="76" t="s">
        <v>97</v>
      </c>
      <c r="C94" s="24" t="s">
        <v>146</v>
      </c>
      <c r="D94" s="60"/>
      <c r="E94" s="9"/>
      <c r="F94" s="74">
        <v>1</v>
      </c>
      <c r="G94" s="7"/>
      <c r="H94" s="18">
        <f t="shared" si="3"/>
        <v>0</v>
      </c>
      <c r="I94" s="8"/>
      <c r="J94" s="121">
        <f t="shared" si="4"/>
        <v>0</v>
      </c>
      <c r="K94" s="13">
        <f t="shared" si="5"/>
        <v>0</v>
      </c>
    </row>
    <row r="95" spans="1:11" ht="20.100000000000001" customHeight="1">
      <c r="A95" s="15">
        <v>88</v>
      </c>
      <c r="B95" s="29" t="s">
        <v>98</v>
      </c>
      <c r="C95" s="47" t="s">
        <v>129</v>
      </c>
      <c r="D95" s="43"/>
      <c r="E95" s="43"/>
      <c r="F95" s="74">
        <v>96</v>
      </c>
      <c r="G95" s="18"/>
      <c r="H95" s="18">
        <f t="shared" si="3"/>
        <v>0</v>
      </c>
      <c r="I95" s="19"/>
      <c r="J95" s="121">
        <f t="shared" si="4"/>
        <v>0</v>
      </c>
      <c r="K95" s="13">
        <f t="shared" si="5"/>
        <v>0</v>
      </c>
    </row>
    <row r="96" spans="1:11" ht="20.100000000000001" customHeight="1">
      <c r="A96" s="40">
        <v>89</v>
      </c>
      <c r="B96" s="87" t="s">
        <v>99</v>
      </c>
      <c r="C96" s="27" t="s">
        <v>147</v>
      </c>
      <c r="D96" s="41"/>
      <c r="E96" s="41"/>
      <c r="F96" s="96">
        <v>1</v>
      </c>
      <c r="G96" s="18"/>
      <c r="H96" s="18">
        <f t="shared" si="3"/>
        <v>0</v>
      </c>
      <c r="I96" s="19"/>
      <c r="J96" s="121">
        <f t="shared" si="4"/>
        <v>0</v>
      </c>
      <c r="K96" s="13">
        <f t="shared" si="5"/>
        <v>0</v>
      </c>
    </row>
    <row r="97" spans="1:11" ht="20.100000000000001" customHeight="1">
      <c r="A97" s="15">
        <v>90</v>
      </c>
      <c r="B97" s="29" t="s">
        <v>100</v>
      </c>
      <c r="C97" s="47" t="s">
        <v>128</v>
      </c>
      <c r="D97" s="44"/>
      <c r="E97" s="44"/>
      <c r="F97" s="73">
        <v>1</v>
      </c>
      <c r="G97" s="20"/>
      <c r="H97" s="18">
        <f t="shared" ref="H97:H124" si="6">F97*G97</f>
        <v>0</v>
      </c>
      <c r="I97" s="21"/>
      <c r="J97" s="121">
        <f t="shared" si="4"/>
        <v>0</v>
      </c>
      <c r="K97" s="13">
        <f t="shared" si="5"/>
        <v>0</v>
      </c>
    </row>
    <row r="98" spans="1:11" ht="20.100000000000001" customHeight="1">
      <c r="A98" s="40">
        <v>91</v>
      </c>
      <c r="B98" s="75" t="s">
        <v>101</v>
      </c>
      <c r="C98" s="47" t="s">
        <v>136</v>
      </c>
      <c r="D98" s="48"/>
      <c r="E98" s="48"/>
      <c r="F98" s="73">
        <v>1</v>
      </c>
      <c r="G98" s="28"/>
      <c r="H98" s="18">
        <f t="shared" si="6"/>
        <v>0</v>
      </c>
      <c r="I98" s="23"/>
      <c r="J98" s="121">
        <f t="shared" si="4"/>
        <v>0</v>
      </c>
      <c r="K98" s="13">
        <f t="shared" si="5"/>
        <v>0</v>
      </c>
    </row>
    <row r="99" spans="1:11" ht="20.100000000000001" customHeight="1">
      <c r="A99" s="15">
        <v>92</v>
      </c>
      <c r="B99" s="29" t="s">
        <v>102</v>
      </c>
      <c r="C99" s="47" t="s">
        <v>136</v>
      </c>
      <c r="D99" s="51"/>
      <c r="E99" s="51"/>
      <c r="F99" s="73">
        <v>11</v>
      </c>
      <c r="G99" s="3"/>
      <c r="H99" s="18">
        <f t="shared" si="6"/>
        <v>0</v>
      </c>
      <c r="I99" s="4"/>
      <c r="J99" s="121">
        <f t="shared" si="4"/>
        <v>0</v>
      </c>
      <c r="K99" s="13">
        <f t="shared" si="5"/>
        <v>0</v>
      </c>
    </row>
    <row r="100" spans="1:11" ht="20.100000000000001" customHeight="1">
      <c r="A100" s="40">
        <v>93</v>
      </c>
      <c r="B100" s="29" t="s">
        <v>103</v>
      </c>
      <c r="C100" s="47" t="s">
        <v>131</v>
      </c>
      <c r="D100" s="43"/>
      <c r="E100" s="43"/>
      <c r="F100" s="73">
        <v>2</v>
      </c>
      <c r="G100" s="18"/>
      <c r="H100" s="18">
        <f t="shared" si="6"/>
        <v>0</v>
      </c>
      <c r="I100" s="19"/>
      <c r="J100" s="121">
        <f t="shared" si="4"/>
        <v>0</v>
      </c>
      <c r="K100" s="13">
        <f t="shared" si="5"/>
        <v>0</v>
      </c>
    </row>
    <row r="101" spans="1:11" ht="20.100000000000001" customHeight="1">
      <c r="A101" s="15">
        <v>94</v>
      </c>
      <c r="B101" s="14" t="s">
        <v>104</v>
      </c>
      <c r="C101" s="44" t="s">
        <v>147</v>
      </c>
      <c r="D101" s="41"/>
      <c r="E101" s="41"/>
      <c r="F101" s="78">
        <v>1</v>
      </c>
      <c r="G101" s="25"/>
      <c r="H101" s="18">
        <f t="shared" si="6"/>
        <v>0</v>
      </c>
      <c r="I101" s="22"/>
      <c r="J101" s="121">
        <f t="shared" si="4"/>
        <v>0</v>
      </c>
      <c r="K101" s="13">
        <f t="shared" si="5"/>
        <v>0</v>
      </c>
    </row>
    <row r="102" spans="1:11" ht="20.100000000000001" customHeight="1">
      <c r="A102" s="40">
        <v>95</v>
      </c>
      <c r="B102" s="87" t="s">
        <v>105</v>
      </c>
      <c r="C102" s="48" t="s">
        <v>136</v>
      </c>
      <c r="D102" s="43"/>
      <c r="E102" s="43"/>
      <c r="F102" s="74">
        <v>1</v>
      </c>
      <c r="G102" s="18"/>
      <c r="H102" s="18">
        <f t="shared" si="6"/>
        <v>0</v>
      </c>
      <c r="I102" s="19"/>
      <c r="J102" s="121">
        <f t="shared" si="4"/>
        <v>0</v>
      </c>
      <c r="K102" s="13">
        <f t="shared" si="5"/>
        <v>0</v>
      </c>
    </row>
    <row r="103" spans="1:11" s="10" customFormat="1" ht="20.100000000000001" customHeight="1">
      <c r="A103" s="15">
        <v>96</v>
      </c>
      <c r="B103" s="87" t="s">
        <v>150</v>
      </c>
      <c r="C103" s="48" t="s">
        <v>127</v>
      </c>
      <c r="D103" s="17"/>
      <c r="E103" s="17"/>
      <c r="F103" s="74">
        <v>1</v>
      </c>
      <c r="G103" s="25"/>
      <c r="H103" s="18">
        <f t="shared" si="6"/>
        <v>0</v>
      </c>
      <c r="I103" s="22"/>
      <c r="J103" s="121">
        <f t="shared" si="4"/>
        <v>0</v>
      </c>
      <c r="K103" s="13">
        <f t="shared" si="5"/>
        <v>0</v>
      </c>
    </row>
    <row r="104" spans="1:11" ht="20.100000000000001" customHeight="1">
      <c r="A104" s="40">
        <v>97</v>
      </c>
      <c r="B104" s="29" t="s">
        <v>106</v>
      </c>
      <c r="C104" s="47" t="s">
        <v>131</v>
      </c>
      <c r="D104" s="43"/>
      <c r="E104" s="43"/>
      <c r="F104" s="74">
        <v>2</v>
      </c>
      <c r="G104" s="18"/>
      <c r="H104" s="18">
        <f t="shared" si="6"/>
        <v>0</v>
      </c>
      <c r="I104" s="19"/>
      <c r="J104" s="121">
        <f t="shared" si="4"/>
        <v>0</v>
      </c>
      <c r="K104" s="13">
        <f t="shared" si="5"/>
        <v>0</v>
      </c>
    </row>
    <row r="105" spans="1:11" ht="20.100000000000001" customHeight="1">
      <c r="A105" s="15">
        <v>98</v>
      </c>
      <c r="B105" s="1" t="s">
        <v>107</v>
      </c>
      <c r="C105" s="51" t="s">
        <v>129</v>
      </c>
      <c r="D105" s="43"/>
      <c r="E105" s="43"/>
      <c r="F105" s="2">
        <v>1</v>
      </c>
      <c r="G105" s="18"/>
      <c r="H105" s="18">
        <f t="shared" si="6"/>
        <v>0</v>
      </c>
      <c r="I105" s="19"/>
      <c r="J105" s="121">
        <f t="shared" si="4"/>
        <v>0</v>
      </c>
      <c r="K105" s="13">
        <f t="shared" si="5"/>
        <v>0</v>
      </c>
    </row>
    <row r="106" spans="1:11" ht="20.100000000000001" customHeight="1">
      <c r="A106" s="40">
        <v>99</v>
      </c>
      <c r="B106" s="76" t="s">
        <v>108</v>
      </c>
      <c r="C106" s="44" t="s">
        <v>127</v>
      </c>
      <c r="D106" s="41"/>
      <c r="E106" s="41"/>
      <c r="F106" s="74">
        <v>1</v>
      </c>
      <c r="G106" s="39"/>
      <c r="H106" s="42">
        <f t="shared" si="6"/>
        <v>0</v>
      </c>
      <c r="I106" s="22"/>
      <c r="J106" s="121">
        <f t="shared" si="4"/>
        <v>0</v>
      </c>
      <c r="K106" s="13">
        <f t="shared" si="5"/>
        <v>0</v>
      </c>
    </row>
    <row r="107" spans="1:11" ht="20.100000000000001" customHeight="1">
      <c r="A107" s="15">
        <v>100</v>
      </c>
      <c r="B107" s="29" t="s">
        <v>109</v>
      </c>
      <c r="C107" s="47" t="s">
        <v>132</v>
      </c>
      <c r="D107" s="43"/>
      <c r="E107" s="43"/>
      <c r="F107" s="73">
        <v>4</v>
      </c>
      <c r="G107" s="18"/>
      <c r="H107" s="18">
        <f t="shared" si="6"/>
        <v>0</v>
      </c>
      <c r="I107" s="19"/>
      <c r="J107" s="121">
        <f t="shared" si="4"/>
        <v>0</v>
      </c>
      <c r="K107" s="13">
        <f t="shared" si="5"/>
        <v>0</v>
      </c>
    </row>
    <row r="108" spans="1:11" ht="20.100000000000001" customHeight="1">
      <c r="A108" s="40">
        <v>101</v>
      </c>
      <c r="B108" s="75" t="s">
        <v>110</v>
      </c>
      <c r="C108" s="47" t="s">
        <v>126</v>
      </c>
      <c r="D108" s="41"/>
      <c r="E108" s="41"/>
      <c r="F108" s="2">
        <v>3</v>
      </c>
      <c r="G108" s="25"/>
      <c r="H108" s="18">
        <f t="shared" si="6"/>
        <v>0</v>
      </c>
      <c r="I108" s="22"/>
      <c r="J108" s="121">
        <f t="shared" si="4"/>
        <v>0</v>
      </c>
      <c r="K108" s="13">
        <f t="shared" si="5"/>
        <v>0</v>
      </c>
    </row>
    <row r="109" spans="1:11" ht="20.100000000000001" customHeight="1">
      <c r="A109" s="15">
        <v>102</v>
      </c>
      <c r="B109" s="29" t="s">
        <v>111</v>
      </c>
      <c r="C109" s="47" t="s">
        <v>4</v>
      </c>
      <c r="D109" s="41"/>
      <c r="E109" s="41"/>
      <c r="F109" s="73">
        <v>1</v>
      </c>
      <c r="G109" s="25"/>
      <c r="H109" s="18">
        <f t="shared" si="6"/>
        <v>0</v>
      </c>
      <c r="I109" s="22"/>
      <c r="J109" s="121">
        <f t="shared" si="4"/>
        <v>0</v>
      </c>
      <c r="K109" s="13">
        <f t="shared" si="5"/>
        <v>0</v>
      </c>
    </row>
    <row r="110" spans="1:11" ht="20.100000000000001" customHeight="1">
      <c r="A110" s="40">
        <v>103</v>
      </c>
      <c r="B110" s="29" t="s">
        <v>112</v>
      </c>
      <c r="C110" s="47" t="s">
        <v>139</v>
      </c>
      <c r="D110" s="41"/>
      <c r="E110" s="41"/>
      <c r="F110" s="73">
        <v>15</v>
      </c>
      <c r="G110" s="25"/>
      <c r="H110" s="18">
        <f t="shared" si="6"/>
        <v>0</v>
      </c>
      <c r="I110" s="22"/>
      <c r="J110" s="121">
        <f t="shared" si="4"/>
        <v>0</v>
      </c>
      <c r="K110" s="13">
        <f t="shared" si="5"/>
        <v>0</v>
      </c>
    </row>
    <row r="111" spans="1:11" ht="20.100000000000001" customHeight="1">
      <c r="A111" s="15">
        <v>104</v>
      </c>
      <c r="B111" s="90" t="s">
        <v>113</v>
      </c>
      <c r="C111" s="44" t="s">
        <v>136</v>
      </c>
      <c r="D111" s="41"/>
      <c r="E111" s="41"/>
      <c r="F111" s="74">
        <v>1</v>
      </c>
      <c r="G111" s="25"/>
      <c r="H111" s="18">
        <f t="shared" si="6"/>
        <v>0</v>
      </c>
      <c r="I111" s="22"/>
      <c r="J111" s="121">
        <f t="shared" si="4"/>
        <v>0</v>
      </c>
      <c r="K111" s="13">
        <f t="shared" si="5"/>
        <v>0</v>
      </c>
    </row>
    <row r="112" spans="1:11" ht="20.100000000000001" customHeight="1">
      <c r="A112" s="40">
        <v>105</v>
      </c>
      <c r="B112" s="29" t="s">
        <v>114</v>
      </c>
      <c r="C112" s="47" t="s">
        <v>125</v>
      </c>
      <c r="D112" s="41"/>
      <c r="E112" s="41"/>
      <c r="F112" s="73">
        <v>5</v>
      </c>
      <c r="G112" s="25"/>
      <c r="H112" s="18">
        <f t="shared" si="6"/>
        <v>0</v>
      </c>
      <c r="I112" s="22"/>
      <c r="J112" s="121">
        <f t="shared" si="4"/>
        <v>0</v>
      </c>
      <c r="K112" s="13">
        <f t="shared" si="5"/>
        <v>0</v>
      </c>
    </row>
    <row r="113" spans="1:11" ht="20.100000000000001" customHeight="1">
      <c r="A113" s="15">
        <v>106</v>
      </c>
      <c r="B113" s="29" t="s">
        <v>115</v>
      </c>
      <c r="C113" s="47" t="s">
        <v>132</v>
      </c>
      <c r="D113" s="41"/>
      <c r="E113" s="41"/>
      <c r="F113" s="74">
        <v>5</v>
      </c>
      <c r="G113" s="25"/>
      <c r="H113" s="18">
        <f t="shared" si="6"/>
        <v>0</v>
      </c>
      <c r="I113" s="22"/>
      <c r="J113" s="121">
        <f t="shared" si="4"/>
        <v>0</v>
      </c>
      <c r="K113" s="13">
        <f t="shared" si="5"/>
        <v>0</v>
      </c>
    </row>
    <row r="114" spans="1:11" ht="20.100000000000001" customHeight="1">
      <c r="A114" s="40">
        <v>107</v>
      </c>
      <c r="B114" s="29" t="s">
        <v>116</v>
      </c>
      <c r="C114" s="47" t="s">
        <v>139</v>
      </c>
      <c r="D114" s="41"/>
      <c r="E114" s="41"/>
      <c r="F114" s="73">
        <v>214</v>
      </c>
      <c r="G114" s="25"/>
      <c r="H114" s="18">
        <f t="shared" si="6"/>
        <v>0</v>
      </c>
      <c r="I114" s="22"/>
      <c r="J114" s="121">
        <f t="shared" si="4"/>
        <v>0</v>
      </c>
      <c r="K114" s="13">
        <f t="shared" si="5"/>
        <v>0</v>
      </c>
    </row>
    <row r="115" spans="1:11" ht="20.100000000000001" customHeight="1">
      <c r="A115" s="15">
        <v>108</v>
      </c>
      <c r="B115" s="29" t="s">
        <v>117</v>
      </c>
      <c r="C115" s="47" t="s">
        <v>129</v>
      </c>
      <c r="D115" s="41"/>
      <c r="E115" s="41"/>
      <c r="F115" s="74">
        <v>40</v>
      </c>
      <c r="G115" s="25"/>
      <c r="H115" s="18">
        <f t="shared" si="6"/>
        <v>0</v>
      </c>
      <c r="I115" s="22"/>
      <c r="J115" s="121">
        <f t="shared" si="4"/>
        <v>0</v>
      </c>
      <c r="K115" s="13">
        <f t="shared" si="5"/>
        <v>0</v>
      </c>
    </row>
    <row r="116" spans="1:11" ht="20.100000000000001" customHeight="1">
      <c r="A116" s="40">
        <v>109</v>
      </c>
      <c r="B116" s="14" t="s">
        <v>167</v>
      </c>
      <c r="C116" s="44" t="s">
        <v>132</v>
      </c>
      <c r="D116" s="41"/>
      <c r="E116" s="41"/>
      <c r="F116" s="74">
        <v>25</v>
      </c>
      <c r="G116" s="25"/>
      <c r="H116" s="18">
        <f t="shared" si="6"/>
        <v>0</v>
      </c>
      <c r="I116" s="22"/>
      <c r="J116" s="121">
        <f t="shared" si="4"/>
        <v>0</v>
      </c>
      <c r="K116" s="13">
        <f t="shared" si="5"/>
        <v>0</v>
      </c>
    </row>
    <row r="117" spans="1:11" ht="20.100000000000001" customHeight="1">
      <c r="A117" s="15">
        <v>110</v>
      </c>
      <c r="B117" s="29" t="s">
        <v>118</v>
      </c>
      <c r="C117" s="47" t="s">
        <v>127</v>
      </c>
      <c r="D117" s="41"/>
      <c r="E117" s="41"/>
      <c r="F117" s="73">
        <v>4</v>
      </c>
      <c r="G117" s="25"/>
      <c r="H117" s="18">
        <f t="shared" si="6"/>
        <v>0</v>
      </c>
      <c r="I117" s="22"/>
      <c r="J117" s="121">
        <f t="shared" si="4"/>
        <v>0</v>
      </c>
      <c r="K117" s="13">
        <f t="shared" si="5"/>
        <v>0</v>
      </c>
    </row>
    <row r="118" spans="1:11" ht="20.100000000000001" customHeight="1">
      <c r="A118" s="40">
        <v>111</v>
      </c>
      <c r="B118" s="29" t="s">
        <v>119</v>
      </c>
      <c r="C118" s="47" t="s">
        <v>132</v>
      </c>
      <c r="D118" s="41"/>
      <c r="E118" s="41"/>
      <c r="F118" s="73">
        <v>2</v>
      </c>
      <c r="G118" s="25"/>
      <c r="H118" s="18">
        <f t="shared" si="6"/>
        <v>0</v>
      </c>
      <c r="I118" s="22"/>
      <c r="J118" s="121">
        <f t="shared" si="4"/>
        <v>0</v>
      </c>
      <c r="K118" s="13">
        <f t="shared" si="5"/>
        <v>0</v>
      </c>
    </row>
    <row r="119" spans="1:11" ht="20.100000000000001" customHeight="1">
      <c r="A119" s="15">
        <v>112</v>
      </c>
      <c r="B119" s="29" t="s">
        <v>120</v>
      </c>
      <c r="C119" s="47" t="s">
        <v>141</v>
      </c>
      <c r="D119" s="41"/>
      <c r="E119" s="41"/>
      <c r="F119" s="73">
        <v>2</v>
      </c>
      <c r="G119" s="25"/>
      <c r="H119" s="18">
        <f t="shared" si="6"/>
        <v>0</v>
      </c>
      <c r="I119" s="22"/>
      <c r="J119" s="121">
        <f t="shared" si="4"/>
        <v>0</v>
      </c>
      <c r="K119" s="13">
        <f t="shared" si="5"/>
        <v>0</v>
      </c>
    </row>
    <row r="120" spans="1:11" ht="20.100000000000001" customHeight="1">
      <c r="A120" s="40">
        <v>113</v>
      </c>
      <c r="B120" s="29" t="s">
        <v>121</v>
      </c>
      <c r="C120" s="47" t="s">
        <v>125</v>
      </c>
      <c r="D120" s="41"/>
      <c r="E120" s="41"/>
      <c r="F120" s="73">
        <v>5</v>
      </c>
      <c r="G120" s="25"/>
      <c r="H120" s="18">
        <f t="shared" si="6"/>
        <v>0</v>
      </c>
      <c r="I120" s="22"/>
      <c r="J120" s="121">
        <f t="shared" si="4"/>
        <v>0</v>
      </c>
      <c r="K120" s="13">
        <f t="shared" si="5"/>
        <v>0</v>
      </c>
    </row>
    <row r="121" spans="1:11" ht="20.100000000000001" customHeight="1">
      <c r="A121" s="15">
        <v>114</v>
      </c>
      <c r="B121" s="29" t="s">
        <v>122</v>
      </c>
      <c r="C121" s="47" t="s">
        <v>133</v>
      </c>
      <c r="D121" s="41"/>
      <c r="E121" s="41"/>
      <c r="F121" s="73">
        <v>3</v>
      </c>
      <c r="G121" s="25"/>
      <c r="H121" s="18">
        <f t="shared" si="6"/>
        <v>0</v>
      </c>
      <c r="I121" s="22"/>
      <c r="J121" s="121">
        <f t="shared" si="4"/>
        <v>0</v>
      </c>
      <c r="K121" s="13">
        <f t="shared" si="5"/>
        <v>0</v>
      </c>
    </row>
    <row r="122" spans="1:11" ht="20.100000000000001" customHeight="1">
      <c r="A122" s="40">
        <v>115</v>
      </c>
      <c r="B122" s="29" t="s">
        <v>123</v>
      </c>
      <c r="C122" s="24" t="s">
        <v>127</v>
      </c>
      <c r="D122" s="41"/>
      <c r="E122" s="41"/>
      <c r="F122" s="74">
        <v>1</v>
      </c>
      <c r="G122" s="25"/>
      <c r="H122" s="18">
        <f t="shared" si="6"/>
        <v>0</v>
      </c>
      <c r="I122" s="22"/>
      <c r="J122" s="121">
        <f t="shared" si="4"/>
        <v>0</v>
      </c>
      <c r="K122" s="13">
        <f t="shared" si="5"/>
        <v>0</v>
      </c>
    </row>
    <row r="123" spans="1:11" ht="20.100000000000001" customHeight="1">
      <c r="A123" s="15">
        <v>116</v>
      </c>
      <c r="B123" s="29" t="s">
        <v>124</v>
      </c>
      <c r="C123" s="47" t="s">
        <v>127</v>
      </c>
      <c r="D123" s="41"/>
      <c r="E123" s="41"/>
      <c r="F123" s="74">
        <v>2</v>
      </c>
      <c r="G123" s="25"/>
      <c r="H123" s="18">
        <f t="shared" si="6"/>
        <v>0</v>
      </c>
      <c r="I123" s="22"/>
      <c r="J123" s="121">
        <f t="shared" si="4"/>
        <v>0</v>
      </c>
      <c r="K123" s="13">
        <f t="shared" si="5"/>
        <v>0</v>
      </c>
    </row>
    <row r="124" spans="1:11" ht="20.100000000000001" customHeight="1">
      <c r="A124" s="40">
        <v>117</v>
      </c>
      <c r="B124" s="29" t="s">
        <v>171</v>
      </c>
      <c r="C124" s="47" t="s">
        <v>127</v>
      </c>
      <c r="D124" s="46"/>
      <c r="E124" s="46"/>
      <c r="F124" s="97">
        <v>1</v>
      </c>
      <c r="G124" s="7"/>
      <c r="H124" s="42">
        <f t="shared" si="6"/>
        <v>0</v>
      </c>
      <c r="I124" s="8"/>
      <c r="J124" s="121">
        <f t="shared" si="4"/>
        <v>0</v>
      </c>
      <c r="K124" s="13">
        <f t="shared" si="5"/>
        <v>0</v>
      </c>
    </row>
    <row r="125" spans="1:11" s="83" customFormat="1" ht="20.100000000000001" customHeight="1">
      <c r="A125" s="58"/>
      <c r="B125" s="59"/>
      <c r="C125" s="32"/>
      <c r="D125" s="32"/>
      <c r="E125" s="32"/>
      <c r="F125" s="72"/>
      <c r="G125" s="98" t="s">
        <v>6</v>
      </c>
      <c r="H125" s="99">
        <f>SUM(H8:H124)</f>
        <v>0</v>
      </c>
      <c r="I125" s="99"/>
      <c r="J125" s="99">
        <f t="shared" ref="I125:J125" si="7">SUM(J8:J124)</f>
        <v>0</v>
      </c>
      <c r="K125" s="100">
        <f>SUM(K8:K124)</f>
        <v>0</v>
      </c>
    </row>
    <row r="127" spans="1:11" ht="23.25" customHeight="1">
      <c r="A127" s="80"/>
      <c r="B127" s="85" t="s">
        <v>163</v>
      </c>
      <c r="C127" s="66"/>
      <c r="D127" s="81"/>
      <c r="E127" s="61"/>
      <c r="F127" s="81"/>
      <c r="G127" s="81"/>
      <c r="H127" s="81"/>
      <c r="I127" s="55"/>
      <c r="J127" s="55"/>
      <c r="K127" s="56"/>
    </row>
    <row r="128" spans="1:11">
      <c r="A128" s="80"/>
      <c r="B128" s="81"/>
      <c r="C128" s="66"/>
      <c r="D128" s="81"/>
      <c r="E128" s="61"/>
      <c r="F128" s="81"/>
      <c r="G128" s="81"/>
      <c r="H128" s="81"/>
      <c r="I128" s="55"/>
      <c r="J128" s="55"/>
      <c r="K128" s="57"/>
    </row>
    <row r="129" spans="1:8">
      <c r="A129" s="80"/>
      <c r="B129" s="81"/>
      <c r="C129" s="66"/>
      <c r="D129" s="81"/>
      <c r="E129" s="61"/>
      <c r="F129" s="81"/>
      <c r="G129" s="81"/>
      <c r="H129" s="81"/>
    </row>
    <row r="130" spans="1:8">
      <c r="A130" s="80"/>
      <c r="B130" s="81"/>
      <c r="C130" s="66"/>
      <c r="D130" s="81"/>
      <c r="E130" s="61"/>
      <c r="F130" s="81"/>
      <c r="G130" s="81"/>
      <c r="H130" s="81"/>
    </row>
    <row r="131" spans="1:8">
      <c r="A131" s="80"/>
      <c r="B131" s="81"/>
      <c r="C131" s="66"/>
      <c r="D131" s="81"/>
      <c r="E131" s="61"/>
      <c r="F131" s="81"/>
      <c r="G131" s="81"/>
      <c r="H131" s="81"/>
    </row>
    <row r="132" spans="1:8">
      <c r="A132" s="80"/>
      <c r="B132" s="81"/>
      <c r="C132" s="66"/>
      <c r="D132" s="81"/>
      <c r="E132" s="61"/>
      <c r="F132" s="81"/>
      <c r="G132" s="81"/>
      <c r="H132" s="81"/>
    </row>
    <row r="133" spans="1:8">
      <c r="A133" s="80"/>
      <c r="B133" s="81"/>
      <c r="C133" s="66"/>
      <c r="D133" s="81"/>
      <c r="E133" s="61"/>
      <c r="F133" s="81"/>
      <c r="G133" s="81"/>
      <c r="H133" s="81"/>
    </row>
    <row r="134" spans="1:8">
      <c r="A134" s="80"/>
      <c r="B134" s="81"/>
      <c r="C134" s="66"/>
      <c r="D134" s="81"/>
      <c r="E134" s="61"/>
      <c r="F134" s="81"/>
      <c r="G134" s="81"/>
      <c r="H134" s="81"/>
    </row>
    <row r="135" spans="1:8">
      <c r="A135" s="80"/>
      <c r="B135" s="81"/>
      <c r="C135" s="66"/>
      <c r="D135" s="81"/>
      <c r="E135" s="61"/>
      <c r="F135" s="81"/>
      <c r="G135" s="81"/>
      <c r="H135" s="81"/>
    </row>
    <row r="136" spans="1:8">
      <c r="A136" s="62"/>
      <c r="B136" s="63"/>
      <c r="C136" s="70" t="s">
        <v>9</v>
      </c>
      <c r="D136" s="63"/>
      <c r="E136" s="63"/>
      <c r="F136" s="63"/>
      <c r="G136" s="63"/>
      <c r="H136" s="63"/>
    </row>
    <row r="137" spans="1:8">
      <c r="A137" s="62"/>
      <c r="B137" s="63"/>
      <c r="C137" s="70" t="s">
        <v>10</v>
      </c>
      <c r="D137" s="63"/>
      <c r="E137" s="63"/>
      <c r="F137" s="63"/>
      <c r="G137" s="63"/>
      <c r="H137" s="63"/>
    </row>
  </sheetData>
  <mergeCells count="13">
    <mergeCell ref="H1:K1"/>
    <mergeCell ref="B2:K2"/>
    <mergeCell ref="B3:K3"/>
    <mergeCell ref="A5:A6"/>
    <mergeCell ref="B5:B6"/>
    <mergeCell ref="C5:C6"/>
    <mergeCell ref="G5:G6"/>
    <mergeCell ref="K5:K6"/>
    <mergeCell ref="F5:F6"/>
    <mergeCell ref="D5:E5"/>
    <mergeCell ref="H5:H6"/>
    <mergeCell ref="I5:I6"/>
    <mergeCell ref="J5:J6"/>
  </mergeCells>
  <phoneticPr fontId="2" type="noConversion"/>
  <printOptions horizontalCentered="1"/>
  <pageMargins left="0.31496062992125984" right="0.11811023622047245" top="0.55118110236220474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50-ZP-2023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</cp:lastModifiedBy>
  <cp:lastPrinted>2023-11-06T12:02:12Z</cp:lastPrinted>
  <dcterms:created xsi:type="dcterms:W3CDTF">2022-12-01T13:29:26Z</dcterms:created>
  <dcterms:modified xsi:type="dcterms:W3CDTF">2023-11-06T12:05:26Z</dcterms:modified>
</cp:coreProperties>
</file>