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0\zamówienia\2024\Zaopatrzenie\ZP.220.31.24_MEBLE\dla oferenta\"/>
    </mc:Choice>
  </mc:AlternateContent>
  <bookViews>
    <workbookView xWindow="0" yWindow="0" windowWidth="28800" windowHeight="12435"/>
  </bookViews>
  <sheets>
    <sheet name="ZP 221 31 24 ZAŁ NR 2" sheetId="38" r:id="rId1"/>
  </sheets>
  <definedNames>
    <definedName name="_xlnm.Print_Area" localSheetId="0">'ZP 221 31 24 ZAŁ NR 2'!$A$1:$J$101</definedName>
  </definedNames>
  <calcPr calcId="152511"/>
</workbook>
</file>

<file path=xl/calcChain.xml><?xml version="1.0" encoding="utf-8"?>
<calcChain xmlns="http://schemas.openxmlformats.org/spreadsheetml/2006/main">
  <c r="J102" i="38" l="1"/>
  <c r="G102" i="38"/>
  <c r="I59" i="38" l="1"/>
  <c r="G59" i="38"/>
  <c r="J59" i="38" s="1"/>
  <c r="I58" i="38" l="1"/>
  <c r="G58" i="38"/>
  <c r="J58" i="38" s="1"/>
  <c r="I69" i="38" l="1"/>
  <c r="G69" i="38"/>
  <c r="J69" i="38" s="1"/>
  <c r="G4" i="38" l="1"/>
  <c r="J4" i="38" s="1"/>
  <c r="G5" i="38"/>
  <c r="J5" i="38" s="1"/>
  <c r="G6" i="38"/>
  <c r="J6" i="38" s="1"/>
  <c r="G7" i="38"/>
  <c r="J7" i="38" s="1"/>
  <c r="G8" i="38"/>
  <c r="J8" i="38" s="1"/>
  <c r="G9" i="38"/>
  <c r="J9" i="38" s="1"/>
  <c r="G10" i="38"/>
  <c r="J10" i="38" s="1"/>
  <c r="G11" i="38"/>
  <c r="J11" i="38" s="1"/>
  <c r="G12" i="38"/>
  <c r="J12" i="38" s="1"/>
  <c r="G13" i="38"/>
  <c r="J13" i="38" s="1"/>
  <c r="G14" i="38"/>
  <c r="J14" i="38" s="1"/>
  <c r="G15" i="38"/>
  <c r="J15" i="38" s="1"/>
  <c r="G16" i="38"/>
  <c r="J16" i="38" s="1"/>
  <c r="G17" i="38"/>
  <c r="J17" i="38" s="1"/>
  <c r="G18" i="38"/>
  <c r="J18" i="38" s="1"/>
  <c r="G19" i="38"/>
  <c r="J19" i="38" s="1"/>
  <c r="G20" i="38"/>
  <c r="J20" i="38" s="1"/>
  <c r="G21" i="38"/>
  <c r="J21" i="38" s="1"/>
  <c r="G22" i="38"/>
  <c r="J22" i="38" s="1"/>
  <c r="G23" i="38"/>
  <c r="J23" i="38" s="1"/>
  <c r="G24" i="38"/>
  <c r="J24" i="38" s="1"/>
  <c r="G25" i="38"/>
  <c r="J25" i="38" s="1"/>
  <c r="G26" i="38"/>
  <c r="J26" i="38" s="1"/>
  <c r="G27" i="38"/>
  <c r="J27" i="38" s="1"/>
  <c r="G28" i="38"/>
  <c r="J28" i="38" s="1"/>
  <c r="G29" i="38"/>
  <c r="J29" i="38" s="1"/>
  <c r="G30" i="38"/>
  <c r="J30" i="38" s="1"/>
  <c r="G31" i="38"/>
  <c r="J31" i="38" s="1"/>
  <c r="G32" i="38"/>
  <c r="J32" i="38" s="1"/>
  <c r="G33" i="38"/>
  <c r="J33" i="38" s="1"/>
  <c r="G34" i="38"/>
  <c r="J34" i="38" s="1"/>
  <c r="G35" i="38"/>
  <c r="J35" i="38" s="1"/>
  <c r="G36" i="38"/>
  <c r="J36" i="38" s="1"/>
  <c r="G37" i="38"/>
  <c r="J37" i="38" s="1"/>
  <c r="G38" i="38"/>
  <c r="J38" i="38" s="1"/>
  <c r="G39" i="38"/>
  <c r="J39" i="38" s="1"/>
  <c r="G40" i="38"/>
  <c r="J40" i="38" s="1"/>
  <c r="G41" i="38"/>
  <c r="J41" i="38" s="1"/>
  <c r="G42" i="38"/>
  <c r="J42" i="38" s="1"/>
  <c r="G43" i="38"/>
  <c r="J43" i="38" s="1"/>
  <c r="G44" i="38"/>
  <c r="J44" i="38" s="1"/>
  <c r="G45" i="38"/>
  <c r="J45" i="38" s="1"/>
  <c r="G46" i="38"/>
  <c r="J46" i="38" s="1"/>
  <c r="G47" i="38"/>
  <c r="J47" i="38" s="1"/>
  <c r="G48" i="38"/>
  <c r="J48" i="38" s="1"/>
  <c r="G49" i="38"/>
  <c r="J49" i="38" s="1"/>
  <c r="G50" i="38"/>
  <c r="J50" i="38" s="1"/>
  <c r="G51" i="38"/>
  <c r="J51" i="38" s="1"/>
  <c r="G52" i="38"/>
  <c r="J52" i="38" s="1"/>
  <c r="G53" i="38"/>
  <c r="J53" i="38" s="1"/>
  <c r="G54" i="38"/>
  <c r="J54" i="38" s="1"/>
  <c r="G55" i="38"/>
  <c r="J55" i="38" s="1"/>
  <c r="G56" i="38"/>
  <c r="J56" i="38" s="1"/>
  <c r="G57" i="38"/>
  <c r="J57" i="38" s="1"/>
  <c r="G67" i="38"/>
  <c r="G68" i="38"/>
  <c r="G70" i="38"/>
  <c r="I101" i="38" l="1"/>
  <c r="J95" i="38"/>
  <c r="I94" i="38"/>
  <c r="I95" i="38"/>
  <c r="I96" i="38"/>
  <c r="I97" i="38"/>
  <c r="G94" i="38"/>
  <c r="J94" i="38" s="1"/>
  <c r="G95" i="38"/>
  <c r="G96" i="38"/>
  <c r="J96" i="38" s="1"/>
  <c r="G97" i="38"/>
  <c r="J97" i="38" s="1"/>
  <c r="G101" i="38" l="1"/>
  <c r="I93" i="38"/>
  <c r="G93" i="38"/>
  <c r="I90" i="38"/>
  <c r="G90" i="38"/>
  <c r="J93" i="38" l="1"/>
  <c r="J98" i="38" s="1"/>
  <c r="G98" i="38"/>
  <c r="J101" i="38"/>
  <c r="J90" i="38"/>
  <c r="I86" i="38" l="1"/>
  <c r="G86" i="38"/>
  <c r="J86" i="38" s="1"/>
  <c r="I57" i="38"/>
  <c r="I56" i="38"/>
  <c r="I55" i="38"/>
  <c r="I54" i="38"/>
  <c r="I53" i="38"/>
  <c r="I52" i="38"/>
  <c r="I50" i="38"/>
  <c r="I28" i="38"/>
  <c r="I27" i="38"/>
  <c r="I26" i="38"/>
  <c r="I85" i="38" l="1"/>
  <c r="I70" i="38"/>
  <c r="J70" i="38"/>
  <c r="I80" i="38"/>
  <c r="I81" i="38"/>
  <c r="G80" i="38"/>
  <c r="G81" i="38"/>
  <c r="J81" i="38" s="1"/>
  <c r="I79" i="38"/>
  <c r="I75" i="38"/>
  <c r="G75" i="38"/>
  <c r="J75" i="38" s="1"/>
  <c r="I74" i="38"/>
  <c r="J80" i="38" l="1"/>
  <c r="I67" i="38"/>
  <c r="I68" i="38"/>
  <c r="J67" i="38"/>
  <c r="J68" i="38"/>
  <c r="G66" i="38"/>
  <c r="G71" i="38" s="1"/>
  <c r="I51" i="38" l="1"/>
  <c r="I4" i="38" l="1"/>
  <c r="I5" i="38"/>
  <c r="I6" i="38"/>
  <c r="I7" i="38"/>
  <c r="I8" i="38"/>
  <c r="I9" i="38"/>
  <c r="I10" i="38"/>
  <c r="I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9" i="38"/>
  <c r="I30" i="38"/>
  <c r="I31" i="38"/>
  <c r="I32" i="38"/>
  <c r="I33" i="38"/>
  <c r="I34" i="38"/>
  <c r="I35" i="38"/>
  <c r="I36" i="38"/>
  <c r="I37" i="38"/>
  <c r="I38" i="38"/>
  <c r="I39" i="38"/>
  <c r="I40" i="38"/>
  <c r="I41" i="38"/>
  <c r="I42" i="38"/>
  <c r="I43" i="38"/>
  <c r="I44" i="38"/>
  <c r="I45" i="38"/>
  <c r="I46" i="38"/>
  <c r="I47" i="38"/>
  <c r="I48" i="38"/>
  <c r="I49" i="38"/>
  <c r="I3" i="38"/>
  <c r="G3" i="38" l="1"/>
  <c r="G60" i="38" s="1"/>
  <c r="J3" i="38" l="1"/>
  <c r="J60" i="38" s="1"/>
  <c r="I66" i="38"/>
  <c r="G85" i="38" l="1"/>
  <c r="G87" i="38" s="1"/>
  <c r="G79" i="38"/>
  <c r="G74" i="38"/>
  <c r="I63" i="38"/>
  <c r="G63" i="38"/>
  <c r="J79" i="38" l="1"/>
  <c r="J82" i="38" s="1"/>
  <c r="G82" i="38"/>
  <c r="J85" i="38"/>
  <c r="J87" i="38" s="1"/>
  <c r="G76" i="38"/>
  <c r="J74" i="38"/>
  <c r="J76" i="38" s="1"/>
  <c r="J66" i="38"/>
  <c r="J71" i="38" s="1"/>
  <c r="J63" i="38"/>
</calcChain>
</file>

<file path=xl/sharedStrings.xml><?xml version="1.0" encoding="utf-8"?>
<sst xmlns="http://schemas.openxmlformats.org/spreadsheetml/2006/main" count="421" uniqueCount="234">
  <si>
    <t>Opis przedmiotu zamówienia</t>
  </si>
  <si>
    <t>Cena jednostkowa netto</t>
  </si>
  <si>
    <t>Wartość brutto</t>
  </si>
  <si>
    <t>Cena jednostkowa brutto</t>
  </si>
  <si>
    <t>Wartość netto</t>
  </si>
  <si>
    <t>Lp.</t>
  </si>
  <si>
    <t>x</t>
  </si>
  <si>
    <t>Vat (%)</t>
  </si>
  <si>
    <t>Zamawiana ilość (sztuka)</t>
  </si>
  <si>
    <t>RAZEM</t>
  </si>
  <si>
    <t>1000x500x2000</t>
  </si>
  <si>
    <t>Szafa ubraniowa</t>
  </si>
  <si>
    <t>Biurko narożne</t>
  </si>
  <si>
    <t>Szafka przyścienna</t>
  </si>
  <si>
    <t>Szafka wisząca dwudrzwiowa</t>
  </si>
  <si>
    <t>rozkładana z pojemnikiem na pościel</t>
  </si>
  <si>
    <t>Regał półotwarty</t>
  </si>
  <si>
    <t xml:space="preserve">Stolik okolicznosciowy </t>
  </si>
  <si>
    <t>Szafa z drzwiami pełnymi</t>
  </si>
  <si>
    <t>Szafka wisząca z drzwiami pełnymi</t>
  </si>
  <si>
    <t>Parawan zmywalny</t>
  </si>
  <si>
    <t>1200x600x750</t>
  </si>
  <si>
    <t>typu PJ-01 plexi lub równoważny</t>
  </si>
  <si>
    <t>800x750</t>
  </si>
  <si>
    <t>Biurko proste</t>
  </si>
  <si>
    <t xml:space="preserve">Stolik okolicznościowy </t>
  </si>
  <si>
    <t>500x560x2000</t>
  </si>
  <si>
    <t>1400x600x780</t>
  </si>
  <si>
    <t xml:space="preserve">Wyposażone w półkę pod klawiaturę, podstawę pod komputer mocowaną do biurka oraz kontenerek przejezdny czteroszufladowy zamykany na zamek centralny. Wymiary kontenerka 40x50x65cm. </t>
  </si>
  <si>
    <t>Taboret obrotowy</t>
  </si>
  <si>
    <t>Kanapa rozkładana z pojemnikiem na pościel</t>
  </si>
  <si>
    <t>Zadanie nr 1</t>
  </si>
  <si>
    <t>Zadanie nr 2</t>
  </si>
  <si>
    <t>Zadanie nr 3</t>
  </si>
  <si>
    <t>Zadanie nr 4</t>
  </si>
  <si>
    <t>Zadanie nr 5</t>
  </si>
  <si>
    <t>Krzesło obrotowe</t>
  </si>
  <si>
    <t>Typu PROFI B20/5s lub równoważny</t>
  </si>
  <si>
    <t>Szafa skrytkowa metalowa</t>
  </si>
  <si>
    <t>Biurko narożne z dwoma kontenerkami przejezdnymi</t>
  </si>
  <si>
    <t>1800/1600x750/600x770</t>
  </si>
  <si>
    <t>600x450x2000</t>
  </si>
  <si>
    <t>Owalny, na czterech nogach.</t>
  </si>
  <si>
    <t>800/500x750</t>
  </si>
  <si>
    <t>800x400x2200</t>
  </si>
  <si>
    <t>1000x300x600</t>
  </si>
  <si>
    <t>1880x660x3120</t>
  </si>
  <si>
    <t>Zabudowa do wnęki z drzwiami przesuwnymi</t>
  </si>
  <si>
    <t>Kontenerk przejezdny</t>
  </si>
  <si>
    <t>400x450x700</t>
  </si>
  <si>
    <t>1200x360x600</t>
  </si>
  <si>
    <t>600x360x600</t>
  </si>
  <si>
    <t>890x400x720</t>
  </si>
  <si>
    <t>Dwukomorowa. Lewa komora zamykana z półką. Prawa strona trzy równe szuflady. Kolor Swiss Krono D3275 MX DĄB CORTONA.</t>
  </si>
  <si>
    <t>Biurko proste z kontenerem przejezdnym</t>
  </si>
  <si>
    <t>Wózek anestezjologiczny</t>
  </si>
  <si>
    <t>Biurko proste z kontenerkiem</t>
  </si>
  <si>
    <t>Kontenerek przejezdny z szufladami</t>
  </si>
  <si>
    <t>400x500x600</t>
  </si>
  <si>
    <t>Szafa ubraniowa trzykomorowa</t>
  </si>
  <si>
    <t>600x500x670</t>
  </si>
  <si>
    <t>Zabudowa narożna przyścienna z szafkami wiszącymi</t>
  </si>
  <si>
    <t>1400/1400x600x900</t>
  </si>
  <si>
    <t>Wymiary (dł.xgł.xwys.)</t>
  </si>
  <si>
    <t>Taboret obrotowy z oparciem i podnóżkiem</t>
  </si>
  <si>
    <t>400x600x700</t>
  </si>
  <si>
    <t>250x600x700</t>
  </si>
  <si>
    <t>Szafa zamykana z nadstawką</t>
  </si>
  <si>
    <t>900x385x2900</t>
  </si>
  <si>
    <t>1500/1300x600x800</t>
  </si>
  <si>
    <t>1400/1500x600x800</t>
  </si>
  <si>
    <t>1500/1500x600x800</t>
  </si>
  <si>
    <t>1200x600x800</t>
  </si>
  <si>
    <t>Nadstawka na szafę</t>
  </si>
  <si>
    <t>500x480x500</t>
  </si>
  <si>
    <t>Nadstawka na szafę narożną</t>
  </si>
  <si>
    <t>500x830x500</t>
  </si>
  <si>
    <t>1400/1300x600x800</t>
  </si>
  <si>
    <t>1400/1450x600x800</t>
  </si>
  <si>
    <t>Kontener mobilny</t>
  </si>
  <si>
    <t>332x600x575</t>
  </si>
  <si>
    <t xml:space="preserve">Typu Sqart lub równoważny. Cztery szuflady: 1xpiórnik, 3xzwykła. Kółka 4 sztuki o średnicy 35mm. Zamek centralny z 2 kluczami łamanymi. System cichego domyku. Korpus ML Kaisersberg Oak, front MB White Gray. </t>
  </si>
  <si>
    <t>1600x800x740-860</t>
  </si>
  <si>
    <t>Typu bSpace biurko I-LEG RC lub równoważne. Regulacja wysokości manualna. Plastikowa przelotka 80mm. Blat ML Kaisersberg Oak, podstawa stalowa malowana proszkowo RAL9016. Grubośc blatu 25mm. Stopki poziomujące 10mm.</t>
  </si>
  <si>
    <t>Biurko proste z kontenerem</t>
  </si>
  <si>
    <t>2000x800x800</t>
  </si>
  <si>
    <t xml:space="preserve">Przelotka na kable. Grubość blatu 28mm. Blenda tylna i dwie boczne. Kontenerek przejezdny czteroszufladowy zamykany na zamek centralny. Wymiary kontenerka 40x55x66cm. </t>
  </si>
  <si>
    <t>Witryna szklana</t>
  </si>
  <si>
    <t>600x400x1800</t>
  </si>
  <si>
    <t>Wszystkie ściany ze szkła. Pięć półek ze szkła (w tyum jedna stanowiąca dno). Otwierana od frontu dwoma skrzydłami szklanymi. Profile metalowe lakierowane proszkowo w kolorze białym.</t>
  </si>
  <si>
    <t xml:space="preserve">Wyposażone w półkę pod klawiaturę. Otwory i listwy na przewody oraz maskownice. Kolor płyty Swiss Krono D2840 OW DĄB KRÓLEWSKI. Konieczna wizja lokalna. </t>
  </si>
  <si>
    <t>Cztery szuflady zamykane zamkiem centralnym. Kolor płyty Swiss Krono D2840 OW DĄB KRÓLEWSKI.</t>
  </si>
  <si>
    <t xml:space="preserve">Wyposażone w półkę pod klawiaturę. Otwory i listwy na przewody oraz maskownice. Kolor wzornik Swiss Krono D3190 SW WIĄZ LARGO. Konieczna wizja lokalna. </t>
  </si>
  <si>
    <t>Wyposażone w półkę pod klawiaturę. Otwory i listwy na przewody oraz maskownice. Kolor wzornik Swiss Krono D3190 SW WIĄZ LARGO.</t>
  </si>
  <si>
    <t>Cztery szuflady zamykane zamkiem centralnym. Kolor wzornik Swiss Krono D3190 SW WIĄZ LARGO.</t>
  </si>
  <si>
    <t xml:space="preserve">Wyposażone w półkę pod klawiaturę. Otwory i listwy na przewody oraz maskownice. Kolor olcha do dobrania do istniejących mebli. Konieczna wizja lokalna. </t>
  </si>
  <si>
    <t>Cztery szuflady zamykane zamkiem centralnym. Kolor olcha do dobrania do istniejących mebli.</t>
  </si>
  <si>
    <t>Dolna część: szafka z czterema szufladami 80cm, szafka narożna zamykana z półką 80cm, szafka zamykana z półką 60cm. Szafki górne: zamykana z półką 50cm, otwata na kuchenkę mikrofalową 60cm, zamykana z półką 40cm, zamykana z półką 50cm. Kolor płyty z wzornika AMS Rockford Jasny K085 oraz dodatki Antracyt 164. Blat postforming Juan 341 ST76 Cappadocia antracytowa. Konieczna wizja lokalna.</t>
  </si>
  <si>
    <t>1940x600x900</t>
  </si>
  <si>
    <t>800x500x1250</t>
  </si>
  <si>
    <t>1A</t>
  </si>
  <si>
    <t>1B</t>
  </si>
  <si>
    <t>1C</t>
  </si>
  <si>
    <t>1D</t>
  </si>
  <si>
    <t>2A</t>
  </si>
  <si>
    <t>2B</t>
  </si>
  <si>
    <t>3A</t>
  </si>
  <si>
    <t>5A</t>
  </si>
  <si>
    <t>11A</t>
  </si>
  <si>
    <t>12A</t>
  </si>
  <si>
    <t>12B</t>
  </si>
  <si>
    <t>12C</t>
  </si>
  <si>
    <t>12D</t>
  </si>
  <si>
    <t>13A</t>
  </si>
  <si>
    <t>13B</t>
  </si>
  <si>
    <t>13C</t>
  </si>
  <si>
    <t>14A</t>
  </si>
  <si>
    <t>15A</t>
  </si>
  <si>
    <t>Wyposażone w podstawę pod komputer mocowaną pod biurkiem, szufladę pod klawiaturę, kontenerek przejezdny: góra szuflada i dół zamykany z półką przestawną zamykany na zamek oraz kontenerek przejezdny z czterema szufladami zamykanymi zamkiem centralnym. Wymiary kontenerków 40x50x65cm. Otwory i listwy na przewody oraz maskownice. Konieczna wizja lokalna - biurko do ustawienia między ścianami, w tym jedna z uskokiem. Należy zabezpieczyć blndami wszystkie "szpary".</t>
  </si>
  <si>
    <t>16A</t>
  </si>
  <si>
    <t>1400X700x750</t>
  </si>
  <si>
    <t>1100x400x2000</t>
  </si>
  <si>
    <t>koloor</t>
  </si>
  <si>
    <t>Przelotka na kable. Szuflada pod klawiaturę. Grubość blatu 28mm. Blenda tylna i dwie boczne. Kontenerek przejezdny czteroszufladowy zamykany na zamek centralny. Wymiary kontenerka 40x55x66cm. Płyta Kronospan K018PW Smoked Liberty Elm.</t>
  </si>
  <si>
    <t>Szafa na akta z nadstawką</t>
  </si>
  <si>
    <t>Wyposażone w podstawę pod monitor. Blat 25mm EGGER H1372 - Natural Aragon Oak.</t>
  </si>
  <si>
    <t>500x500x2000</t>
  </si>
  <si>
    <t>1000x500x2500</t>
  </si>
  <si>
    <t>Szafka zamykana wisząca</t>
  </si>
  <si>
    <t>Dwudrzwiowa z jedną półką przestawną. Kolor płyty Egger H1146 (Dąb Bardolino szary).</t>
  </si>
  <si>
    <t>Szafa zamykana jednodrzwiowa</t>
  </si>
  <si>
    <t>450x600x1950</t>
  </si>
  <si>
    <t>Szafa ubraniowa trzydrzwiowa</t>
  </si>
  <si>
    <t>100x500x1950</t>
  </si>
  <si>
    <t>Pięć półek przestawnych. Zamykana na klucz. Kolor płyty z wzornika AMS Rockford Jasny K085.</t>
  </si>
  <si>
    <t>Szafka przyścienna zamykana</t>
  </si>
  <si>
    <t>800x500x900</t>
  </si>
  <si>
    <t>Stolik oddziałowy</t>
  </si>
  <si>
    <t>Typu WZ-03/D03 lub równoważny</t>
  </si>
  <si>
    <t>Typu H-01 lub równoważny</t>
  </si>
  <si>
    <t>Typu ANS-05 lub równoważny</t>
  </si>
  <si>
    <t>w załączniku</t>
  </si>
  <si>
    <t>Biurko medyczne</t>
  </si>
  <si>
    <t>Typu ALB-2110 lub równoważne</t>
  </si>
  <si>
    <t>Wózek do bielizny</t>
  </si>
  <si>
    <t>Stolik narzędziowy</t>
  </si>
  <si>
    <t>Typu E-02 KO lub równoważny</t>
  </si>
  <si>
    <t>1200x580x790</t>
  </si>
  <si>
    <t>Wymiary mm (dł.xgł.xwys.)</t>
  </si>
  <si>
    <t>650x540x1160</t>
  </si>
  <si>
    <t>Typu WMW-140 lub równoważny</t>
  </si>
  <si>
    <t>Typu TAB-03 z oparciem i podnóżkiem lub równoważny</t>
  </si>
  <si>
    <t>Typu TAB-03 lub równoważny</t>
  </si>
  <si>
    <t>typu Intrata O-12 FS lub równoważne</t>
  </si>
  <si>
    <t>Dwudrzwiowa, zamykana na klucz, pięć półek przestawnych.</t>
  </si>
  <si>
    <t>Jednodrzwiowa, zamykana na klucz, pięć półek przestawnych.</t>
  </si>
  <si>
    <t>1450x600x900</t>
  </si>
  <si>
    <t>Stolik okrągły</t>
  </si>
  <si>
    <t>Śrdnica 60cm. Na jednej stabilnej nodze.</t>
  </si>
  <si>
    <t>2000/1200x600x780</t>
  </si>
  <si>
    <t xml:space="preserve">Przelotka na kable. Dwie szuflady pod klawiaturę. Grubość blatu 28mm. Dwa kontenerki przejezdne czteroszufladowe zamykane na zamek centralny. Wymiary kontenerków 40x55x66cm. </t>
  </si>
  <si>
    <t>900x400x2000</t>
  </si>
  <si>
    <t>Szafa biurowa zamykana</t>
  </si>
  <si>
    <t>Szafa biurowa nietypowa</t>
  </si>
  <si>
    <t>1000x400x2000</t>
  </si>
  <si>
    <t>500x400x2000</t>
  </si>
  <si>
    <t>9A</t>
  </si>
  <si>
    <t>9B</t>
  </si>
  <si>
    <t>9C</t>
  </si>
  <si>
    <t>9D</t>
  </si>
  <si>
    <t>9E</t>
  </si>
  <si>
    <t>9F</t>
  </si>
  <si>
    <t>13D</t>
  </si>
  <si>
    <t>13E</t>
  </si>
  <si>
    <t>14B</t>
  </si>
  <si>
    <t>14C</t>
  </si>
  <si>
    <t>17A</t>
  </si>
  <si>
    <t>20A</t>
  </si>
  <si>
    <t>20B</t>
  </si>
  <si>
    <t>20C</t>
  </si>
  <si>
    <t>20D</t>
  </si>
  <si>
    <t>20E</t>
  </si>
  <si>
    <t>śred. 600mm</t>
  </si>
  <si>
    <t>Wymagania podstawowe (pozostałe w załączenu jako parametry wymagane)</t>
  </si>
  <si>
    <t>Jednodrzwiowa. W górnej części półka, pod półką drążek wysuwany na ubrania. W dolnej części półka na buty. Zamykana na klucz.</t>
  </si>
  <si>
    <t>Jednokomorowa, jednodrzwiowa. Pięć półek przestawnych. Zamykana na klucz.</t>
  </si>
  <si>
    <t>Dolna część dwudrzwiowa zamykana na klucz z półką przestawną. Góra otwarta z trzema przestawnymi półkami.</t>
  </si>
  <si>
    <t>Jednokomorowa, dwudrzwiowa. Pięć półek przestawnych. Zamykana na klucz.</t>
  </si>
  <si>
    <t>Dwudrzwiowa, jednokomorowa, jedna półka przestawna. Zamykana na klucz.</t>
  </si>
  <si>
    <t>Dzielona w poziomie: dół ok. 230cm, nadstawka ok. 80cm. Dół: podział w pionie na cztery kolumny: lewa strona szafa ubraniowa (zamykana osobnymi drzwiami), w górnej i dolnej części półka oraz pod górną półką drążek na wieszaki na ubrania; prawa strona trzy kolumny z 5 półkami segretarowymi. Nadstawki analogicznie cztery kolumny z półkami przestawnymi. Konieczna wizja lokalna przed wykonaniem. Zamykana na klucz.</t>
  </si>
  <si>
    <t>W górnej części szuflada, w dolnej szafka zamykana z jedną półką. Zamykany na klucz.</t>
  </si>
  <si>
    <t>Jednodrzwiowa. W górnej części półka, pod półką drążek wysuwany na ubrania. W dolnej części półka na buty. Kolor płyty z wzornika AMS Rockford Jasny K085. Zamykana na klucz.</t>
  </si>
  <si>
    <t>Jedna półka przestawna. Dwudrzwiowa. Dzielona w pionie. Kolor płyty z wzornika AMS Rockford Jasny K085 oraz dodatki Antracyt 164. Zamykana na klucz. Konieczna wizja lokalna.</t>
  </si>
  <si>
    <t>Jedna półka przestawna. Jednodrzwiowa. Kolor płyty z wzornika AMS Rockford Jasny K085 oraz dodatki Antracyt 164. Zamykana na klucz. Konieczna wizja lokalna.</t>
  </si>
  <si>
    <t xml:space="preserve">Wyposażone w półkę wysuwaną pod klawiaturę oraz kontenerek przejezdny czteroszufladowy zamykany na zamek centralny. Wymiary kontenerka 40x50x65cm. Kolor płyty z wzornika AMS Rockford Jasny K085 oraz dodatki Antracyt 164. </t>
  </si>
  <si>
    <t xml:space="preserve">Cztery szuflady zamykane zamkiem centralnym. Kolor płyty z wzornika AMS Rockford Jasny K085 oraz dodatki Antracyt 164. </t>
  </si>
  <si>
    <t>Trzy odrebne komory. W każdej: w górnej części półka, pod półką drążek wysuwany na ubrania. W dolnej części półka na buty. Kolor płyty z wzornika AMS Rockford Jasny K085 oraz dodatki Antracyt 164. Każda komora zamykana na klucz.</t>
  </si>
  <si>
    <t>Zamykana dwudrzwiowa, trzy półki przestawne. Zamykana na klucz. Kolor płyty z wzornika AMS Rockford Jasny K085 oraz dodatki Antracyt 164.</t>
  </si>
  <si>
    <t xml:space="preserve">W górnej części szuflada, w dolnej szafka zamykana z półką. Zamykana na klucz. Kolor płyty z wzornika AMS Rockford Jasny K085 oraz dodatki Antracyt 164. </t>
  </si>
  <si>
    <t xml:space="preserve">Okrągły, na jednej nodze. Kolor płyty z wzornika AMS Rockford Jasny K085 oraz dodatki Antracyt 164. </t>
  </si>
  <si>
    <t>Trzy równe komory. Każda zamykana innym kluczem. W każdej komorze w górnej części półka, pod półką drążek wysuwany na ubrania. W dolnej części półka na buty. Wszystkie komory zamykane na klucz. Kolor płyty z wzornika AMS Rockford Jasny K085.</t>
  </si>
  <si>
    <t>Dwudrzwiowa. Jednokomorowa. Jedna półka przestawna. Zamykana na klucz. Kolor płyty z wzornika AMS Rockford Jasny K085.</t>
  </si>
  <si>
    <t>Czterodrzwiowa. Dół 220cm, pięć półek przestawnych. Nadstawka 70cm z jedną półką przestawną. Góra i dół zamykane na klucz. Konieczna wizja lokalna. Kolor płyty Swiss Krono D2840 OW DĄB KRÓLEWSKI.</t>
  </si>
  <si>
    <t xml:space="preserve">Zamykana z jedną półką przestawną. Zamykana na klucz. Kolor wzornik Swiss Krono D3190 SW WIĄZ LARGO. Konieczna wizja lokalna. </t>
  </si>
  <si>
    <t>Zamykana z jedną półką przestawną. Zamykana na klucz. Kolor wzornik Swiss Krono D3190 SW WIĄZ LARGO. Konieczna wizja lokalna.</t>
  </si>
  <si>
    <t>Dół zamykany na klucz z półką przestawną. Góra otwarta z trzema półkami przestawnymi. Płyta Kronospan K018PW Smoked Liberty Elm.</t>
  </si>
  <si>
    <t>Dwudrzwiowa. Półki wzmocnione na ciężkie akta. Jednokomorowa. Zamykana na klucz. W szafie (210cm wysokości) 5 półek przestawnych na ciężkie akta (min. 2,5cm grubości). W nadstawce (40cm) jedna półka przestawna (min. 2,5cm) na ciężkie akta.</t>
  </si>
  <si>
    <t>Góra i dół szafy zamykane dwudrzwiowe, w środku jedna półka przestawna. Środek szafy szafy otwaty z dwiema półkami w środku. Drzwi zamykane na klucz.</t>
  </si>
  <si>
    <t>Zadanie nr 6</t>
  </si>
  <si>
    <t>Stołek obrotowy na śrubie</t>
  </si>
  <si>
    <t>typu Tom-Pag lub równoważny</t>
  </si>
  <si>
    <t>średnica 340mm</t>
  </si>
  <si>
    <t>Zadanie nr 7</t>
  </si>
  <si>
    <t>Zadanie nr 8</t>
  </si>
  <si>
    <t>Taboret obrotowy na kółkach</t>
  </si>
  <si>
    <t>Taboret obrotowy na nóżkach</t>
  </si>
  <si>
    <t>Typu T-LT lub równoważny</t>
  </si>
  <si>
    <t>Zadanie nr 9</t>
  </si>
  <si>
    <t>Typu T-L Premium lub równoważny</t>
  </si>
  <si>
    <t>Taboret obrotowy z oparciem wysokim</t>
  </si>
  <si>
    <t>Typu T-L równoważny</t>
  </si>
  <si>
    <t>Typu T-P lub równoważny</t>
  </si>
  <si>
    <t>Typu T02 lub równoważny</t>
  </si>
  <si>
    <t>Zabudowa dwukomorowa. W jednoj komorze szafka zlewozmywakowa ze zlewozmywakiem jednokomorowym z ociekaczem wpuszczanym w blat oraz baterią stojącą, druga komora z lodówką pod blatem.Nad całością dwie szafki zamykane o głębokości 30cm i wysokości 60cm z dwoma półkami każda w środku.</t>
  </si>
  <si>
    <t>Zabudowa kuchenna z lodówką pod blatem oraz zlewozmywakiem jednokomorowym z ociekaczem</t>
  </si>
  <si>
    <t>Zabudowa przyścienna z zabudowaną lodówką i zlewozmywakiem jednokomorowym z ociekaczem oraz z szafkami wiszącymi</t>
  </si>
  <si>
    <r>
      <t>Dół: szafka ze zlewozmywakiem jednokomorowym z baterią stojącą, szafka z czerema szufladami, szafka z zabudowaną lodówką</t>
    </r>
    <r>
      <rPr>
        <sz val="9"/>
        <rFont val="Times New Roman"/>
        <family val="1"/>
        <charset val="238"/>
      </rPr>
      <t>. Nad całością szafki zamykane o głębokości 30cm i wysokości 60cm.</t>
    </r>
  </si>
  <si>
    <t>Taboret obrotowy z półoparciem</t>
  </si>
  <si>
    <t>Typu REN-04 lub równoważny</t>
  </si>
  <si>
    <t>1200x650x780</t>
  </si>
  <si>
    <t xml:space="preserve">Wyposażone w półkę wysuwaną pod klawiaturę oraz kontenerek przejezdny w górnej części szuflada a w dolnej zamykana szafka z półką. Wymiary kontenerka 40x50x65cm. </t>
  </si>
  <si>
    <t>Szafa skrytkowa</t>
  </si>
  <si>
    <t>Pięć skrytek. Każda zamykana innym kluczem.</t>
  </si>
  <si>
    <t>400x500x2000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</si>
</sst>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00"/>
  </numFmts>
  <fonts count="6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2" fillId="0" borderId="0" xfId="0" applyFont="1"/>
    <xf numFmtId="16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/>
    <xf numFmtId="4" fontId="4" fillId="0" borderId="1" xfId="0" applyNumberFormat="1" applyFont="1" applyFill="1" applyBorder="1"/>
    <xf numFmtId="0" fontId="4" fillId="0" borderId="1" xfId="0" applyFont="1" applyFill="1" applyBorder="1" applyAlignment="1">
      <alignment horizontal="left" wrapText="1"/>
    </xf>
    <xf numFmtId="165" fontId="4" fillId="0" borderId="1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view="pageLayout" topLeftCell="A95" zoomScaleNormal="100" workbookViewId="0">
      <selection activeCell="C108" sqref="C108"/>
    </sheetView>
  </sheetViews>
  <sheetFormatPr defaultColWidth="9.140625" defaultRowHeight="12" x14ac:dyDescent="0.2"/>
  <cols>
    <col min="1" max="1" width="3.42578125" style="20" bestFit="1" customWidth="1"/>
    <col min="2" max="2" width="20" style="15" customWidth="1"/>
    <col min="3" max="3" width="34.28515625" style="3" customWidth="1"/>
    <col min="4" max="4" width="15" style="15" customWidth="1"/>
    <col min="5" max="5" width="9.42578125" style="15" customWidth="1"/>
    <col min="6" max="6" width="11" style="4" bestFit="1" customWidth="1"/>
    <col min="7" max="7" width="11.28515625" style="15" customWidth="1"/>
    <col min="8" max="8" width="6" style="15" customWidth="1"/>
    <col min="9" max="9" width="11.28515625" style="15" customWidth="1"/>
    <col min="10" max="10" width="12.28515625" style="15" customWidth="1"/>
    <col min="11" max="11" width="30.140625" style="15" customWidth="1"/>
    <col min="12" max="16384" width="9.140625" style="15"/>
  </cols>
  <sheetData>
    <row r="1" spans="1:11" s="3" customFormat="1" ht="15.75" customHeight="1" x14ac:dyDescent="0.2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s="3" customFormat="1" ht="42.75" customHeight="1" x14ac:dyDescent="0.2">
      <c r="A2" s="2" t="s">
        <v>5</v>
      </c>
      <c r="B2" s="2" t="s">
        <v>0</v>
      </c>
      <c r="C2" s="2" t="s">
        <v>183</v>
      </c>
      <c r="D2" s="2" t="s">
        <v>63</v>
      </c>
      <c r="E2" s="2" t="s">
        <v>8</v>
      </c>
      <c r="F2" s="2" t="s">
        <v>1</v>
      </c>
      <c r="G2" s="2" t="s">
        <v>4</v>
      </c>
      <c r="H2" s="2" t="s">
        <v>7</v>
      </c>
      <c r="I2" s="2" t="s">
        <v>3</v>
      </c>
      <c r="J2" s="2" t="s">
        <v>2</v>
      </c>
    </row>
    <row r="3" spans="1:11" s="3" customFormat="1" ht="144" x14ac:dyDescent="0.2">
      <c r="A3" s="7">
        <v>1</v>
      </c>
      <c r="B3" s="8" t="s">
        <v>39</v>
      </c>
      <c r="C3" s="8" t="s">
        <v>118</v>
      </c>
      <c r="D3" s="8" t="s">
        <v>40</v>
      </c>
      <c r="E3" s="5">
        <v>1</v>
      </c>
      <c r="F3" s="6"/>
      <c r="G3" s="6">
        <f>E3*F3</f>
        <v>0</v>
      </c>
      <c r="H3" s="7">
        <v>23</v>
      </c>
      <c r="I3" s="6">
        <f>F3+23%*F3</f>
        <v>0</v>
      </c>
      <c r="J3" s="6">
        <f>G3+23%*G3</f>
        <v>0</v>
      </c>
      <c r="K3" s="10"/>
    </row>
    <row r="4" spans="1:11" s="3" customFormat="1" ht="36" x14ac:dyDescent="0.2">
      <c r="A4" s="7" t="s">
        <v>100</v>
      </c>
      <c r="B4" s="4" t="s">
        <v>11</v>
      </c>
      <c r="C4" s="4" t="s">
        <v>184</v>
      </c>
      <c r="D4" s="8" t="s">
        <v>26</v>
      </c>
      <c r="E4" s="5">
        <v>1</v>
      </c>
      <c r="F4" s="6"/>
      <c r="G4" s="6">
        <f t="shared" ref="G4:G57" si="0">E4*F4</f>
        <v>0</v>
      </c>
      <c r="H4" s="7">
        <v>23</v>
      </c>
      <c r="I4" s="6">
        <f t="shared" ref="I4:I50" si="1">F4+23%*F4</f>
        <v>0</v>
      </c>
      <c r="J4" s="6">
        <f t="shared" ref="J4:J59" si="2">G4+23%*G4</f>
        <v>0</v>
      </c>
      <c r="K4" s="10"/>
    </row>
    <row r="5" spans="1:11" s="3" customFormat="1" ht="24" x14ac:dyDescent="0.2">
      <c r="A5" s="7" t="s">
        <v>101</v>
      </c>
      <c r="B5" s="4" t="s">
        <v>18</v>
      </c>
      <c r="C5" s="4" t="s">
        <v>185</v>
      </c>
      <c r="D5" s="8" t="s">
        <v>41</v>
      </c>
      <c r="E5" s="5">
        <v>1</v>
      </c>
      <c r="F5" s="6"/>
      <c r="G5" s="6">
        <f t="shared" si="0"/>
        <v>0</v>
      </c>
      <c r="H5" s="7">
        <v>23</v>
      </c>
      <c r="I5" s="6">
        <f t="shared" si="1"/>
        <v>0</v>
      </c>
      <c r="J5" s="6">
        <f t="shared" si="2"/>
        <v>0</v>
      </c>
      <c r="K5" s="10"/>
    </row>
    <row r="6" spans="1:11" s="3" customFormat="1" ht="36" x14ac:dyDescent="0.2">
      <c r="A6" s="7" t="s">
        <v>102</v>
      </c>
      <c r="B6" s="4" t="s">
        <v>16</v>
      </c>
      <c r="C6" s="4" t="s">
        <v>186</v>
      </c>
      <c r="D6" s="8" t="s">
        <v>41</v>
      </c>
      <c r="E6" s="5">
        <v>1</v>
      </c>
      <c r="F6" s="6"/>
      <c r="G6" s="6">
        <f t="shared" si="0"/>
        <v>0</v>
      </c>
      <c r="H6" s="7">
        <v>23</v>
      </c>
      <c r="I6" s="6">
        <f t="shared" si="1"/>
        <v>0</v>
      </c>
      <c r="J6" s="6">
        <f t="shared" si="2"/>
        <v>0</v>
      </c>
      <c r="K6" s="10"/>
    </row>
    <row r="7" spans="1:11" s="3" customFormat="1" ht="20.45" customHeight="1" x14ac:dyDescent="0.2">
      <c r="A7" s="7" t="s">
        <v>103</v>
      </c>
      <c r="B7" s="4" t="s">
        <v>17</v>
      </c>
      <c r="C7" s="4" t="s">
        <v>42</v>
      </c>
      <c r="D7" s="8" t="s">
        <v>43</v>
      </c>
      <c r="E7" s="5">
        <v>1</v>
      </c>
      <c r="F7" s="6"/>
      <c r="G7" s="6">
        <f t="shared" si="0"/>
        <v>0</v>
      </c>
      <c r="H7" s="7">
        <v>23</v>
      </c>
      <c r="I7" s="6">
        <f t="shared" si="1"/>
        <v>0</v>
      </c>
      <c r="J7" s="6">
        <f t="shared" si="2"/>
        <v>0</v>
      </c>
      <c r="K7" s="10"/>
    </row>
    <row r="8" spans="1:11" s="3" customFormat="1" ht="29.45" customHeight="1" x14ac:dyDescent="0.2">
      <c r="A8" s="7">
        <v>2</v>
      </c>
      <c r="B8" s="4" t="s">
        <v>24</v>
      </c>
      <c r="C8" s="4" t="s">
        <v>125</v>
      </c>
      <c r="D8" s="4" t="s">
        <v>21</v>
      </c>
      <c r="E8" s="5">
        <v>3</v>
      </c>
      <c r="F8" s="6"/>
      <c r="G8" s="6">
        <f t="shared" si="0"/>
        <v>0</v>
      </c>
      <c r="H8" s="7">
        <v>23</v>
      </c>
      <c r="I8" s="6">
        <f t="shared" si="1"/>
        <v>0</v>
      </c>
      <c r="J8" s="6">
        <f t="shared" si="2"/>
        <v>0</v>
      </c>
      <c r="K8" s="10"/>
    </row>
    <row r="9" spans="1:11" s="3" customFormat="1" ht="24" x14ac:dyDescent="0.2">
      <c r="A9" s="7" t="s">
        <v>104</v>
      </c>
      <c r="B9" s="4" t="s">
        <v>18</v>
      </c>
      <c r="C9" s="4" t="s">
        <v>187</v>
      </c>
      <c r="D9" s="8" t="s">
        <v>44</v>
      </c>
      <c r="E9" s="5">
        <v>2</v>
      </c>
      <c r="F9" s="6"/>
      <c r="G9" s="6">
        <f t="shared" si="0"/>
        <v>0</v>
      </c>
      <c r="H9" s="7">
        <v>23</v>
      </c>
      <c r="I9" s="6">
        <f t="shared" si="1"/>
        <v>0</v>
      </c>
      <c r="J9" s="6">
        <f t="shared" si="2"/>
        <v>0</v>
      </c>
      <c r="K9" s="10"/>
    </row>
    <row r="10" spans="1:11" s="3" customFormat="1" ht="24" x14ac:dyDescent="0.2">
      <c r="A10" s="7" t="s">
        <v>105</v>
      </c>
      <c r="B10" s="4" t="s">
        <v>14</v>
      </c>
      <c r="C10" s="8" t="s">
        <v>188</v>
      </c>
      <c r="D10" s="8" t="s">
        <v>45</v>
      </c>
      <c r="E10" s="1">
        <v>1</v>
      </c>
      <c r="F10" s="6"/>
      <c r="G10" s="6">
        <f t="shared" si="0"/>
        <v>0</v>
      </c>
      <c r="H10" s="7">
        <v>23</v>
      </c>
      <c r="I10" s="6">
        <f t="shared" si="1"/>
        <v>0</v>
      </c>
      <c r="J10" s="6">
        <f t="shared" si="2"/>
        <v>0</v>
      </c>
      <c r="K10" s="10"/>
    </row>
    <row r="11" spans="1:11" s="3" customFormat="1" ht="132" x14ac:dyDescent="0.2">
      <c r="A11" s="7">
        <v>3</v>
      </c>
      <c r="B11" s="4" t="s">
        <v>47</v>
      </c>
      <c r="C11" s="4" t="s">
        <v>189</v>
      </c>
      <c r="D11" s="4" t="s">
        <v>46</v>
      </c>
      <c r="E11" s="5">
        <v>1</v>
      </c>
      <c r="F11" s="6"/>
      <c r="G11" s="6">
        <f t="shared" si="0"/>
        <v>0</v>
      </c>
      <c r="H11" s="7">
        <v>23</v>
      </c>
      <c r="I11" s="6">
        <f t="shared" si="1"/>
        <v>0</v>
      </c>
      <c r="J11" s="6">
        <f t="shared" si="2"/>
        <v>0</v>
      </c>
      <c r="K11" s="10"/>
    </row>
    <row r="12" spans="1:11" s="3" customFormat="1" ht="34.9" customHeight="1" x14ac:dyDescent="0.2">
      <c r="A12" s="7" t="s">
        <v>106</v>
      </c>
      <c r="B12" s="4" t="s">
        <v>48</v>
      </c>
      <c r="C12" s="4" t="s">
        <v>190</v>
      </c>
      <c r="D12" s="8" t="s">
        <v>49</v>
      </c>
      <c r="E12" s="5">
        <v>2</v>
      </c>
      <c r="F12" s="6"/>
      <c r="G12" s="6">
        <f t="shared" si="0"/>
        <v>0</v>
      </c>
      <c r="H12" s="7">
        <v>23</v>
      </c>
      <c r="I12" s="6">
        <f t="shared" si="1"/>
        <v>0</v>
      </c>
      <c r="J12" s="6">
        <f t="shared" si="2"/>
        <v>0</v>
      </c>
      <c r="K12" s="10"/>
    </row>
    <row r="13" spans="1:11" s="3" customFormat="1" ht="60" x14ac:dyDescent="0.2">
      <c r="A13" s="7">
        <v>4</v>
      </c>
      <c r="B13" s="4" t="s">
        <v>11</v>
      </c>
      <c r="C13" s="4" t="s">
        <v>191</v>
      </c>
      <c r="D13" s="8" t="s">
        <v>126</v>
      </c>
      <c r="E13" s="5">
        <v>1</v>
      </c>
      <c r="F13" s="6"/>
      <c r="G13" s="6">
        <f t="shared" si="0"/>
        <v>0</v>
      </c>
      <c r="H13" s="7">
        <v>23</v>
      </c>
      <c r="I13" s="6">
        <f t="shared" si="1"/>
        <v>0</v>
      </c>
      <c r="J13" s="6">
        <f t="shared" si="2"/>
        <v>0</v>
      </c>
      <c r="K13" s="10"/>
    </row>
    <row r="14" spans="1:11" s="3" customFormat="1" ht="60" x14ac:dyDescent="0.2">
      <c r="A14" s="7">
        <v>5</v>
      </c>
      <c r="B14" s="4" t="s">
        <v>19</v>
      </c>
      <c r="C14" s="4" t="s">
        <v>192</v>
      </c>
      <c r="D14" s="8" t="s">
        <v>50</v>
      </c>
      <c r="E14" s="5">
        <v>6</v>
      </c>
      <c r="F14" s="6"/>
      <c r="G14" s="6">
        <f t="shared" si="0"/>
        <v>0</v>
      </c>
      <c r="H14" s="7">
        <v>23</v>
      </c>
      <c r="I14" s="6">
        <f t="shared" si="1"/>
        <v>0</v>
      </c>
      <c r="J14" s="6">
        <f t="shared" si="2"/>
        <v>0</v>
      </c>
      <c r="K14" s="10"/>
    </row>
    <row r="15" spans="1:11" s="3" customFormat="1" ht="48" x14ac:dyDescent="0.2">
      <c r="A15" s="7" t="s">
        <v>107</v>
      </c>
      <c r="B15" s="4" t="s">
        <v>19</v>
      </c>
      <c r="C15" s="4" t="s">
        <v>193</v>
      </c>
      <c r="D15" s="8" t="s">
        <v>51</v>
      </c>
      <c r="E15" s="5">
        <v>1</v>
      </c>
      <c r="F15" s="6"/>
      <c r="G15" s="6">
        <f t="shared" si="0"/>
        <v>0</v>
      </c>
      <c r="H15" s="7">
        <v>23</v>
      </c>
      <c r="I15" s="6">
        <f t="shared" si="1"/>
        <v>0</v>
      </c>
      <c r="J15" s="6">
        <f t="shared" si="2"/>
        <v>0</v>
      </c>
      <c r="K15" s="10"/>
    </row>
    <row r="16" spans="1:11" s="3" customFormat="1" ht="48" x14ac:dyDescent="0.2">
      <c r="A16" s="7">
        <v>6</v>
      </c>
      <c r="B16" s="8" t="s">
        <v>13</v>
      </c>
      <c r="C16" s="8" t="s">
        <v>53</v>
      </c>
      <c r="D16" s="8" t="s">
        <v>52</v>
      </c>
      <c r="E16" s="5">
        <v>1</v>
      </c>
      <c r="F16" s="6"/>
      <c r="G16" s="6">
        <f t="shared" si="0"/>
        <v>0</v>
      </c>
      <c r="H16" s="7">
        <v>23</v>
      </c>
      <c r="I16" s="6">
        <f t="shared" si="1"/>
        <v>0</v>
      </c>
      <c r="J16" s="6">
        <f t="shared" si="2"/>
        <v>0</v>
      </c>
      <c r="K16" s="10"/>
    </row>
    <row r="17" spans="1:11" s="3" customFormat="1" ht="60" x14ac:dyDescent="0.2">
      <c r="A17" s="7">
        <v>7</v>
      </c>
      <c r="B17" s="4" t="s">
        <v>54</v>
      </c>
      <c r="C17" s="4" t="s">
        <v>28</v>
      </c>
      <c r="D17" s="4" t="s">
        <v>27</v>
      </c>
      <c r="E17" s="5">
        <v>1</v>
      </c>
      <c r="F17" s="6"/>
      <c r="G17" s="6">
        <f t="shared" si="0"/>
        <v>0</v>
      </c>
      <c r="H17" s="7">
        <v>23</v>
      </c>
      <c r="I17" s="6">
        <f t="shared" si="1"/>
        <v>0</v>
      </c>
      <c r="J17" s="6">
        <f t="shared" si="2"/>
        <v>0</v>
      </c>
      <c r="K17" s="10"/>
    </row>
    <row r="18" spans="1:11" s="3" customFormat="1" ht="72" x14ac:dyDescent="0.2">
      <c r="A18" s="7">
        <v>8</v>
      </c>
      <c r="B18" s="8" t="s">
        <v>225</v>
      </c>
      <c r="C18" s="8" t="s">
        <v>226</v>
      </c>
      <c r="D18" s="8" t="s">
        <v>98</v>
      </c>
      <c r="E18" s="5">
        <v>1</v>
      </c>
      <c r="F18" s="6"/>
      <c r="G18" s="6">
        <f t="shared" si="0"/>
        <v>0</v>
      </c>
      <c r="H18" s="7">
        <v>23</v>
      </c>
      <c r="I18" s="6">
        <f t="shared" si="1"/>
        <v>0</v>
      </c>
      <c r="J18" s="6">
        <f t="shared" si="2"/>
        <v>0</v>
      </c>
      <c r="K18" s="10"/>
    </row>
    <row r="19" spans="1:11" s="3" customFormat="1" ht="72" x14ac:dyDescent="0.2">
      <c r="A19" s="7">
        <v>9</v>
      </c>
      <c r="B19" s="4" t="s">
        <v>56</v>
      </c>
      <c r="C19" s="4" t="s">
        <v>194</v>
      </c>
      <c r="D19" s="4" t="s">
        <v>21</v>
      </c>
      <c r="E19" s="5">
        <v>5</v>
      </c>
      <c r="F19" s="6"/>
      <c r="G19" s="6">
        <f t="shared" si="0"/>
        <v>0</v>
      </c>
      <c r="H19" s="7">
        <v>23</v>
      </c>
      <c r="I19" s="6">
        <f t="shared" si="1"/>
        <v>0</v>
      </c>
      <c r="J19" s="6">
        <f t="shared" si="2"/>
        <v>0</v>
      </c>
      <c r="K19" s="10"/>
    </row>
    <row r="20" spans="1:11" s="3" customFormat="1" ht="48" x14ac:dyDescent="0.2">
      <c r="A20" s="7" t="s">
        <v>166</v>
      </c>
      <c r="B20" s="8" t="s">
        <v>57</v>
      </c>
      <c r="C20" s="8" t="s">
        <v>195</v>
      </c>
      <c r="D20" s="8" t="s">
        <v>58</v>
      </c>
      <c r="E20" s="5">
        <v>1</v>
      </c>
      <c r="F20" s="6"/>
      <c r="G20" s="6">
        <f t="shared" si="0"/>
        <v>0</v>
      </c>
      <c r="H20" s="7">
        <v>23</v>
      </c>
      <c r="I20" s="6">
        <f t="shared" si="1"/>
        <v>0</v>
      </c>
      <c r="J20" s="6">
        <f t="shared" si="2"/>
        <v>0</v>
      </c>
      <c r="K20" s="10"/>
    </row>
    <row r="21" spans="1:11" s="3" customFormat="1" ht="72" x14ac:dyDescent="0.2">
      <c r="A21" s="7" t="s">
        <v>167</v>
      </c>
      <c r="B21" s="8" t="s">
        <v>59</v>
      </c>
      <c r="C21" s="8" t="s">
        <v>196</v>
      </c>
      <c r="D21" s="8" t="s">
        <v>10</v>
      </c>
      <c r="E21" s="5">
        <v>1</v>
      </c>
      <c r="F21" s="6"/>
      <c r="G21" s="6">
        <f t="shared" si="0"/>
        <v>0</v>
      </c>
      <c r="H21" s="7">
        <v>23</v>
      </c>
      <c r="I21" s="6">
        <f t="shared" si="1"/>
        <v>0</v>
      </c>
      <c r="J21" s="6">
        <f t="shared" si="2"/>
        <v>0</v>
      </c>
      <c r="K21" s="10"/>
    </row>
    <row r="22" spans="1:11" s="3" customFormat="1" ht="48" x14ac:dyDescent="0.2">
      <c r="A22" s="7" t="s">
        <v>168</v>
      </c>
      <c r="B22" s="8" t="s">
        <v>13</v>
      </c>
      <c r="C22" s="8" t="s">
        <v>197</v>
      </c>
      <c r="D22" s="8" t="s">
        <v>99</v>
      </c>
      <c r="E22" s="5">
        <v>1</v>
      </c>
      <c r="F22" s="6"/>
      <c r="G22" s="6">
        <f t="shared" si="0"/>
        <v>0</v>
      </c>
      <c r="H22" s="7">
        <v>23</v>
      </c>
      <c r="I22" s="6">
        <f t="shared" si="1"/>
        <v>0</v>
      </c>
      <c r="J22" s="6">
        <f t="shared" si="2"/>
        <v>0</v>
      </c>
      <c r="K22" s="10"/>
    </row>
    <row r="23" spans="1:11" s="3" customFormat="1" ht="48" x14ac:dyDescent="0.2">
      <c r="A23" s="7" t="s">
        <v>169</v>
      </c>
      <c r="B23" s="8" t="s">
        <v>13</v>
      </c>
      <c r="C23" s="8" t="s">
        <v>198</v>
      </c>
      <c r="D23" s="8" t="s">
        <v>60</v>
      </c>
      <c r="E23" s="5">
        <v>1</v>
      </c>
      <c r="F23" s="6"/>
      <c r="G23" s="6">
        <f t="shared" si="0"/>
        <v>0</v>
      </c>
      <c r="H23" s="7">
        <v>23</v>
      </c>
      <c r="I23" s="6">
        <f t="shared" si="1"/>
        <v>0</v>
      </c>
      <c r="J23" s="6">
        <f t="shared" si="2"/>
        <v>0</v>
      </c>
      <c r="K23" s="10"/>
    </row>
    <row r="24" spans="1:11" s="3" customFormat="1" ht="36" x14ac:dyDescent="0.2">
      <c r="A24" s="7" t="s">
        <v>170</v>
      </c>
      <c r="B24" s="4" t="s">
        <v>25</v>
      </c>
      <c r="C24" s="4" t="s">
        <v>199</v>
      </c>
      <c r="D24" s="8" t="s">
        <v>23</v>
      </c>
      <c r="E24" s="5">
        <v>1</v>
      </c>
      <c r="F24" s="6"/>
      <c r="G24" s="6">
        <f t="shared" si="0"/>
        <v>0</v>
      </c>
      <c r="H24" s="7">
        <v>23</v>
      </c>
      <c r="I24" s="6">
        <f t="shared" si="1"/>
        <v>0</v>
      </c>
      <c r="J24" s="6">
        <f t="shared" si="2"/>
        <v>0</v>
      </c>
      <c r="K24" s="10"/>
    </row>
    <row r="25" spans="1:11" s="3" customFormat="1" ht="120" x14ac:dyDescent="0.2">
      <c r="A25" s="7" t="s">
        <v>171</v>
      </c>
      <c r="B25" s="8" t="s">
        <v>61</v>
      </c>
      <c r="C25" s="8" t="s">
        <v>97</v>
      </c>
      <c r="D25" s="8" t="s">
        <v>62</v>
      </c>
      <c r="E25" s="5">
        <v>1</v>
      </c>
      <c r="F25" s="6"/>
      <c r="G25" s="6">
        <f t="shared" si="0"/>
        <v>0</v>
      </c>
      <c r="H25" s="7">
        <v>23</v>
      </c>
      <c r="I25" s="6">
        <f t="shared" si="1"/>
        <v>0</v>
      </c>
      <c r="J25" s="6">
        <f t="shared" si="2"/>
        <v>0</v>
      </c>
      <c r="K25" s="10"/>
    </row>
    <row r="26" spans="1:11" s="3" customFormat="1" ht="36" x14ac:dyDescent="0.2">
      <c r="A26" s="7">
        <v>10</v>
      </c>
      <c r="B26" s="8" t="s">
        <v>130</v>
      </c>
      <c r="C26" s="8" t="s">
        <v>134</v>
      </c>
      <c r="D26" s="8" t="s">
        <v>131</v>
      </c>
      <c r="E26" s="5">
        <v>1</v>
      </c>
      <c r="F26" s="6"/>
      <c r="G26" s="6">
        <f t="shared" si="0"/>
        <v>0</v>
      </c>
      <c r="H26" s="7">
        <v>23</v>
      </c>
      <c r="I26" s="6">
        <f t="shared" si="1"/>
        <v>0</v>
      </c>
      <c r="J26" s="6">
        <f t="shared" si="2"/>
        <v>0</v>
      </c>
      <c r="K26" s="10"/>
    </row>
    <row r="27" spans="1:11" s="3" customFormat="1" ht="72" x14ac:dyDescent="0.2">
      <c r="A27" s="7">
        <v>11</v>
      </c>
      <c r="B27" s="8" t="s">
        <v>132</v>
      </c>
      <c r="C27" s="8" t="s">
        <v>200</v>
      </c>
      <c r="D27" s="8" t="s">
        <v>133</v>
      </c>
      <c r="E27" s="5">
        <v>1</v>
      </c>
      <c r="F27" s="6"/>
      <c r="G27" s="6">
        <f t="shared" si="0"/>
        <v>0</v>
      </c>
      <c r="H27" s="7">
        <v>23</v>
      </c>
      <c r="I27" s="6">
        <f t="shared" si="1"/>
        <v>0</v>
      </c>
      <c r="J27" s="6">
        <f t="shared" si="2"/>
        <v>0</v>
      </c>
      <c r="K27" s="10"/>
    </row>
    <row r="28" spans="1:11" s="3" customFormat="1" ht="36" x14ac:dyDescent="0.2">
      <c r="A28" s="7" t="s">
        <v>108</v>
      </c>
      <c r="B28" s="8" t="s">
        <v>135</v>
      </c>
      <c r="C28" s="8" t="s">
        <v>201</v>
      </c>
      <c r="D28" s="8" t="s">
        <v>136</v>
      </c>
      <c r="E28" s="5">
        <v>1</v>
      </c>
      <c r="F28" s="6"/>
      <c r="G28" s="6">
        <f t="shared" si="0"/>
        <v>0</v>
      </c>
      <c r="H28" s="7">
        <v>23</v>
      </c>
      <c r="I28" s="6">
        <f t="shared" si="1"/>
        <v>0</v>
      </c>
      <c r="J28" s="6">
        <f t="shared" si="2"/>
        <v>0</v>
      </c>
      <c r="K28" s="10"/>
    </row>
    <row r="29" spans="1:11" s="3" customFormat="1" ht="48" x14ac:dyDescent="0.2">
      <c r="A29" s="7">
        <v>12</v>
      </c>
      <c r="B29" s="8" t="s">
        <v>12</v>
      </c>
      <c r="C29" s="8" t="s">
        <v>90</v>
      </c>
      <c r="D29" s="8" t="s">
        <v>71</v>
      </c>
      <c r="E29" s="5">
        <v>2</v>
      </c>
      <c r="F29" s="6"/>
      <c r="G29" s="6">
        <f t="shared" si="0"/>
        <v>0</v>
      </c>
      <c r="H29" s="7">
        <v>23</v>
      </c>
      <c r="I29" s="6">
        <f t="shared" si="1"/>
        <v>0</v>
      </c>
      <c r="J29" s="6">
        <f t="shared" si="2"/>
        <v>0</v>
      </c>
    </row>
    <row r="30" spans="1:11" s="3" customFormat="1" ht="48" x14ac:dyDescent="0.2">
      <c r="A30" s="7" t="s">
        <v>109</v>
      </c>
      <c r="B30" s="8" t="s">
        <v>12</v>
      </c>
      <c r="C30" s="8" t="s">
        <v>90</v>
      </c>
      <c r="D30" s="8" t="s">
        <v>70</v>
      </c>
      <c r="E30" s="5">
        <v>2</v>
      </c>
      <c r="F30" s="6"/>
      <c r="G30" s="6">
        <f t="shared" si="0"/>
        <v>0</v>
      </c>
      <c r="H30" s="7">
        <v>23</v>
      </c>
      <c r="I30" s="6">
        <f t="shared" si="1"/>
        <v>0</v>
      </c>
      <c r="J30" s="6">
        <f t="shared" si="2"/>
        <v>0</v>
      </c>
    </row>
    <row r="31" spans="1:11" s="3" customFormat="1" ht="36" x14ac:dyDescent="0.2">
      <c r="A31" s="7" t="s">
        <v>110</v>
      </c>
      <c r="B31" s="8" t="s">
        <v>57</v>
      </c>
      <c r="C31" s="8" t="s">
        <v>91</v>
      </c>
      <c r="D31" s="8" t="s">
        <v>65</v>
      </c>
      <c r="E31" s="5">
        <v>8</v>
      </c>
      <c r="F31" s="6"/>
      <c r="G31" s="6">
        <f t="shared" si="0"/>
        <v>0</v>
      </c>
      <c r="H31" s="7">
        <v>23</v>
      </c>
      <c r="I31" s="6">
        <f t="shared" si="1"/>
        <v>0</v>
      </c>
      <c r="J31" s="6">
        <f t="shared" si="2"/>
        <v>0</v>
      </c>
    </row>
    <row r="32" spans="1:11" s="3" customFormat="1" ht="36" x14ac:dyDescent="0.2">
      <c r="A32" s="7" t="s">
        <v>111</v>
      </c>
      <c r="B32" s="8" t="s">
        <v>57</v>
      </c>
      <c r="C32" s="8" t="s">
        <v>91</v>
      </c>
      <c r="D32" s="8" t="s">
        <v>66</v>
      </c>
      <c r="E32" s="5">
        <v>2</v>
      </c>
      <c r="F32" s="6"/>
      <c r="G32" s="6">
        <f t="shared" si="0"/>
        <v>0</v>
      </c>
      <c r="H32" s="7">
        <v>23</v>
      </c>
      <c r="I32" s="6">
        <f t="shared" si="1"/>
        <v>0</v>
      </c>
      <c r="J32" s="6">
        <f t="shared" si="2"/>
        <v>0</v>
      </c>
    </row>
    <row r="33" spans="1:12" s="3" customFormat="1" ht="60" x14ac:dyDescent="0.2">
      <c r="A33" s="7" t="s">
        <v>112</v>
      </c>
      <c r="B33" s="8" t="s">
        <v>67</v>
      </c>
      <c r="C33" s="8" t="s">
        <v>202</v>
      </c>
      <c r="D33" s="8" t="s">
        <v>68</v>
      </c>
      <c r="E33" s="5">
        <v>1</v>
      </c>
      <c r="F33" s="6"/>
      <c r="G33" s="6">
        <f t="shared" si="0"/>
        <v>0</v>
      </c>
      <c r="H33" s="7">
        <v>23</v>
      </c>
      <c r="I33" s="6">
        <f t="shared" si="1"/>
        <v>0</v>
      </c>
      <c r="J33" s="6">
        <f t="shared" si="2"/>
        <v>0</v>
      </c>
    </row>
    <row r="34" spans="1:12" s="3" customFormat="1" ht="48" x14ac:dyDescent="0.2">
      <c r="A34" s="7">
        <v>13</v>
      </c>
      <c r="B34" s="8" t="s">
        <v>12</v>
      </c>
      <c r="C34" s="8" t="s">
        <v>92</v>
      </c>
      <c r="D34" s="8" t="s">
        <v>69</v>
      </c>
      <c r="E34" s="5">
        <v>2</v>
      </c>
      <c r="F34" s="6"/>
      <c r="G34" s="6">
        <f t="shared" si="0"/>
        <v>0</v>
      </c>
      <c r="H34" s="7">
        <v>23</v>
      </c>
      <c r="I34" s="6">
        <f t="shared" si="1"/>
        <v>0</v>
      </c>
      <c r="J34" s="6">
        <f t="shared" si="2"/>
        <v>0</v>
      </c>
    </row>
    <row r="35" spans="1:12" s="3" customFormat="1" ht="48" x14ac:dyDescent="0.2">
      <c r="A35" s="7" t="s">
        <v>113</v>
      </c>
      <c r="B35" s="4" t="s">
        <v>24</v>
      </c>
      <c r="C35" s="4" t="s">
        <v>93</v>
      </c>
      <c r="D35" s="4" t="s">
        <v>72</v>
      </c>
      <c r="E35" s="5">
        <v>2</v>
      </c>
      <c r="F35" s="6"/>
      <c r="G35" s="6">
        <f t="shared" si="0"/>
        <v>0</v>
      </c>
      <c r="H35" s="7">
        <v>23</v>
      </c>
      <c r="I35" s="6">
        <f t="shared" si="1"/>
        <v>0</v>
      </c>
      <c r="J35" s="6">
        <f t="shared" si="2"/>
        <v>0</v>
      </c>
    </row>
    <row r="36" spans="1:12" s="3" customFormat="1" ht="36" x14ac:dyDescent="0.2">
      <c r="A36" s="7" t="s">
        <v>114</v>
      </c>
      <c r="B36" s="8" t="s">
        <v>57</v>
      </c>
      <c r="C36" s="8" t="s">
        <v>94</v>
      </c>
      <c r="D36" s="8" t="s">
        <v>65</v>
      </c>
      <c r="E36" s="5">
        <v>8</v>
      </c>
      <c r="F36" s="6"/>
      <c r="G36" s="6">
        <f t="shared" si="0"/>
        <v>0</v>
      </c>
      <c r="H36" s="7">
        <v>23</v>
      </c>
      <c r="I36" s="6">
        <f t="shared" si="1"/>
        <v>0</v>
      </c>
      <c r="J36" s="6">
        <f t="shared" si="2"/>
        <v>0</v>
      </c>
    </row>
    <row r="37" spans="1:12" s="3" customFormat="1" ht="36" x14ac:dyDescent="0.2">
      <c r="A37" s="7" t="s">
        <v>115</v>
      </c>
      <c r="B37" s="8" t="s">
        <v>57</v>
      </c>
      <c r="C37" s="8" t="s">
        <v>94</v>
      </c>
      <c r="D37" s="8" t="s">
        <v>66</v>
      </c>
      <c r="E37" s="5">
        <v>2</v>
      </c>
      <c r="F37" s="6"/>
      <c r="G37" s="6">
        <f t="shared" si="0"/>
        <v>0</v>
      </c>
      <c r="H37" s="7">
        <v>23</v>
      </c>
      <c r="I37" s="6">
        <f t="shared" si="1"/>
        <v>0</v>
      </c>
      <c r="J37" s="6">
        <f t="shared" si="2"/>
        <v>0</v>
      </c>
    </row>
    <row r="38" spans="1:12" s="3" customFormat="1" ht="48" x14ac:dyDescent="0.2">
      <c r="A38" s="7" t="s">
        <v>172</v>
      </c>
      <c r="B38" s="8" t="s">
        <v>73</v>
      </c>
      <c r="C38" s="8" t="s">
        <v>203</v>
      </c>
      <c r="D38" s="8" t="s">
        <v>74</v>
      </c>
      <c r="E38" s="5">
        <v>2</v>
      </c>
      <c r="F38" s="6"/>
      <c r="G38" s="6">
        <f t="shared" si="0"/>
        <v>0</v>
      </c>
      <c r="H38" s="7">
        <v>23</v>
      </c>
      <c r="I38" s="6">
        <f t="shared" si="1"/>
        <v>0</v>
      </c>
      <c r="J38" s="6">
        <f t="shared" si="2"/>
        <v>0</v>
      </c>
    </row>
    <row r="39" spans="1:12" s="3" customFormat="1" ht="48" x14ac:dyDescent="0.2">
      <c r="A39" s="7" t="s">
        <v>173</v>
      </c>
      <c r="B39" s="8" t="s">
        <v>75</v>
      </c>
      <c r="C39" s="8" t="s">
        <v>204</v>
      </c>
      <c r="D39" s="8" t="s">
        <v>76</v>
      </c>
      <c r="E39" s="5">
        <v>1</v>
      </c>
      <c r="F39" s="6"/>
      <c r="G39" s="6">
        <f t="shared" si="0"/>
        <v>0</v>
      </c>
      <c r="H39" s="7">
        <v>23</v>
      </c>
      <c r="I39" s="6">
        <f t="shared" si="1"/>
        <v>0</v>
      </c>
      <c r="J39" s="6">
        <f t="shared" si="2"/>
        <v>0</v>
      </c>
    </row>
    <row r="40" spans="1:12" s="3" customFormat="1" ht="48" x14ac:dyDescent="0.2">
      <c r="A40" s="7">
        <v>14</v>
      </c>
      <c r="B40" s="8" t="s">
        <v>12</v>
      </c>
      <c r="C40" s="8" t="s">
        <v>95</v>
      </c>
      <c r="D40" s="8" t="s">
        <v>77</v>
      </c>
      <c r="E40" s="5">
        <v>2</v>
      </c>
      <c r="F40" s="6"/>
      <c r="G40" s="6">
        <f t="shared" si="0"/>
        <v>0</v>
      </c>
      <c r="H40" s="7">
        <v>23</v>
      </c>
      <c r="I40" s="6">
        <f t="shared" si="1"/>
        <v>0</v>
      </c>
      <c r="J40" s="6">
        <f t="shared" si="2"/>
        <v>0</v>
      </c>
    </row>
    <row r="41" spans="1:12" s="3" customFormat="1" ht="48" x14ac:dyDescent="0.2">
      <c r="A41" s="7" t="s">
        <v>116</v>
      </c>
      <c r="B41" s="8" t="s">
        <v>12</v>
      </c>
      <c r="C41" s="8" t="s">
        <v>95</v>
      </c>
      <c r="D41" s="8" t="s">
        <v>78</v>
      </c>
      <c r="E41" s="5">
        <v>1</v>
      </c>
      <c r="F41" s="6"/>
      <c r="G41" s="6">
        <f t="shared" si="0"/>
        <v>0</v>
      </c>
      <c r="H41" s="7">
        <v>23</v>
      </c>
      <c r="I41" s="6">
        <f t="shared" si="1"/>
        <v>0</v>
      </c>
      <c r="J41" s="6">
        <f t="shared" si="2"/>
        <v>0</v>
      </c>
    </row>
    <row r="42" spans="1:12" s="3" customFormat="1" ht="36" x14ac:dyDescent="0.2">
      <c r="A42" s="7" t="s">
        <v>174</v>
      </c>
      <c r="B42" s="8" t="s">
        <v>57</v>
      </c>
      <c r="C42" s="8" t="s">
        <v>96</v>
      </c>
      <c r="D42" s="8" t="s">
        <v>65</v>
      </c>
      <c r="E42" s="5">
        <v>6</v>
      </c>
      <c r="F42" s="6"/>
      <c r="G42" s="6">
        <f t="shared" si="0"/>
        <v>0</v>
      </c>
      <c r="H42" s="7">
        <v>23</v>
      </c>
      <c r="I42" s="6">
        <f t="shared" si="1"/>
        <v>0</v>
      </c>
      <c r="J42" s="6">
        <f t="shared" si="2"/>
        <v>0</v>
      </c>
    </row>
    <row r="43" spans="1:12" s="3" customFormat="1" ht="36" x14ac:dyDescent="0.2">
      <c r="A43" s="7" t="s">
        <v>175</v>
      </c>
      <c r="B43" s="8" t="s">
        <v>57</v>
      </c>
      <c r="C43" s="8" t="s">
        <v>96</v>
      </c>
      <c r="D43" s="8" t="s">
        <v>66</v>
      </c>
      <c r="E43" s="5">
        <v>3</v>
      </c>
      <c r="F43" s="6"/>
      <c r="G43" s="6">
        <f t="shared" si="0"/>
        <v>0</v>
      </c>
      <c r="H43" s="7">
        <v>23</v>
      </c>
      <c r="I43" s="6">
        <f t="shared" si="1"/>
        <v>0</v>
      </c>
      <c r="J43" s="6">
        <f t="shared" si="2"/>
        <v>0</v>
      </c>
    </row>
    <row r="44" spans="1:12" s="3" customFormat="1" ht="72" x14ac:dyDescent="0.2">
      <c r="A44" s="7">
        <v>15</v>
      </c>
      <c r="B44" s="8" t="s">
        <v>24</v>
      </c>
      <c r="C44" s="8" t="s">
        <v>83</v>
      </c>
      <c r="D44" s="8" t="s">
        <v>82</v>
      </c>
      <c r="E44" s="5">
        <v>1</v>
      </c>
      <c r="F44" s="6"/>
      <c r="G44" s="6">
        <f t="shared" si="0"/>
        <v>0</v>
      </c>
      <c r="H44" s="7">
        <v>23</v>
      </c>
      <c r="I44" s="6">
        <f t="shared" si="1"/>
        <v>0</v>
      </c>
      <c r="J44" s="6">
        <f t="shared" si="2"/>
        <v>0</v>
      </c>
    </row>
    <row r="45" spans="1:12" s="3" customFormat="1" ht="72" x14ac:dyDescent="0.2">
      <c r="A45" s="7" t="s">
        <v>117</v>
      </c>
      <c r="B45" s="8" t="s">
        <v>79</v>
      </c>
      <c r="C45" s="8" t="s">
        <v>81</v>
      </c>
      <c r="D45" s="8" t="s">
        <v>80</v>
      </c>
      <c r="E45" s="5">
        <v>1</v>
      </c>
      <c r="F45" s="6"/>
      <c r="G45" s="6">
        <f t="shared" si="0"/>
        <v>0</v>
      </c>
      <c r="H45" s="7">
        <v>23</v>
      </c>
      <c r="I45" s="6">
        <f t="shared" si="1"/>
        <v>0</v>
      </c>
      <c r="J45" s="6">
        <f t="shared" si="2"/>
        <v>0</v>
      </c>
    </row>
    <row r="46" spans="1:12" s="3" customFormat="1" ht="60" x14ac:dyDescent="0.2">
      <c r="A46" s="7">
        <v>16</v>
      </c>
      <c r="B46" s="8" t="s">
        <v>84</v>
      </c>
      <c r="C46" s="8" t="s">
        <v>86</v>
      </c>
      <c r="D46" s="8" t="s">
        <v>85</v>
      </c>
      <c r="E46" s="5">
        <v>1</v>
      </c>
      <c r="F46" s="6"/>
      <c r="G46" s="6">
        <f t="shared" si="0"/>
        <v>0</v>
      </c>
      <c r="H46" s="7">
        <v>23</v>
      </c>
      <c r="I46" s="6">
        <f t="shared" si="1"/>
        <v>0</v>
      </c>
      <c r="J46" s="6">
        <f t="shared" si="2"/>
        <v>0</v>
      </c>
    </row>
    <row r="47" spans="1:12" s="3" customFormat="1" ht="60" x14ac:dyDescent="0.2">
      <c r="A47" s="7" t="s">
        <v>119</v>
      </c>
      <c r="B47" s="8" t="s">
        <v>87</v>
      </c>
      <c r="C47" s="8" t="s">
        <v>89</v>
      </c>
      <c r="D47" s="8" t="s">
        <v>88</v>
      </c>
      <c r="E47" s="5">
        <v>3</v>
      </c>
      <c r="F47" s="6"/>
      <c r="G47" s="6">
        <f t="shared" si="0"/>
        <v>0</v>
      </c>
      <c r="H47" s="7">
        <v>23</v>
      </c>
      <c r="I47" s="6">
        <f t="shared" si="1"/>
        <v>0</v>
      </c>
      <c r="J47" s="6">
        <f t="shared" si="2"/>
        <v>0</v>
      </c>
    </row>
    <row r="48" spans="1:12" s="3" customFormat="1" ht="84" x14ac:dyDescent="0.2">
      <c r="A48" s="7">
        <v>17</v>
      </c>
      <c r="B48" s="8" t="s">
        <v>84</v>
      </c>
      <c r="C48" s="8" t="s">
        <v>123</v>
      </c>
      <c r="D48" s="8" t="s">
        <v>120</v>
      </c>
      <c r="E48" s="5">
        <v>1</v>
      </c>
      <c r="F48" s="6"/>
      <c r="G48" s="6">
        <f t="shared" si="0"/>
        <v>0</v>
      </c>
      <c r="H48" s="7">
        <v>23</v>
      </c>
      <c r="I48" s="6">
        <f t="shared" si="1"/>
        <v>0</v>
      </c>
      <c r="J48" s="6">
        <f t="shared" si="2"/>
        <v>0</v>
      </c>
      <c r="L48" s="3" t="s">
        <v>122</v>
      </c>
    </row>
    <row r="49" spans="1:14" s="3" customFormat="1" ht="48" x14ac:dyDescent="0.2">
      <c r="A49" s="7" t="s">
        <v>176</v>
      </c>
      <c r="B49" s="8" t="s">
        <v>16</v>
      </c>
      <c r="C49" s="8" t="s">
        <v>205</v>
      </c>
      <c r="D49" s="8" t="s">
        <v>121</v>
      </c>
      <c r="E49" s="5">
        <v>1</v>
      </c>
      <c r="F49" s="6"/>
      <c r="G49" s="6">
        <f t="shared" si="0"/>
        <v>0</v>
      </c>
      <c r="H49" s="7">
        <v>23</v>
      </c>
      <c r="I49" s="6">
        <f t="shared" si="1"/>
        <v>0</v>
      </c>
      <c r="J49" s="6">
        <f t="shared" si="2"/>
        <v>0</v>
      </c>
    </row>
    <row r="50" spans="1:14" s="3" customFormat="1" ht="72" x14ac:dyDescent="0.2">
      <c r="A50" s="7">
        <v>18</v>
      </c>
      <c r="B50" s="8" t="s">
        <v>124</v>
      </c>
      <c r="C50" s="8" t="s">
        <v>206</v>
      </c>
      <c r="D50" s="8" t="s">
        <v>127</v>
      </c>
      <c r="E50" s="5">
        <v>10</v>
      </c>
      <c r="F50" s="6"/>
      <c r="G50" s="6">
        <f t="shared" si="0"/>
        <v>0</v>
      </c>
      <c r="H50" s="7">
        <v>23</v>
      </c>
      <c r="I50" s="6">
        <f t="shared" si="1"/>
        <v>0</v>
      </c>
      <c r="J50" s="6">
        <f t="shared" si="2"/>
        <v>0</v>
      </c>
    </row>
    <row r="51" spans="1:14" s="3" customFormat="1" ht="27" customHeight="1" x14ac:dyDescent="0.2">
      <c r="A51" s="7">
        <v>19</v>
      </c>
      <c r="B51" s="8" t="s">
        <v>128</v>
      </c>
      <c r="C51" s="8" t="s">
        <v>129</v>
      </c>
      <c r="D51" s="8" t="s">
        <v>45</v>
      </c>
      <c r="E51" s="5">
        <v>1</v>
      </c>
      <c r="F51" s="6"/>
      <c r="G51" s="6">
        <f t="shared" si="0"/>
        <v>0</v>
      </c>
      <c r="H51" s="7">
        <v>23</v>
      </c>
      <c r="I51" s="6">
        <f t="shared" ref="I51:I59" si="3">F51+23%*F51</f>
        <v>0</v>
      </c>
      <c r="J51" s="6">
        <f t="shared" si="2"/>
        <v>0</v>
      </c>
      <c r="K51" s="10"/>
    </row>
    <row r="52" spans="1:14" s="3" customFormat="1" ht="60" x14ac:dyDescent="0.2">
      <c r="A52" s="7">
        <v>20</v>
      </c>
      <c r="B52" s="8" t="s">
        <v>39</v>
      </c>
      <c r="C52" s="8" t="s">
        <v>160</v>
      </c>
      <c r="D52" s="8" t="s">
        <v>159</v>
      </c>
      <c r="E52" s="5">
        <v>1</v>
      </c>
      <c r="F52" s="6"/>
      <c r="G52" s="6">
        <f t="shared" si="0"/>
        <v>0</v>
      </c>
      <c r="H52" s="7">
        <v>23</v>
      </c>
      <c r="I52" s="6">
        <f t="shared" si="3"/>
        <v>0</v>
      </c>
      <c r="J52" s="6">
        <f t="shared" si="2"/>
        <v>0</v>
      </c>
      <c r="K52" s="10"/>
    </row>
    <row r="53" spans="1:14" s="3" customFormat="1" ht="96" x14ac:dyDescent="0.2">
      <c r="A53" s="7" t="s">
        <v>177</v>
      </c>
      <c r="B53" s="8" t="s">
        <v>224</v>
      </c>
      <c r="C53" s="8" t="s">
        <v>223</v>
      </c>
      <c r="D53" s="8" t="s">
        <v>156</v>
      </c>
      <c r="E53" s="5">
        <v>1</v>
      </c>
      <c r="F53" s="6"/>
      <c r="G53" s="6">
        <f t="shared" si="0"/>
        <v>0</v>
      </c>
      <c r="H53" s="7">
        <v>23</v>
      </c>
      <c r="I53" s="6">
        <f t="shared" si="3"/>
        <v>0</v>
      </c>
      <c r="J53" s="6">
        <f t="shared" si="2"/>
        <v>0</v>
      </c>
      <c r="K53" s="10"/>
    </row>
    <row r="54" spans="1:14" s="3" customFormat="1" ht="27" customHeight="1" x14ac:dyDescent="0.2">
      <c r="A54" s="7" t="s">
        <v>178</v>
      </c>
      <c r="B54" s="8" t="s">
        <v>157</v>
      </c>
      <c r="C54" s="8" t="s">
        <v>158</v>
      </c>
      <c r="D54" s="8" t="s">
        <v>182</v>
      </c>
      <c r="E54" s="5">
        <v>2</v>
      </c>
      <c r="F54" s="6"/>
      <c r="G54" s="6">
        <f t="shared" si="0"/>
        <v>0</v>
      </c>
      <c r="H54" s="7">
        <v>23</v>
      </c>
      <c r="I54" s="6">
        <f t="shared" si="3"/>
        <v>0</v>
      </c>
      <c r="J54" s="6">
        <f t="shared" si="2"/>
        <v>0</v>
      </c>
      <c r="K54" s="10"/>
    </row>
    <row r="55" spans="1:14" s="3" customFormat="1" ht="27" customHeight="1" x14ac:dyDescent="0.2">
      <c r="A55" s="7" t="s">
        <v>179</v>
      </c>
      <c r="B55" s="8" t="s">
        <v>162</v>
      </c>
      <c r="C55" s="8" t="s">
        <v>154</v>
      </c>
      <c r="D55" s="8" t="s">
        <v>161</v>
      </c>
      <c r="E55" s="5">
        <v>1</v>
      </c>
      <c r="F55" s="6"/>
      <c r="G55" s="6">
        <f t="shared" si="0"/>
        <v>0</v>
      </c>
      <c r="H55" s="7">
        <v>23</v>
      </c>
      <c r="I55" s="6">
        <f t="shared" si="3"/>
        <v>0</v>
      </c>
      <c r="J55" s="6">
        <f t="shared" si="2"/>
        <v>0</v>
      </c>
      <c r="K55" s="10"/>
    </row>
    <row r="56" spans="1:14" s="3" customFormat="1" ht="27" customHeight="1" x14ac:dyDescent="0.2">
      <c r="A56" s="7" t="s">
        <v>180</v>
      </c>
      <c r="B56" s="8" t="s">
        <v>162</v>
      </c>
      <c r="C56" s="8" t="s">
        <v>155</v>
      </c>
      <c r="D56" s="8" t="s">
        <v>165</v>
      </c>
      <c r="E56" s="5">
        <v>1</v>
      </c>
      <c r="F56" s="6"/>
      <c r="G56" s="6">
        <f t="shared" si="0"/>
        <v>0</v>
      </c>
      <c r="H56" s="7">
        <v>23</v>
      </c>
      <c r="I56" s="6">
        <f t="shared" si="3"/>
        <v>0</v>
      </c>
      <c r="J56" s="6">
        <f t="shared" si="2"/>
        <v>0</v>
      </c>
      <c r="K56" s="10"/>
    </row>
    <row r="57" spans="1:14" s="3" customFormat="1" ht="48" x14ac:dyDescent="0.2">
      <c r="A57" s="7" t="s">
        <v>181</v>
      </c>
      <c r="B57" s="8" t="s">
        <v>163</v>
      </c>
      <c r="C57" s="8" t="s">
        <v>207</v>
      </c>
      <c r="D57" s="8" t="s">
        <v>164</v>
      </c>
      <c r="E57" s="5">
        <v>1</v>
      </c>
      <c r="F57" s="6"/>
      <c r="G57" s="6">
        <f t="shared" si="0"/>
        <v>0</v>
      </c>
      <c r="H57" s="7">
        <v>23</v>
      </c>
      <c r="I57" s="6">
        <f t="shared" si="3"/>
        <v>0</v>
      </c>
      <c r="J57" s="6">
        <f t="shared" si="2"/>
        <v>0</v>
      </c>
      <c r="K57" s="10"/>
    </row>
    <row r="58" spans="1:14" s="3" customFormat="1" ht="60" x14ac:dyDescent="0.2">
      <c r="A58" s="7">
        <v>21</v>
      </c>
      <c r="B58" s="4" t="s">
        <v>56</v>
      </c>
      <c r="C58" s="4" t="s">
        <v>230</v>
      </c>
      <c r="D58" s="4" t="s">
        <v>229</v>
      </c>
      <c r="E58" s="5">
        <v>1</v>
      </c>
      <c r="F58" s="6"/>
      <c r="G58" s="6">
        <f t="shared" ref="G58:G59" si="4">E58*F58</f>
        <v>0</v>
      </c>
      <c r="H58" s="7">
        <v>23</v>
      </c>
      <c r="I58" s="6">
        <f t="shared" si="3"/>
        <v>0</v>
      </c>
      <c r="J58" s="6">
        <f t="shared" si="2"/>
        <v>0</v>
      </c>
      <c r="K58" s="10"/>
    </row>
    <row r="59" spans="1:14" s="26" customFormat="1" ht="20.45" customHeight="1" x14ac:dyDescent="0.2">
      <c r="A59" s="7">
        <v>22</v>
      </c>
      <c r="B59" s="8" t="s">
        <v>231</v>
      </c>
      <c r="C59" s="8" t="s">
        <v>232</v>
      </c>
      <c r="D59" s="8" t="s">
        <v>233</v>
      </c>
      <c r="E59" s="5">
        <v>2</v>
      </c>
      <c r="F59" s="6"/>
      <c r="G59" s="6">
        <f t="shared" si="4"/>
        <v>0</v>
      </c>
      <c r="H59" s="7">
        <v>23</v>
      </c>
      <c r="I59" s="6">
        <f t="shared" si="3"/>
        <v>0</v>
      </c>
      <c r="J59" s="6">
        <f t="shared" si="2"/>
        <v>0</v>
      </c>
      <c r="K59" s="25"/>
    </row>
    <row r="60" spans="1:14" ht="20.25" customHeight="1" x14ac:dyDescent="0.2">
      <c r="A60" s="2" t="s">
        <v>6</v>
      </c>
      <c r="B60" s="9" t="s">
        <v>9</v>
      </c>
      <c r="C60" s="12" t="s">
        <v>6</v>
      </c>
      <c r="D60" s="12" t="s">
        <v>6</v>
      </c>
      <c r="E60" s="12" t="s">
        <v>6</v>
      </c>
      <c r="F60" s="12" t="s">
        <v>6</v>
      </c>
      <c r="G60" s="13">
        <f>SUM(G3:G59)</f>
        <v>0</v>
      </c>
      <c r="H60" s="12" t="s">
        <v>6</v>
      </c>
      <c r="I60" s="12" t="s">
        <v>6</v>
      </c>
      <c r="J60" s="14">
        <f>SUM(J3:J59)</f>
        <v>0</v>
      </c>
      <c r="K60" s="3"/>
    </row>
    <row r="61" spans="1:14" s="17" customFormat="1" x14ac:dyDescent="0.2">
      <c r="A61" s="27" t="s">
        <v>32</v>
      </c>
      <c r="B61" s="27"/>
      <c r="C61" s="27"/>
      <c r="D61" s="27"/>
      <c r="E61" s="27"/>
      <c r="F61" s="27"/>
      <c r="G61" s="27"/>
      <c r="H61" s="27"/>
      <c r="I61" s="27"/>
      <c r="J61" s="27"/>
      <c r="K61" s="16"/>
    </row>
    <row r="62" spans="1:14" s="3" customFormat="1" ht="36" x14ac:dyDescent="0.2">
      <c r="A62" s="2" t="s">
        <v>5</v>
      </c>
      <c r="B62" s="2" t="s">
        <v>0</v>
      </c>
      <c r="C62" s="2" t="s">
        <v>183</v>
      </c>
      <c r="D62" s="2" t="s">
        <v>63</v>
      </c>
      <c r="E62" s="2" t="s">
        <v>8</v>
      </c>
      <c r="F62" s="2" t="s">
        <v>1</v>
      </c>
      <c r="G62" s="2" t="s">
        <v>4</v>
      </c>
      <c r="H62" s="2" t="s">
        <v>7</v>
      </c>
      <c r="I62" s="2" t="s">
        <v>3</v>
      </c>
      <c r="J62" s="2" t="s">
        <v>2</v>
      </c>
      <c r="K62" s="10"/>
    </row>
    <row r="63" spans="1:14" s="3" customFormat="1" ht="22.15" customHeight="1" x14ac:dyDescent="0.2">
      <c r="A63" s="7">
        <v>1</v>
      </c>
      <c r="B63" s="4" t="s">
        <v>38</v>
      </c>
      <c r="C63" s="4" t="s">
        <v>37</v>
      </c>
      <c r="D63" s="8" t="s">
        <v>141</v>
      </c>
      <c r="E63" s="5">
        <v>2</v>
      </c>
      <c r="F63" s="6"/>
      <c r="G63" s="6">
        <f>E63*F63</f>
        <v>0</v>
      </c>
      <c r="H63" s="7">
        <v>23</v>
      </c>
      <c r="I63" s="6">
        <f>F63+23%*F63</f>
        <v>0</v>
      </c>
      <c r="J63" s="6">
        <f>G63+23%*G63</f>
        <v>0</v>
      </c>
      <c r="K63" s="10"/>
      <c r="N63" s="18"/>
    </row>
    <row r="64" spans="1:14" s="17" customFormat="1" ht="18.600000000000001" customHeight="1" x14ac:dyDescent="0.2">
      <c r="A64" s="27" t="s">
        <v>33</v>
      </c>
      <c r="B64" s="27"/>
      <c r="C64" s="27"/>
      <c r="D64" s="27"/>
      <c r="E64" s="27"/>
      <c r="F64" s="27"/>
      <c r="G64" s="27"/>
      <c r="H64" s="27"/>
      <c r="I64" s="27"/>
      <c r="J64" s="27"/>
      <c r="K64" s="16"/>
    </row>
    <row r="65" spans="1:11" s="3" customFormat="1" ht="36" x14ac:dyDescent="0.2">
      <c r="A65" s="2" t="s">
        <v>5</v>
      </c>
      <c r="B65" s="2" t="s">
        <v>0</v>
      </c>
      <c r="C65" s="2" t="s">
        <v>183</v>
      </c>
      <c r="D65" s="2" t="s">
        <v>63</v>
      </c>
      <c r="E65" s="2" t="s">
        <v>8</v>
      </c>
      <c r="F65" s="2" t="s">
        <v>1</v>
      </c>
      <c r="G65" s="2" t="s">
        <v>4</v>
      </c>
      <c r="H65" s="2" t="s">
        <v>7</v>
      </c>
      <c r="I65" s="2" t="s">
        <v>3</v>
      </c>
      <c r="J65" s="2" t="s">
        <v>2</v>
      </c>
      <c r="K65" s="10"/>
    </row>
    <row r="66" spans="1:11" s="3" customFormat="1" ht="18.600000000000001" customHeight="1" x14ac:dyDescent="0.2">
      <c r="A66" s="7">
        <v>1</v>
      </c>
      <c r="B66" s="4" t="s">
        <v>137</v>
      </c>
      <c r="C66" s="4" t="s">
        <v>138</v>
      </c>
      <c r="D66" s="8" t="s">
        <v>141</v>
      </c>
      <c r="E66" s="5">
        <v>2</v>
      </c>
      <c r="F66" s="6"/>
      <c r="G66" s="6">
        <f>E66*F66</f>
        <v>0</v>
      </c>
      <c r="H66" s="7">
        <v>8</v>
      </c>
      <c r="I66" s="6">
        <f>F66+8%*F66</f>
        <v>0</v>
      </c>
      <c r="J66" s="6">
        <f>G66+8%*G66</f>
        <v>0</v>
      </c>
      <c r="K66" s="10"/>
    </row>
    <row r="67" spans="1:11" s="3" customFormat="1" ht="18.600000000000001" customHeight="1" x14ac:dyDescent="0.2">
      <c r="A67" s="7">
        <v>2</v>
      </c>
      <c r="B67" s="4" t="s">
        <v>137</v>
      </c>
      <c r="C67" s="4" t="s">
        <v>139</v>
      </c>
      <c r="D67" s="8" t="s">
        <v>141</v>
      </c>
      <c r="E67" s="5">
        <v>6</v>
      </c>
      <c r="F67" s="6"/>
      <c r="G67" s="6">
        <f t="shared" ref="G67:G70" si="5">E67*F67</f>
        <v>0</v>
      </c>
      <c r="H67" s="7">
        <v>8</v>
      </c>
      <c r="I67" s="6">
        <f t="shared" ref="I67:I70" si="6">F67+8%*F67</f>
        <v>0</v>
      </c>
      <c r="J67" s="6">
        <f t="shared" ref="J67:J70" si="7">G67+8%*G67</f>
        <v>0</v>
      </c>
      <c r="K67" s="10"/>
    </row>
    <row r="68" spans="1:11" s="3" customFormat="1" ht="18.600000000000001" customHeight="1" x14ac:dyDescent="0.2">
      <c r="A68" s="7">
        <v>3</v>
      </c>
      <c r="B68" s="4" t="s">
        <v>55</v>
      </c>
      <c r="C68" s="4" t="s">
        <v>140</v>
      </c>
      <c r="D68" s="8" t="s">
        <v>141</v>
      </c>
      <c r="E68" s="5">
        <v>4</v>
      </c>
      <c r="F68" s="6"/>
      <c r="G68" s="6">
        <f t="shared" si="5"/>
        <v>0</v>
      </c>
      <c r="H68" s="7">
        <v>8</v>
      </c>
      <c r="I68" s="6">
        <f t="shared" si="6"/>
        <v>0</v>
      </c>
      <c r="J68" s="6">
        <f t="shared" si="7"/>
        <v>0</v>
      </c>
      <c r="K68" s="10"/>
    </row>
    <row r="69" spans="1:11" s="3" customFormat="1" ht="18.600000000000001" customHeight="1" x14ac:dyDescent="0.2">
      <c r="A69" s="7">
        <v>4</v>
      </c>
      <c r="B69" s="4" t="s">
        <v>55</v>
      </c>
      <c r="C69" s="4" t="s">
        <v>228</v>
      </c>
      <c r="D69" s="8" t="s">
        <v>141</v>
      </c>
      <c r="E69" s="5">
        <v>1</v>
      </c>
      <c r="F69" s="6"/>
      <c r="G69" s="6">
        <f t="shared" ref="G69" si="8">E69*F69</f>
        <v>0</v>
      </c>
      <c r="H69" s="7">
        <v>8</v>
      </c>
      <c r="I69" s="6">
        <f t="shared" ref="I69" si="9">F69+8%*F69</f>
        <v>0</v>
      </c>
      <c r="J69" s="6">
        <f t="shared" ref="J69" si="10">G69+8%*G69</f>
        <v>0</v>
      </c>
      <c r="K69" s="10"/>
    </row>
    <row r="70" spans="1:11" s="3" customFormat="1" x14ac:dyDescent="0.2">
      <c r="A70" s="7">
        <v>5</v>
      </c>
      <c r="B70" s="4" t="s">
        <v>20</v>
      </c>
      <c r="C70" s="4" t="s">
        <v>22</v>
      </c>
      <c r="D70" s="8" t="s">
        <v>141</v>
      </c>
      <c r="E70" s="5">
        <v>5</v>
      </c>
      <c r="F70" s="6"/>
      <c r="G70" s="6">
        <f t="shared" si="5"/>
        <v>0</v>
      </c>
      <c r="H70" s="7">
        <v>8</v>
      </c>
      <c r="I70" s="6">
        <f t="shared" si="6"/>
        <v>0</v>
      </c>
      <c r="J70" s="6">
        <f t="shared" si="7"/>
        <v>0</v>
      </c>
      <c r="K70" s="10"/>
    </row>
    <row r="71" spans="1:11" ht="15" customHeight="1" x14ac:dyDescent="0.2">
      <c r="A71" s="2" t="s">
        <v>6</v>
      </c>
      <c r="B71" s="9" t="s">
        <v>9</v>
      </c>
      <c r="C71" s="12" t="s">
        <v>6</v>
      </c>
      <c r="D71" s="12" t="s">
        <v>6</v>
      </c>
      <c r="E71" s="12" t="s">
        <v>6</v>
      </c>
      <c r="F71" s="12"/>
      <c r="G71" s="19">
        <f>SUM(G66:G70)</f>
        <v>0</v>
      </c>
      <c r="H71" s="2" t="s">
        <v>6</v>
      </c>
      <c r="I71" s="12" t="s">
        <v>6</v>
      </c>
      <c r="J71" s="19">
        <f>SUM(J66:J70)</f>
        <v>0</v>
      </c>
      <c r="K71" s="10"/>
    </row>
    <row r="72" spans="1:11" s="17" customFormat="1" ht="16.899999999999999" customHeight="1" x14ac:dyDescent="0.2">
      <c r="A72" s="27" t="s">
        <v>34</v>
      </c>
      <c r="B72" s="27"/>
      <c r="C72" s="27"/>
      <c r="D72" s="27"/>
      <c r="E72" s="27"/>
      <c r="F72" s="27"/>
      <c r="G72" s="27"/>
      <c r="H72" s="27"/>
      <c r="I72" s="27"/>
      <c r="J72" s="27"/>
      <c r="K72" s="16"/>
    </row>
    <row r="73" spans="1:11" s="3" customFormat="1" ht="36" x14ac:dyDescent="0.2">
      <c r="A73" s="2" t="s">
        <v>5</v>
      </c>
      <c r="B73" s="2" t="s">
        <v>0</v>
      </c>
      <c r="C73" s="2" t="s">
        <v>183</v>
      </c>
      <c r="D73" s="2" t="s">
        <v>148</v>
      </c>
      <c r="E73" s="2" t="s">
        <v>8</v>
      </c>
      <c r="F73" s="2" t="s">
        <v>1</v>
      </c>
      <c r="G73" s="2" t="s">
        <v>4</v>
      </c>
      <c r="H73" s="2" t="s">
        <v>7</v>
      </c>
      <c r="I73" s="2" t="s">
        <v>3</v>
      </c>
      <c r="J73" s="2" t="s">
        <v>2</v>
      </c>
      <c r="K73" s="10"/>
    </row>
    <row r="74" spans="1:11" s="3" customFormat="1" x14ac:dyDescent="0.2">
      <c r="A74" s="7">
        <v>1</v>
      </c>
      <c r="B74" s="4" t="s">
        <v>142</v>
      </c>
      <c r="C74" s="4" t="s">
        <v>143</v>
      </c>
      <c r="D74" s="23" t="s">
        <v>147</v>
      </c>
      <c r="E74" s="5">
        <v>2</v>
      </c>
      <c r="F74" s="6"/>
      <c r="G74" s="6">
        <f>E74*F74</f>
        <v>0</v>
      </c>
      <c r="H74" s="7">
        <v>23</v>
      </c>
      <c r="I74" s="6">
        <f>F74+23%*F74</f>
        <v>0</v>
      </c>
      <c r="J74" s="6">
        <f>G74+23%*G74</f>
        <v>0</v>
      </c>
      <c r="K74" s="10"/>
    </row>
    <row r="75" spans="1:11" s="3" customFormat="1" ht="19.899999999999999" customHeight="1" x14ac:dyDescent="0.2">
      <c r="A75" s="7">
        <v>2</v>
      </c>
      <c r="B75" s="4" t="s">
        <v>144</v>
      </c>
      <c r="C75" s="4" t="s">
        <v>150</v>
      </c>
      <c r="D75" s="4" t="s">
        <v>149</v>
      </c>
      <c r="E75" s="5">
        <v>1</v>
      </c>
      <c r="F75" s="6"/>
      <c r="G75" s="6">
        <f>E75*F75</f>
        <v>0</v>
      </c>
      <c r="H75" s="7">
        <v>23</v>
      </c>
      <c r="I75" s="6">
        <f>F75+23%*F75</f>
        <v>0</v>
      </c>
      <c r="J75" s="6">
        <f>G75+23%*G75</f>
        <v>0</v>
      </c>
      <c r="K75" s="10"/>
    </row>
    <row r="76" spans="1:11" ht="15" customHeight="1" x14ac:dyDescent="0.2">
      <c r="A76" s="2" t="s">
        <v>6</v>
      </c>
      <c r="B76" s="9" t="s">
        <v>9</v>
      </c>
      <c r="C76" s="12" t="s">
        <v>6</v>
      </c>
      <c r="D76" s="12" t="s">
        <v>6</v>
      </c>
      <c r="E76" s="12" t="s">
        <v>6</v>
      </c>
      <c r="F76" s="12" t="s">
        <v>6</v>
      </c>
      <c r="G76" s="19">
        <f>SUM(G74:G75)</f>
        <v>0</v>
      </c>
      <c r="H76" s="2" t="s">
        <v>6</v>
      </c>
      <c r="I76" s="12" t="s">
        <v>6</v>
      </c>
      <c r="J76" s="19">
        <f>SUM(J74:J75)</f>
        <v>0</v>
      </c>
      <c r="K76" s="10"/>
    </row>
    <row r="77" spans="1:11" s="17" customFormat="1" ht="18" customHeight="1" x14ac:dyDescent="0.2">
      <c r="A77" s="27" t="s">
        <v>35</v>
      </c>
      <c r="B77" s="27"/>
      <c r="C77" s="27"/>
      <c r="D77" s="27"/>
      <c r="E77" s="27"/>
      <c r="F77" s="27"/>
      <c r="G77" s="27"/>
      <c r="H77" s="27"/>
      <c r="I77" s="27"/>
      <c r="J77" s="27"/>
      <c r="K77" s="16"/>
    </row>
    <row r="78" spans="1:11" s="3" customFormat="1" ht="36" x14ac:dyDescent="0.2">
      <c r="A78" s="2" t="s">
        <v>5</v>
      </c>
      <c r="B78" s="2" t="s">
        <v>0</v>
      </c>
      <c r="C78" s="2" t="s">
        <v>183</v>
      </c>
      <c r="D78" s="2" t="s">
        <v>63</v>
      </c>
      <c r="E78" s="2" t="s">
        <v>8</v>
      </c>
      <c r="F78" s="2" t="s">
        <v>1</v>
      </c>
      <c r="G78" s="2" t="s">
        <v>4</v>
      </c>
      <c r="H78" s="2" t="s">
        <v>7</v>
      </c>
      <c r="I78" s="2" t="s">
        <v>3</v>
      </c>
      <c r="J78" s="2" t="s">
        <v>2</v>
      </c>
      <c r="K78" s="10"/>
    </row>
    <row r="79" spans="1:11" s="3" customFormat="1" ht="24" x14ac:dyDescent="0.2">
      <c r="A79" s="7">
        <v>1</v>
      </c>
      <c r="B79" s="4" t="s">
        <v>64</v>
      </c>
      <c r="C79" s="4" t="s">
        <v>151</v>
      </c>
      <c r="D79" s="8" t="s">
        <v>141</v>
      </c>
      <c r="E79" s="5">
        <v>2</v>
      </c>
      <c r="F79" s="6"/>
      <c r="G79" s="6">
        <f>E79*F79</f>
        <v>0</v>
      </c>
      <c r="H79" s="7">
        <v>8</v>
      </c>
      <c r="I79" s="6">
        <f>F79+8%*F79</f>
        <v>0</v>
      </c>
      <c r="J79" s="6">
        <f>G79+8%*G79</f>
        <v>0</v>
      </c>
      <c r="K79" s="10"/>
    </row>
    <row r="80" spans="1:11" s="3" customFormat="1" ht="18.600000000000001" customHeight="1" x14ac:dyDescent="0.2">
      <c r="A80" s="7">
        <v>2</v>
      </c>
      <c r="B80" s="4" t="s">
        <v>29</v>
      </c>
      <c r="C80" s="4" t="s">
        <v>152</v>
      </c>
      <c r="D80" s="8" t="s">
        <v>141</v>
      </c>
      <c r="E80" s="5">
        <v>4</v>
      </c>
      <c r="F80" s="6"/>
      <c r="G80" s="6">
        <f t="shared" ref="G80:G81" si="11">E80*F80</f>
        <v>0</v>
      </c>
      <c r="H80" s="7">
        <v>8</v>
      </c>
      <c r="I80" s="6">
        <f t="shared" ref="I80:I81" si="12">F80+8%*F80</f>
        <v>0</v>
      </c>
      <c r="J80" s="6">
        <f t="shared" ref="J80:J81" si="13">G80+8%*G80</f>
        <v>0</v>
      </c>
      <c r="K80" s="10"/>
    </row>
    <row r="81" spans="1:11" s="3" customFormat="1" ht="22.15" customHeight="1" x14ac:dyDescent="0.2">
      <c r="A81" s="7">
        <v>3</v>
      </c>
      <c r="B81" s="4" t="s">
        <v>145</v>
      </c>
      <c r="C81" s="4" t="s">
        <v>146</v>
      </c>
      <c r="D81" s="8" t="s">
        <v>141</v>
      </c>
      <c r="E81" s="5">
        <v>2</v>
      </c>
      <c r="F81" s="6"/>
      <c r="G81" s="6">
        <f t="shared" si="11"/>
        <v>0</v>
      </c>
      <c r="H81" s="7">
        <v>8</v>
      </c>
      <c r="I81" s="6">
        <f t="shared" si="12"/>
        <v>0</v>
      </c>
      <c r="J81" s="6">
        <f t="shared" si="13"/>
        <v>0</v>
      </c>
      <c r="K81" s="10"/>
    </row>
    <row r="82" spans="1:11" ht="134.25" customHeight="1" x14ac:dyDescent="0.2">
      <c r="A82" s="2" t="s">
        <v>6</v>
      </c>
      <c r="B82" s="9" t="s">
        <v>9</v>
      </c>
      <c r="C82" s="12" t="s">
        <v>6</v>
      </c>
      <c r="D82" s="12" t="s">
        <v>6</v>
      </c>
      <c r="E82" s="12" t="s">
        <v>6</v>
      </c>
      <c r="F82" s="12" t="s">
        <v>6</v>
      </c>
      <c r="G82" s="19">
        <f>SUM(G79:G81)</f>
        <v>0</v>
      </c>
      <c r="H82" s="2" t="s">
        <v>6</v>
      </c>
      <c r="I82" s="12" t="s">
        <v>6</v>
      </c>
      <c r="J82" s="19">
        <f>SUM(J79:J81)</f>
        <v>0</v>
      </c>
      <c r="K82" s="10"/>
    </row>
    <row r="83" spans="1:11" s="17" customFormat="1" x14ac:dyDescent="0.2">
      <c r="A83" s="27" t="s">
        <v>208</v>
      </c>
      <c r="B83" s="27"/>
      <c r="C83" s="27"/>
      <c r="D83" s="27"/>
      <c r="E83" s="27"/>
      <c r="F83" s="27"/>
      <c r="G83" s="27"/>
      <c r="H83" s="27"/>
      <c r="I83" s="27"/>
      <c r="J83" s="27"/>
      <c r="K83" s="16"/>
    </row>
    <row r="84" spans="1:11" s="3" customFormat="1" ht="36" x14ac:dyDescent="0.2">
      <c r="A84" s="2" t="s">
        <v>5</v>
      </c>
      <c r="B84" s="2" t="s">
        <v>0</v>
      </c>
      <c r="C84" s="2" t="s">
        <v>183</v>
      </c>
      <c r="D84" s="2" t="s">
        <v>63</v>
      </c>
      <c r="E84" s="2" t="s">
        <v>8</v>
      </c>
      <c r="F84" s="2" t="s">
        <v>1</v>
      </c>
      <c r="G84" s="2" t="s">
        <v>4</v>
      </c>
      <c r="H84" s="2" t="s">
        <v>7</v>
      </c>
      <c r="I84" s="2" t="s">
        <v>3</v>
      </c>
      <c r="J84" s="2" t="s">
        <v>2</v>
      </c>
      <c r="K84" s="10"/>
    </row>
    <row r="85" spans="1:11" s="3" customFormat="1" ht="22.9" customHeight="1" x14ac:dyDescent="0.2">
      <c r="A85" s="7">
        <v>1</v>
      </c>
      <c r="B85" s="4" t="s">
        <v>36</v>
      </c>
      <c r="C85" s="11" t="s">
        <v>153</v>
      </c>
      <c r="D85" s="8" t="s">
        <v>141</v>
      </c>
      <c r="E85" s="5">
        <v>50</v>
      </c>
      <c r="F85" s="6"/>
      <c r="G85" s="6">
        <f>E85*F85</f>
        <v>0</v>
      </c>
      <c r="H85" s="7">
        <v>23</v>
      </c>
      <c r="I85" s="6">
        <f t="shared" ref="I85:J86" si="14">F85+23%*F85</f>
        <v>0</v>
      </c>
      <c r="J85" s="6">
        <f t="shared" si="14"/>
        <v>0</v>
      </c>
      <c r="K85" s="10"/>
    </row>
    <row r="86" spans="1:11" s="3" customFormat="1" ht="28.9" customHeight="1" x14ac:dyDescent="0.2">
      <c r="A86" s="7">
        <v>2</v>
      </c>
      <c r="B86" s="4" t="s">
        <v>30</v>
      </c>
      <c r="C86" s="4" t="s">
        <v>15</v>
      </c>
      <c r="D86" s="8" t="s">
        <v>141</v>
      </c>
      <c r="E86" s="5">
        <v>5</v>
      </c>
      <c r="F86" s="6"/>
      <c r="G86" s="6">
        <f>E86*F86</f>
        <v>0</v>
      </c>
      <c r="H86" s="7">
        <v>23</v>
      </c>
      <c r="I86" s="6">
        <f t="shared" si="14"/>
        <v>0</v>
      </c>
      <c r="J86" s="6">
        <f t="shared" si="14"/>
        <v>0</v>
      </c>
      <c r="K86" s="10"/>
    </row>
    <row r="87" spans="1:11" ht="15" customHeight="1" x14ac:dyDescent="0.2">
      <c r="A87" s="2" t="s">
        <v>6</v>
      </c>
      <c r="B87" s="9" t="s">
        <v>9</v>
      </c>
      <c r="C87" s="12" t="s">
        <v>6</v>
      </c>
      <c r="D87" s="12" t="s">
        <v>6</v>
      </c>
      <c r="E87" s="12" t="s">
        <v>6</v>
      </c>
      <c r="F87" s="12" t="s">
        <v>6</v>
      </c>
      <c r="G87" s="19">
        <f>SUM(G85:G86)</f>
        <v>0</v>
      </c>
      <c r="H87" s="2" t="s">
        <v>6</v>
      </c>
      <c r="I87" s="12" t="s">
        <v>6</v>
      </c>
      <c r="J87" s="19">
        <f>SUM(J85:J86)</f>
        <v>0</v>
      </c>
      <c r="K87" s="10"/>
    </row>
    <row r="88" spans="1:11" s="17" customFormat="1" ht="18" customHeight="1" x14ac:dyDescent="0.2">
      <c r="A88" s="27" t="s">
        <v>212</v>
      </c>
      <c r="B88" s="27"/>
      <c r="C88" s="27"/>
      <c r="D88" s="27"/>
      <c r="E88" s="27"/>
      <c r="F88" s="27"/>
      <c r="G88" s="27"/>
      <c r="H88" s="27"/>
      <c r="I88" s="27"/>
      <c r="J88" s="27"/>
      <c r="K88" s="16"/>
    </row>
    <row r="89" spans="1:11" s="3" customFormat="1" ht="36" x14ac:dyDescent="0.2">
      <c r="A89" s="2" t="s">
        <v>5</v>
      </c>
      <c r="B89" s="2" t="s">
        <v>0</v>
      </c>
      <c r="C89" s="2" t="s">
        <v>183</v>
      </c>
      <c r="D89" s="2" t="s">
        <v>148</v>
      </c>
      <c r="E89" s="2" t="s">
        <v>8</v>
      </c>
      <c r="F89" s="2" t="s">
        <v>1</v>
      </c>
      <c r="G89" s="2" t="s">
        <v>4</v>
      </c>
      <c r="H89" s="2" t="s">
        <v>7</v>
      </c>
      <c r="I89" s="2" t="s">
        <v>3</v>
      </c>
      <c r="J89" s="2" t="s">
        <v>2</v>
      </c>
      <c r="K89" s="10"/>
    </row>
    <row r="90" spans="1:11" s="3" customFormat="1" ht="22.9" customHeight="1" x14ac:dyDescent="0.2">
      <c r="A90" s="7">
        <v>1</v>
      </c>
      <c r="B90" s="4" t="s">
        <v>209</v>
      </c>
      <c r="C90" s="4" t="s">
        <v>210</v>
      </c>
      <c r="D90" s="4" t="s">
        <v>211</v>
      </c>
      <c r="E90" s="5">
        <v>5</v>
      </c>
      <c r="F90" s="6"/>
      <c r="G90" s="6">
        <f>E90*F90</f>
        <v>0</v>
      </c>
      <c r="H90" s="7">
        <v>8</v>
      </c>
      <c r="I90" s="6">
        <f>F90+8%*F90</f>
        <v>0</v>
      </c>
      <c r="J90" s="6">
        <f>G90+8%*G90</f>
        <v>0</v>
      </c>
      <c r="K90" s="10"/>
    </row>
    <row r="91" spans="1:11" s="17" customFormat="1" ht="20.45" customHeight="1" x14ac:dyDescent="0.2">
      <c r="A91" s="27" t="s">
        <v>213</v>
      </c>
      <c r="B91" s="27"/>
      <c r="C91" s="27"/>
      <c r="D91" s="27"/>
      <c r="E91" s="27"/>
      <c r="F91" s="27"/>
      <c r="G91" s="27"/>
      <c r="H91" s="27"/>
      <c r="I91" s="27"/>
      <c r="J91" s="27"/>
      <c r="K91" s="16"/>
    </row>
    <row r="92" spans="1:11" s="3" customFormat="1" ht="36" x14ac:dyDescent="0.2">
      <c r="A92" s="2" t="s">
        <v>5</v>
      </c>
      <c r="B92" s="2" t="s">
        <v>0</v>
      </c>
      <c r="C92" s="2" t="s">
        <v>183</v>
      </c>
      <c r="D92" s="2" t="s">
        <v>63</v>
      </c>
      <c r="E92" s="2" t="s">
        <v>8</v>
      </c>
      <c r="F92" s="2" t="s">
        <v>1</v>
      </c>
      <c r="G92" s="2" t="s">
        <v>4</v>
      </c>
      <c r="H92" s="2" t="s">
        <v>7</v>
      </c>
      <c r="I92" s="2" t="s">
        <v>3</v>
      </c>
      <c r="J92" s="2" t="s">
        <v>2</v>
      </c>
      <c r="K92" s="10"/>
    </row>
    <row r="93" spans="1:11" s="3" customFormat="1" ht="24" x14ac:dyDescent="0.2">
      <c r="A93" s="7">
        <v>1</v>
      </c>
      <c r="B93" s="4" t="s">
        <v>214</v>
      </c>
      <c r="C93" s="4" t="s">
        <v>216</v>
      </c>
      <c r="D93" s="8" t="s">
        <v>141</v>
      </c>
      <c r="E93" s="5">
        <v>2</v>
      </c>
      <c r="F93" s="6"/>
      <c r="G93" s="6">
        <f>E93*F93</f>
        <v>0</v>
      </c>
      <c r="H93" s="7">
        <v>8</v>
      </c>
      <c r="I93" s="6">
        <f>F93+8%*F93</f>
        <v>0</v>
      </c>
      <c r="J93" s="6">
        <f>G93+8%*G93</f>
        <v>0</v>
      </c>
      <c r="K93" s="10"/>
    </row>
    <row r="94" spans="1:11" s="3" customFormat="1" ht="18.600000000000001" customHeight="1" x14ac:dyDescent="0.2">
      <c r="A94" s="7">
        <v>2</v>
      </c>
      <c r="B94" s="4" t="s">
        <v>215</v>
      </c>
      <c r="C94" s="4" t="s">
        <v>216</v>
      </c>
      <c r="D94" s="8" t="s">
        <v>141</v>
      </c>
      <c r="E94" s="5">
        <v>2</v>
      </c>
      <c r="F94" s="6"/>
      <c r="G94" s="6">
        <f t="shared" ref="G94:G97" si="15">E94*F94</f>
        <v>0</v>
      </c>
      <c r="H94" s="7">
        <v>8</v>
      </c>
      <c r="I94" s="6">
        <f t="shared" ref="I94:I97" si="16">F94+8%*F94</f>
        <v>0</v>
      </c>
      <c r="J94" s="6">
        <f t="shared" ref="J94:J96" si="17">G94+8%*G94</f>
        <v>0</v>
      </c>
      <c r="K94" s="10"/>
    </row>
    <row r="95" spans="1:11" s="3" customFormat="1" ht="24" x14ac:dyDescent="0.2">
      <c r="A95" s="7">
        <v>3</v>
      </c>
      <c r="B95" s="4" t="s">
        <v>219</v>
      </c>
      <c r="C95" s="4" t="s">
        <v>218</v>
      </c>
      <c r="D95" s="8" t="s">
        <v>141</v>
      </c>
      <c r="E95" s="5">
        <v>1</v>
      </c>
      <c r="F95" s="6"/>
      <c r="G95" s="6">
        <f t="shared" si="15"/>
        <v>0</v>
      </c>
      <c r="H95" s="7">
        <v>8</v>
      </c>
      <c r="I95" s="6">
        <f t="shared" si="16"/>
        <v>0</v>
      </c>
      <c r="J95" s="6">
        <f t="shared" si="17"/>
        <v>0</v>
      </c>
      <c r="K95" s="10"/>
    </row>
    <row r="96" spans="1:11" s="3" customFormat="1" ht="26.45" customHeight="1" x14ac:dyDescent="0.2">
      <c r="A96" s="7">
        <v>4</v>
      </c>
      <c r="B96" s="4" t="s">
        <v>227</v>
      </c>
      <c r="C96" s="4" t="s">
        <v>220</v>
      </c>
      <c r="D96" s="8" t="s">
        <v>141</v>
      </c>
      <c r="E96" s="5">
        <v>1</v>
      </c>
      <c r="F96" s="6"/>
      <c r="G96" s="6">
        <f t="shared" si="15"/>
        <v>0</v>
      </c>
      <c r="H96" s="7">
        <v>8</v>
      </c>
      <c r="I96" s="6">
        <f t="shared" si="16"/>
        <v>0</v>
      </c>
      <c r="J96" s="6">
        <f t="shared" si="17"/>
        <v>0</v>
      </c>
      <c r="K96" s="10"/>
    </row>
    <row r="97" spans="1:11" s="3" customFormat="1" ht="18.600000000000001" customHeight="1" x14ac:dyDescent="0.2">
      <c r="A97" s="7">
        <v>5</v>
      </c>
      <c r="B97" s="4" t="s">
        <v>215</v>
      </c>
      <c r="C97" s="4" t="s">
        <v>221</v>
      </c>
      <c r="D97" s="8" t="s">
        <v>141</v>
      </c>
      <c r="E97" s="5">
        <v>1</v>
      </c>
      <c r="F97" s="6"/>
      <c r="G97" s="6">
        <f t="shared" si="15"/>
        <v>0</v>
      </c>
      <c r="H97" s="7">
        <v>8</v>
      </c>
      <c r="I97" s="6">
        <f t="shared" si="16"/>
        <v>0</v>
      </c>
      <c r="J97" s="6">
        <f>G97+8%*G97</f>
        <v>0</v>
      </c>
      <c r="K97" s="10"/>
    </row>
    <row r="98" spans="1:11" ht="15" customHeight="1" x14ac:dyDescent="0.2">
      <c r="A98" s="2" t="s">
        <v>6</v>
      </c>
      <c r="B98" s="9" t="s">
        <v>9</v>
      </c>
      <c r="C98" s="12" t="s">
        <v>6</v>
      </c>
      <c r="D98" s="12" t="s">
        <v>6</v>
      </c>
      <c r="E98" s="12" t="s">
        <v>6</v>
      </c>
      <c r="F98" s="12" t="s">
        <v>6</v>
      </c>
      <c r="G98" s="19">
        <f>SUM(G93:G97)</f>
        <v>0</v>
      </c>
      <c r="H98" s="2" t="s">
        <v>6</v>
      </c>
      <c r="I98" s="12" t="s">
        <v>6</v>
      </c>
      <c r="J98" s="19">
        <f>SUM(J93:J97)</f>
        <v>0</v>
      </c>
      <c r="K98" s="10"/>
    </row>
    <row r="99" spans="1:11" s="17" customFormat="1" ht="19.899999999999999" customHeight="1" x14ac:dyDescent="0.2">
      <c r="A99" s="27" t="s">
        <v>217</v>
      </c>
      <c r="B99" s="27"/>
      <c r="C99" s="27"/>
      <c r="D99" s="27"/>
      <c r="E99" s="27"/>
      <c r="F99" s="27"/>
      <c r="G99" s="27"/>
      <c r="H99" s="27"/>
      <c r="I99" s="27"/>
      <c r="J99" s="27"/>
      <c r="K99" s="16"/>
    </row>
    <row r="100" spans="1:11" s="3" customFormat="1" ht="36" x14ac:dyDescent="0.2">
      <c r="A100" s="2" t="s">
        <v>5</v>
      </c>
      <c r="B100" s="2" t="s">
        <v>0</v>
      </c>
      <c r="C100" s="2" t="s">
        <v>183</v>
      </c>
      <c r="D100" s="2" t="s">
        <v>148</v>
      </c>
      <c r="E100" s="2" t="s">
        <v>8</v>
      </c>
      <c r="F100" s="2" t="s">
        <v>1</v>
      </c>
      <c r="G100" s="2" t="s">
        <v>4</v>
      </c>
      <c r="H100" s="2" t="s">
        <v>7</v>
      </c>
      <c r="I100" s="2" t="s">
        <v>3</v>
      </c>
      <c r="J100" s="2" t="s">
        <v>2</v>
      </c>
      <c r="K100" s="10"/>
    </row>
    <row r="101" spans="1:11" s="3" customFormat="1" ht="22.9" customHeight="1" x14ac:dyDescent="0.2">
      <c r="A101" s="7">
        <v>1</v>
      </c>
      <c r="B101" s="4" t="s">
        <v>29</v>
      </c>
      <c r="C101" s="4" t="s">
        <v>222</v>
      </c>
      <c r="D101" s="8" t="s">
        <v>141</v>
      </c>
      <c r="E101" s="5">
        <v>3</v>
      </c>
      <c r="F101" s="6"/>
      <c r="G101" s="6">
        <f>E101*F101</f>
        <v>0</v>
      </c>
      <c r="H101" s="7">
        <v>23</v>
      </c>
      <c r="I101" s="6">
        <f>F101+23%*F101</f>
        <v>0</v>
      </c>
      <c r="J101" s="6">
        <f>G101+23%*G101</f>
        <v>0</v>
      </c>
      <c r="K101" s="10"/>
    </row>
    <row r="102" spans="1:11" ht="15" customHeight="1" x14ac:dyDescent="0.2">
      <c r="A102" s="2" t="s">
        <v>6</v>
      </c>
      <c r="B102" s="9" t="s">
        <v>9</v>
      </c>
      <c r="C102" s="12" t="s">
        <v>6</v>
      </c>
      <c r="D102" s="12" t="s">
        <v>6</v>
      </c>
      <c r="E102" s="12" t="s">
        <v>6</v>
      </c>
      <c r="F102" s="12" t="s">
        <v>6</v>
      </c>
      <c r="G102" s="19">
        <f>SUM(G97:G101)</f>
        <v>0</v>
      </c>
      <c r="H102" s="2" t="s">
        <v>6</v>
      </c>
      <c r="I102" s="12" t="s">
        <v>6</v>
      </c>
      <c r="J102" s="19">
        <f>SUM(J97:J101)</f>
        <v>0</v>
      </c>
      <c r="K102" s="3"/>
    </row>
    <row r="103" spans="1:11" x14ac:dyDescent="0.2">
      <c r="G103" s="21"/>
      <c r="H103" s="21"/>
      <c r="I103" s="21"/>
      <c r="J103" s="21"/>
    </row>
    <row r="104" spans="1:11" x14ac:dyDescent="0.2">
      <c r="G104" s="22"/>
      <c r="H104" s="22"/>
      <c r="I104" s="22"/>
      <c r="J104" s="22"/>
    </row>
    <row r="105" spans="1:11" x14ac:dyDescent="0.2">
      <c r="G105" s="24"/>
    </row>
    <row r="107" spans="1:11" x14ac:dyDescent="0.2">
      <c r="G107" s="21"/>
    </row>
  </sheetData>
  <mergeCells count="9">
    <mergeCell ref="A88:J88"/>
    <mergeCell ref="A91:J91"/>
    <mergeCell ref="A99:J99"/>
    <mergeCell ref="A83:J83"/>
    <mergeCell ref="A1:J1"/>
    <mergeCell ref="A61:J61"/>
    <mergeCell ref="A64:J64"/>
    <mergeCell ref="A72:J72"/>
    <mergeCell ref="A77:J77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fitToHeight="6" orientation="landscape" r:id="rId1"/>
  <headerFooter>
    <oddHeader>&amp;LZałącznik nr 1: fcj ZP 221 31 24</oddHeader>
    <oddFooter>&amp;C&amp;P/&amp;N</oddFooter>
  </headerFooter>
  <rowBreaks count="3" manualBreakCount="3">
    <brk id="51" max="9" man="1"/>
    <brk id="63" max="9" man="1"/>
    <brk id="8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ZP 221 31 24 ZAŁ NR 2</vt:lpstr>
      <vt:lpstr>'ZP 221 31 24 ZAŁ NR 2'!Obszar_wydruku</vt:lpstr>
    </vt:vector>
  </TitlesOfParts>
  <Company>SPSK-2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SPSK-2</dc:creator>
  <cp:lastModifiedBy>Anna Skrzypiec</cp:lastModifiedBy>
  <cp:lastPrinted>2024-03-21T12:18:24Z</cp:lastPrinted>
  <dcterms:created xsi:type="dcterms:W3CDTF">2003-03-07T09:35:17Z</dcterms:created>
  <dcterms:modified xsi:type="dcterms:W3CDTF">2024-03-21T12:18:46Z</dcterms:modified>
</cp:coreProperties>
</file>