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1"/>
  </bookViews>
  <sheets>
    <sheet name="cz1-4" sheetId="1" r:id="rId1"/>
    <sheet name="cz5-9" sheetId="2" r:id="rId2"/>
  </sheets>
  <definedNames>
    <definedName name="_xlnm._FilterDatabase" localSheetId="0" hidden="1">'cz1-4'!$I$1:$I$83</definedName>
    <definedName name="_xlnm._FilterDatabase" localSheetId="1" hidden="1">'cz5-9'!$I$1:$I$477</definedName>
    <definedName name="_xlnm.Print_Area" localSheetId="0">'cz1-4'!$A$1:$L$74</definedName>
    <definedName name="_xlnm.Print_Area" localSheetId="1">'cz5-9'!$A$1:$L$468</definedName>
    <definedName name="_xlnm.Print_Titles" localSheetId="0">'cz1-4'!$8:$8</definedName>
    <definedName name="_xlnm.Print_Titles" localSheetId="1">'cz5-9'!$8:$8</definedName>
  </definedNames>
  <calcPr fullCalcOnLoad="1"/>
</workbook>
</file>

<file path=xl/sharedStrings.xml><?xml version="1.0" encoding="utf-8"?>
<sst xmlns="http://schemas.openxmlformats.org/spreadsheetml/2006/main" count="1296" uniqueCount="599">
  <si>
    <t>Lp.</t>
  </si>
  <si>
    <t>Opis przedmiotu zamówienia</t>
  </si>
  <si>
    <t>Jm.</t>
  </si>
  <si>
    <t>Ilość</t>
  </si>
  <si>
    <t>Cena
netto</t>
  </si>
  <si>
    <t>Wartość
netto</t>
  </si>
  <si>
    <t>Podatek
VAT %</t>
  </si>
  <si>
    <t xml:space="preserve">Wartość
brutto </t>
  </si>
  <si>
    <t>CPV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</si>
  <si>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</si>
  <si>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</si>
  <si>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</si>
  <si>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</si>
  <si>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</si>
  <si>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</si>
  <si>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</si>
  <si>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</si>
  <si>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</si>
  <si>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</si>
  <si>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</si>
  <si>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</si>
  <si>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</si>
  <si>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</si>
  <si>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</si>
  <si>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</si>
  <si>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</si>
  <si>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</si>
  <si>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</si>
  <si>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18.</t>
  </si>
  <si>
    <t>19.</t>
  </si>
  <si>
    <t>RAZEM CZĘŚĆ 1</t>
  </si>
  <si>
    <t>RAZEM CZĘŚĆ 2</t>
  </si>
  <si>
    <t>RAZEM CZĘŚĆ 3</t>
  </si>
  <si>
    <t>RAZEM CZĘŚĆ 4</t>
  </si>
  <si>
    <t>szt.</t>
  </si>
  <si>
    <t>ALTERNATOR 12V 110A TV-550 10346</t>
  </si>
  <si>
    <t>ROZRUSZNIK TV-550 11002</t>
  </si>
  <si>
    <t>PIÓRO WYCIERACZKI DŁ.500MM</t>
  </si>
  <si>
    <t>PASEK KLINOWY NAPĘDU SPRĘŻARKI PT5432</t>
  </si>
  <si>
    <t>NAPINACZ PASKA WIELOROWKOWEGO 2C111-035</t>
  </si>
  <si>
    <t>USZCZELNIACZ DO MOSTU 39118</t>
  </si>
  <si>
    <t>KOŃCÓWKA ZACISKOWA ELEKTRYCZNA 4822333</t>
  </si>
  <si>
    <t>ZŁĄCZE ZACISKOWE ELEKTRYCZNE 4822341</t>
  </si>
  <si>
    <t>TERMOSTAT SILNIKA 5284903</t>
  </si>
  <si>
    <t>DRĄŻEK KIEROWNICZY PODŁUŻNY TV-550</t>
  </si>
  <si>
    <t>DRĄŻEK KIEROWNICZY POPRZECZNY AC3Z3304E</t>
  </si>
  <si>
    <t>ZESTAW DO TŁOCZKÓW HAMULCOWYCH QS70065</t>
  </si>
  <si>
    <t>DYSK HAMULCA MHU-83 7749875-10</t>
  </si>
  <si>
    <t>ŁOŻYSKO L44643</t>
  </si>
  <si>
    <t>DŹWIGNIA REGULACJI OBROTÓW 83001-402</t>
  </si>
  <si>
    <t>POMPKA PALIWA SILNIKA DEUTZ BF4M 1011F</t>
  </si>
  <si>
    <t>GUMA STABILIZATORA TV-550 K8651</t>
  </si>
  <si>
    <t>KATALIZATOR 5E212</t>
  </si>
  <si>
    <t>KOŃCÓWKA DRĄŻ.KIER.LEWA HC3Z3A131D</t>
  </si>
  <si>
    <t>KOŃCÓWKA DRĄŻ.KIER.MEOE-193/AC3Z-3A131-A</t>
  </si>
  <si>
    <t>KOŃCÓWKA DRĄŻ.KIER.POPRZECZ.LEWA ES80754</t>
  </si>
  <si>
    <t>KOŃCÓWKA DRĄŻ.KIEROW.PRAWA HC3Z3A131H</t>
  </si>
  <si>
    <t>KOŃCÓWKA DRĄŻKA KIER.PRAW.GÓR.MEOE-216</t>
  </si>
  <si>
    <t>KOŃCÓWKA DRĄŻKA KIEROWNICZEGO ES416R</t>
  </si>
  <si>
    <t>ŁĄCZNIK STABILIZATORA PRZÓD TV550 40804</t>
  </si>
  <si>
    <t>PASEK KLINOWY SGNSC 582131-001</t>
  </si>
  <si>
    <t>PASEK NAPĘDOWY KLINOWY 108244</t>
  </si>
  <si>
    <t>SWORZEŃ WAHACZA DOLNEGO TV550 K80027</t>
  </si>
  <si>
    <t>SWORZEŃ WAHACZA GÓRNEGO TV550 K80028</t>
  </si>
  <si>
    <t>SWORZEŃ ZWROTNICY GÓRNY 8C3Z3049B</t>
  </si>
  <si>
    <t>TŁOCZEK ZACISKU HAMULCOWEGO PRZÓD 2196</t>
  </si>
  <si>
    <t>TŁOCZEK ZACISKU HAMULCOWEGO TYŁ 2194</t>
  </si>
  <si>
    <t>TULEJA DRĄŻKA REAKCYJNEGO PRZÓD 3B203BA</t>
  </si>
  <si>
    <t>kpl</t>
  </si>
  <si>
    <t>ŻARÓWKA SAMOCHODOWA BA15S-12V-10W</t>
  </si>
  <si>
    <t>ŻARÓWKA MIN.T1 28V 0.024A L16-28-24</t>
  </si>
  <si>
    <t>ŻARÓWKA LAMPY PRZEDNIEJ 4419 12,8V 35W</t>
  </si>
  <si>
    <t>ŻARÓWKA BA-9S 12V 2W SWW 1154-135</t>
  </si>
  <si>
    <t>ŻARÓWKA H13 12V 60/55W 9008</t>
  </si>
  <si>
    <t>ŻARÓWKA SAMOCHODOWA H3-12V-55W</t>
  </si>
  <si>
    <t>OPONA HOLOWNIKA TV-550 245/75R17</t>
  </si>
  <si>
    <t>OPONA SOLIDEAL 6.00X9 12PR  (ASP100-1A)</t>
  </si>
  <si>
    <t>OPONA 7.00X12 NHS 14PR</t>
  </si>
  <si>
    <t>KOŁO KOMPLETNE 3730450</t>
  </si>
  <si>
    <t>OPONA C 245/70R19,5 136/134M</t>
  </si>
  <si>
    <t>OPONA C MHU-83 TYA123X8.50-12-F-TRHR</t>
  </si>
  <si>
    <t>OPONA L 245/75R17 121R ALL TERRAIN T/A..</t>
  </si>
  <si>
    <t>OPONA PRZEMYSŁOWA MHU-83 18.00-9.50-8</t>
  </si>
  <si>
    <t>DĘTKA MS35392-52 (6.00X9)</t>
  </si>
  <si>
    <t>DĘTKA Z WYGIĘTYM WENTYLEM 18X9.50-8</t>
  </si>
  <si>
    <t>DĘTKA Z WYGIĘTYM WENTYLEM 23X8.50-12</t>
  </si>
  <si>
    <t>34300000-0</t>
  </si>
  <si>
    <t>Załącznik nr 3 do SWZ</t>
  </si>
  <si>
    <t xml:space="preserve">Zgodnie z art. 61. ust. 1. oraz art. 63 ust. 2 ustawy Prawo Zamówień Publicznych z dnia 11 września 2019 r. komunikacja 
w niniejszym postępowaniu odbywa się wyłącznie przy użyciu środków komunikacji elektronicznej, pliki należy opatrzyć
kwalifikowanym podpisem elektronicznym, podpisem zaufanym lub podpisem osobistym. </t>
  </si>
  <si>
    <t>10   Równoważne*</t>
  </si>
  <si>
    <t>Nr referencyjny 37 /TP2/2022</t>
  </si>
  <si>
    <t xml:space="preserve">Część 1 - Części do silników pojazdów NOSP </t>
  </si>
  <si>
    <t>Część 2 - Części i akcesoria do pojazdów NOSP</t>
  </si>
  <si>
    <t>Część 3 - Żarówki specjalne do pojazdów NOSP</t>
  </si>
  <si>
    <t>Część 4 - Opony i dętki holowników sprzętu lotniczego oraz pojazdów NOSP</t>
  </si>
  <si>
    <t xml:space="preserve"> OPONA CAŁOROCZNA 275/65 R18 114S</t>
  </si>
  <si>
    <t xml:space="preserve">Numer (indeks) katalogowy   </t>
  </si>
  <si>
    <t>Cena            netto               (zł)</t>
  </si>
  <si>
    <t>Wartość           netto                   (zł)</t>
  </si>
  <si>
    <t>Podatek          VAT                         (%)</t>
  </si>
  <si>
    <t>Wartość     brutto           (zł)</t>
  </si>
  <si>
    <t xml:space="preserve">Numer (indeks) katalogowy oferowanego produktu  </t>
  </si>
  <si>
    <t>SKODA OCTAVIA II 1,6 - nr VIN: TMBCB21Z282229781; rok produkcji 2008</t>
  </si>
  <si>
    <t>Filtr oleju</t>
  </si>
  <si>
    <t>SH402P</t>
  </si>
  <si>
    <t>szt</t>
  </si>
  <si>
    <t>Filtr powietrza</t>
  </si>
  <si>
    <t>AF 149/7</t>
  </si>
  <si>
    <t>Filtr kabinowy</t>
  </si>
  <si>
    <t>SA1166</t>
  </si>
  <si>
    <t>Filtr paliwa</t>
  </si>
  <si>
    <t>ST6091</t>
  </si>
  <si>
    <t>Klocki hamulcowe tył</t>
  </si>
  <si>
    <t>1H0698451A</t>
  </si>
  <si>
    <t xml:space="preserve">Klocki hamulcowe przód </t>
  </si>
  <si>
    <t>1K0698151F</t>
  </si>
  <si>
    <t>Tarcza hamulcowa tył</t>
  </si>
  <si>
    <t>C4W012ABE</t>
  </si>
  <si>
    <t>Tarcza hamulcowa przód</t>
  </si>
  <si>
    <t>24.0122-0210.1</t>
  </si>
  <si>
    <t>Pióro wycieraczki przód</t>
  </si>
  <si>
    <t>OEM:1768202800</t>
  </si>
  <si>
    <t>Pióro wycieraczki tył</t>
  </si>
  <si>
    <t>OEM:7E0955425</t>
  </si>
  <si>
    <t>KIA CEED 1,6 JD - nr VIN: U5YHN513ADL038165; rok produkcji 2012</t>
  </si>
  <si>
    <t>K 1314A</t>
  </si>
  <si>
    <t>LIFE TIME FILTER</t>
  </si>
  <si>
    <t>58302D4A75</t>
  </si>
  <si>
    <t>58101D4A80</t>
  </si>
  <si>
    <t>58411-D4750</t>
  </si>
  <si>
    <t>58712-d4800</t>
  </si>
  <si>
    <t>Linka hamulca ręcznego</t>
  </si>
  <si>
    <t>59760A2310</t>
  </si>
  <si>
    <t>Pióro wycieraczki</t>
  </si>
  <si>
    <t>OPEL INSIGNIA 1,8 - nr VIN: W0LGM5EC7D1022983; rok produkcji 2012</t>
  </si>
  <si>
    <t>Wycieraczki szyby przedniej</t>
  </si>
  <si>
    <t xml:space="preserve">Filtr powietrza </t>
  </si>
  <si>
    <t>AP-152/3</t>
  </si>
  <si>
    <t xml:space="preserve">Filtr oleju </t>
  </si>
  <si>
    <t>OE 648/6</t>
  </si>
  <si>
    <t xml:space="preserve">Filtr kabinowy </t>
  </si>
  <si>
    <t>KF-6398  K 1223 A</t>
  </si>
  <si>
    <t>OPEL INSIGNIA 1.6T ECO - nr VIN: W0LGM5ET4E1157968; rok produkcji 2014</t>
  </si>
  <si>
    <t>OE648/6</t>
  </si>
  <si>
    <t>K-123A</t>
  </si>
  <si>
    <t>kpl.</t>
  </si>
  <si>
    <t>OPEL MOVANO F9 - nr VIN: VN1F9AVD535018973; rok produkcji 2005</t>
  </si>
  <si>
    <t xml:space="preserve">Wycieraczki szyby przedniej </t>
  </si>
  <si>
    <r>
      <rPr>
        <b/>
        <sz val="8"/>
        <rFont val="Arial"/>
        <family val="2"/>
      </rPr>
      <t xml:space="preserve">0986424675  </t>
    </r>
    <r>
      <rPr>
        <sz val="8"/>
        <rFont val="Arial"/>
        <family val="2"/>
      </rPr>
      <t xml:space="preserve">    9111467</t>
    </r>
  </si>
  <si>
    <t xml:space="preserve">OPEL MOVANO L1H1, CDTI - nr VIN VN1F9AMD636405767; rok produkcji 2006 </t>
  </si>
  <si>
    <t>PM 815-4</t>
  </si>
  <si>
    <t>K 1121</t>
  </si>
  <si>
    <t>OPEL MOVANO L1H1,CDTI - nr VIN: VN1F9AMD6363405814; rok produkcji 2006</t>
  </si>
  <si>
    <t>OE 666-1</t>
  </si>
  <si>
    <t>AP 137/4</t>
  </si>
  <si>
    <t>K1121</t>
  </si>
  <si>
    <t>OPEL VIVARO 1,9 TDI - nr VIN: W0LF7BCA65V615682; rok produkcji 2004</t>
  </si>
  <si>
    <t>OPEL VIVARO 2,0 CDTI - nr VIN: W0LF7BHA68V605049; rok produkcji 2007</t>
  </si>
  <si>
    <t>OE 666/2</t>
  </si>
  <si>
    <t>AP 137/3</t>
  </si>
  <si>
    <t>K 1121,WA60-345</t>
  </si>
  <si>
    <t>PM-815/5</t>
  </si>
  <si>
    <t>GDB 1479</t>
  </si>
  <si>
    <t>GDB 1478</t>
  </si>
  <si>
    <t>VW 2EC2 CRAFTER 2.0 TDI - nr VIN: WV1ZZZ2EZD6015353; rok produkcji 2012</t>
  </si>
  <si>
    <t>03L115562</t>
  </si>
  <si>
    <t>Pasek wielorowkowy</t>
  </si>
  <si>
    <t>03L903137R</t>
  </si>
  <si>
    <t>VW CRAFTER 2EKE2 2,0 TDI - nr VIN: WV1ZZZ2EZG6001393; rok produkcji 2015</t>
  </si>
  <si>
    <t>VW CRAFTER 2EKE2 2,0 TDI 35 MIXT - nr VIN: WV1ZZZ2EZG6051944; rok produkcji 2016</t>
  </si>
  <si>
    <t>2E0 906 206 C</t>
  </si>
  <si>
    <t>2E0 906 206 G</t>
  </si>
  <si>
    <t xml:space="preserve">VW CRAFTER 35 SY1NE - nr VIN: WV1ZZZSYZJ9017031; rok produkcji 2017   </t>
  </si>
  <si>
    <t>Wkład filtra oleju</t>
  </si>
  <si>
    <t>03N115562B</t>
  </si>
  <si>
    <t>5Q0819653</t>
  </si>
  <si>
    <t>Tarcze hamulcowe przód</t>
  </si>
  <si>
    <t>2N0615301A</t>
  </si>
  <si>
    <t>7C1998002</t>
  </si>
  <si>
    <t xml:space="preserve">VW CRAFTER 2,0 TDI - nr VIN: WV1ZZZ2EZE6027656; rok produkcji 2014 </t>
  </si>
  <si>
    <t>OE688</t>
  </si>
  <si>
    <t>AF5044A</t>
  </si>
  <si>
    <t>Tarcze hamulcowe tył</t>
  </si>
  <si>
    <t>VW T6 - nr VIN: WV2 ZZZ7HZJH055477; rok produkcji 2017</t>
  </si>
  <si>
    <t>OF1015</t>
  </si>
  <si>
    <t>AF1656-00</t>
  </si>
  <si>
    <t>PF1379</t>
  </si>
  <si>
    <t>FIAT DUCATO 2,0 - nr VIN: ZFA25000002301503; rok produkcji 2012</t>
  </si>
  <si>
    <t xml:space="preserve">Filtr paliwa </t>
  </si>
  <si>
    <t>PP 966/3</t>
  </si>
  <si>
    <t>FIAT DUCATO 3,0 MULTIJET - nr VIN: ZFA25000001558317; rok produkcji 2008</t>
  </si>
  <si>
    <t>K-1261</t>
  </si>
  <si>
    <t>FIAT DUCATO 2.2 - nr VIN: ZFA25000001517847; rok produkcji 2008</t>
  </si>
  <si>
    <t>Filtr przeciwpyłowy</t>
  </si>
  <si>
    <t>Wkład filtra paliwa</t>
  </si>
  <si>
    <t>FORD TRANSIT 2,2 TDCi  81kW 110KM - nr VIN: WF0XXXTTFX8D71214; rok produkcji 2008</t>
  </si>
  <si>
    <t>Klocki hamulcowe przód</t>
  </si>
  <si>
    <t>FORD TRANSIT L3H2 - nr VIN: WF0KXXTTGKJM64698; rok produkcji 2018</t>
  </si>
  <si>
    <t>1C15-9601-AE</t>
  </si>
  <si>
    <t xml:space="preserve">Ford Transit - nr VIN: WF0FXXBDFFCE45512; rok produkcji 2012 </t>
  </si>
  <si>
    <t>6C11-9176-AA</t>
  </si>
  <si>
    <t>FIAT DUCATO 244/SC/AMZ - nr VIN: ZFA244000078400559; rok produkcji 2006</t>
  </si>
  <si>
    <t>OP594</t>
  </si>
  <si>
    <t>K1056  WA60-444</t>
  </si>
  <si>
    <t>HONKER 2424 - nr VIN: SUL242444450002185; rok produkcji 2005</t>
  </si>
  <si>
    <t>Przewód hamulcowy</t>
  </si>
  <si>
    <t>2529-997-00</t>
  </si>
  <si>
    <t>0031-975-00</t>
  </si>
  <si>
    <t>Końcówka drążka kierowniczego lewa (gruby stożek)</t>
  </si>
  <si>
    <t>Końcówka drążka kierowniczego prawa (gruby stożek)</t>
  </si>
  <si>
    <t>Zastaw nap. łącznika stabilizatora</t>
  </si>
  <si>
    <t>814677      836212</t>
  </si>
  <si>
    <t>Przekażnik świec żarowych</t>
  </si>
  <si>
    <t>PS-70C</t>
  </si>
  <si>
    <t>HONKER 2424 - nr VIN: SUL24244KA0002827; rok produkcji 2010</t>
  </si>
  <si>
    <t>Linka gazu</t>
  </si>
  <si>
    <t>Amortyzator przedniego zawieszenia</t>
  </si>
  <si>
    <t>Amortyzator tylni</t>
  </si>
  <si>
    <t>Szczęka hamulca</t>
  </si>
  <si>
    <t>HONKER 2000 - nr VIN: SUL24244450002061; rok produkcji 2005</t>
  </si>
  <si>
    <t xml:space="preserve">Uszczelniacz wałka napędzającego </t>
  </si>
  <si>
    <t>Szczęka hamulca z regulatorem</t>
  </si>
  <si>
    <t>AUTOBUS SOLBUS SL 11 - nr WIN: SW9SL11038SBA1028; rok produkcji 2008</t>
  </si>
  <si>
    <t>Filtr paliwa wstępny FS 19785  (cummins)</t>
  </si>
  <si>
    <t>FS 19785 (cummins)</t>
  </si>
  <si>
    <t>Filtr paliwa dokładny FF 9684  (cummins)</t>
  </si>
  <si>
    <t>FF 9684 (cummins)</t>
  </si>
  <si>
    <t>Filtr paliwa ogrzewania KX76</t>
  </si>
  <si>
    <t>KX76</t>
  </si>
  <si>
    <t>Filtr osuszacza Wabco 4324100202</t>
  </si>
  <si>
    <t>Wkład filtra wspomagania ZF 7632141111 OM 528</t>
  </si>
  <si>
    <t>ZF 7632141111</t>
  </si>
  <si>
    <t>Wkład filtra odmy IVECO 2992447    SE 770/2-2X</t>
  </si>
  <si>
    <t>2992447 SE 770/2-2X</t>
  </si>
  <si>
    <t>AUTOBUS A11-12T.03 (RAMZES) - nr WIN: SUALE5C1P5S64007; rok produkcji 2005</t>
  </si>
  <si>
    <t>57746XD (WIX)</t>
  </si>
  <si>
    <t>FS 1000 (cummins 3329289)</t>
  </si>
  <si>
    <t>AUTOBUS SOLBUS C 10,5 - nr WIN: SW9C105315SBA1108; rok produkcji 2005</t>
  </si>
  <si>
    <t>Wkład osuszacza wabco</t>
  </si>
  <si>
    <t>Wkład filtra odmy iveco</t>
  </si>
  <si>
    <t>Paski klinowe silnika</t>
  </si>
  <si>
    <t>18PK1600</t>
  </si>
  <si>
    <t xml:space="preserve">Wycieraczki </t>
  </si>
  <si>
    <t xml:space="preserve"> SWF 111049</t>
  </si>
  <si>
    <t>AUTOBUS SCANIA IRIZAR CENTURY - nr WIN: YS2K4X20001886642; rok produkcji 2013</t>
  </si>
  <si>
    <t>AM 446/9</t>
  </si>
  <si>
    <t>PE 983/1</t>
  </si>
  <si>
    <t>Filtr oleju skrz. autom.</t>
  </si>
  <si>
    <t>OM 512/5</t>
  </si>
  <si>
    <t>Osuszacz</t>
  </si>
  <si>
    <t>AD 785/7</t>
  </si>
  <si>
    <t>Zestaw filtrów adbule scania</t>
  </si>
  <si>
    <t xml:space="preserve">  KNT-2265672</t>
  </si>
  <si>
    <t>AUTOBUS A1010T.05.01 LIDER - WIN: SUADB4RDP4S610532 - rok produkcji 2004</t>
  </si>
  <si>
    <t>Wkład osuszacza</t>
  </si>
  <si>
    <t>SWF 111049</t>
  </si>
  <si>
    <t>Pasek klinowy</t>
  </si>
  <si>
    <t>XPB2310</t>
  </si>
  <si>
    <t>AUTOBUS MAN B.2007.46.006 - nr WIN: WMAR07ZZ7HT025041; rok produkcji 2016</t>
  </si>
  <si>
    <t>AD785-2</t>
  </si>
  <si>
    <t xml:space="preserve">Filtr paliwa wstępny </t>
  </si>
  <si>
    <t>PK937/8</t>
  </si>
  <si>
    <t>OE646/3</t>
  </si>
  <si>
    <t>C281275</t>
  </si>
  <si>
    <t>CU4795</t>
  </si>
  <si>
    <t>Filtr paliwa dodat.</t>
  </si>
  <si>
    <t>PM984</t>
  </si>
  <si>
    <t>Zestaw piór wycieraczek</t>
  </si>
  <si>
    <t>SWF111049</t>
  </si>
  <si>
    <t xml:space="preserve">STAR 944 </t>
  </si>
  <si>
    <t>BF587-D</t>
  </si>
  <si>
    <t xml:space="preserve">Wkład filtra powietrza </t>
  </si>
  <si>
    <t>AR285/1</t>
  </si>
  <si>
    <t xml:space="preserve">Wkład osuszacza </t>
  </si>
  <si>
    <t>432-410-2227</t>
  </si>
  <si>
    <t xml:space="preserve">Wkład filtra ukł. wspom. </t>
  </si>
  <si>
    <t>H601/4 OM 512</t>
  </si>
  <si>
    <t>Osuszacz (wabco 4324100202) AD 785</t>
  </si>
  <si>
    <t>AD785</t>
  </si>
  <si>
    <t>STAR 244</t>
  </si>
  <si>
    <t xml:space="preserve">Filtr oleju  </t>
  </si>
  <si>
    <t>OM 504</t>
  </si>
  <si>
    <t xml:space="preserve">Filtr paliwa  </t>
  </si>
  <si>
    <t>PM 819</t>
  </si>
  <si>
    <t xml:space="preserve">Filtr wspomagania </t>
  </si>
  <si>
    <t>OM 547</t>
  </si>
  <si>
    <t>STAR 200</t>
  </si>
  <si>
    <t>Filtr wspomagania</t>
  </si>
  <si>
    <t>WO 30-20</t>
  </si>
  <si>
    <t>Okładzina</t>
  </si>
  <si>
    <t>444.44.175</t>
  </si>
  <si>
    <t>Sprężarka</t>
  </si>
  <si>
    <t>HS-17.00</t>
  </si>
  <si>
    <t>Korek spustowy</t>
  </si>
  <si>
    <t>467.17.218</t>
  </si>
  <si>
    <t>359.18.216</t>
  </si>
  <si>
    <t>Siłownik</t>
  </si>
  <si>
    <t>421.410.021.0</t>
  </si>
  <si>
    <t>Łożysko</t>
  </si>
  <si>
    <t>STAR 266</t>
  </si>
  <si>
    <t>Przewód hamulcowy giętki</t>
  </si>
  <si>
    <t>444.38.214</t>
  </si>
  <si>
    <t>Końcówka drążka lewa</t>
  </si>
  <si>
    <t>444.29.262</t>
  </si>
  <si>
    <t>444.38.235</t>
  </si>
  <si>
    <t>WP-40-3</t>
  </si>
  <si>
    <t xml:space="preserve">Wkład filtra oleju </t>
  </si>
  <si>
    <t>25002/150</t>
  </si>
  <si>
    <t xml:space="preserve">Pierścień SIMMERA 130x160x15 </t>
  </si>
  <si>
    <t>PN-72/M86964</t>
  </si>
  <si>
    <t>Pompa sprzęgła</t>
  </si>
  <si>
    <t>PNHS2-19</t>
  </si>
  <si>
    <t>Wkład filtrujący wspomagania</t>
  </si>
  <si>
    <t xml:space="preserve">Cylinderek hamulcowy przód </t>
  </si>
  <si>
    <t>CHDR4-44</t>
  </si>
  <si>
    <t>Cylinderek hamulcowy tył</t>
  </si>
  <si>
    <t>444.44.273</t>
  </si>
  <si>
    <t>Okładziny hamulcowe</t>
  </si>
  <si>
    <t xml:space="preserve">Pompa paliwa WEBASTO 89373A 24V </t>
  </si>
  <si>
    <t>RWŁC -10T AIRTROP 3500T/24V</t>
  </si>
  <si>
    <t>Czujnik hydr. świateł stopu</t>
  </si>
  <si>
    <t>Okładzina szczęki hamulca</t>
  </si>
  <si>
    <t>81-50221-6070</t>
  </si>
  <si>
    <t>Dwuobwodowa pompa hamulców</t>
  </si>
  <si>
    <t>411.36.202</t>
  </si>
  <si>
    <t>Cylinder hamulcowy</t>
  </si>
  <si>
    <t>CHDR-51</t>
  </si>
  <si>
    <t>Zawór sterujący przyczepy</t>
  </si>
  <si>
    <t>45 10 020 0</t>
  </si>
  <si>
    <t>Głowica przednia silnika</t>
  </si>
  <si>
    <t>S-359M 359-12-202</t>
  </si>
  <si>
    <t>Głowica środkowa silnika</t>
  </si>
  <si>
    <t>S-359M 359-12-204</t>
  </si>
  <si>
    <t>Głowica tylna silnika</t>
  </si>
  <si>
    <t>S-359M 359-12-206</t>
  </si>
  <si>
    <t>Przewód wtryskowy prosty</t>
  </si>
  <si>
    <t>359.15.253</t>
  </si>
  <si>
    <t>Przewód wtryskowy 1 cylindra</t>
  </si>
  <si>
    <t>359-15-254</t>
  </si>
  <si>
    <t>Przewód wtryskowy 2 cylindra</t>
  </si>
  <si>
    <t>359-15-255</t>
  </si>
  <si>
    <t>Przewód wtryskowy 3 cylindra</t>
  </si>
  <si>
    <t>359-15-256</t>
  </si>
  <si>
    <t>Przewód wtryskowy 5 cylindra</t>
  </si>
  <si>
    <t>359-15-258</t>
  </si>
  <si>
    <t>Przewód wtryskowy 4 cylindra</t>
  </si>
  <si>
    <t>359-15-257</t>
  </si>
  <si>
    <t>Przewód przelewowy</t>
  </si>
  <si>
    <t>359-15-544</t>
  </si>
  <si>
    <t>Uszczelka kolektora</t>
  </si>
  <si>
    <t>359.16.003</t>
  </si>
  <si>
    <t xml:space="preserve">Chłodnica wody z podgrze. roz. </t>
  </si>
  <si>
    <t>0601-1858</t>
  </si>
  <si>
    <t>Łożysko 80x140x35,5</t>
  </si>
  <si>
    <t>24-19-09-181</t>
  </si>
  <si>
    <t>Wąż gumowy 5U16-70 fi 16 mm</t>
  </si>
  <si>
    <t>m</t>
  </si>
  <si>
    <t xml:space="preserve">Pierścień SIMMERA 55x80x8 </t>
  </si>
  <si>
    <t>PN86964</t>
  </si>
  <si>
    <t xml:space="preserve">Pierścień SIMMERA A-55x70x8 </t>
  </si>
  <si>
    <t>PN86960</t>
  </si>
  <si>
    <t xml:space="preserve">Pierścień SIMMERA TC 130x160x12 </t>
  </si>
  <si>
    <t>Star 1466 - nr VIN: SUSM90ZZ96F003063: rok produkcji 2006</t>
  </si>
  <si>
    <t xml:space="preserve">Filtr oleju    </t>
  </si>
  <si>
    <t>OP626</t>
  </si>
  <si>
    <t xml:space="preserve">Wkład osuszacza  </t>
  </si>
  <si>
    <t xml:space="preserve">STAR 12.220 - nr VIN WMAL7ZZ27Y177809;  rok produkcji 2006 </t>
  </si>
  <si>
    <t xml:space="preserve"> BF7644</t>
  </si>
  <si>
    <t xml:space="preserve">Osuszacz </t>
  </si>
  <si>
    <t>51-10-041-0</t>
  </si>
  <si>
    <t>Przełącznik do kierunkowskazu</t>
  </si>
  <si>
    <t>81.25509-0119</t>
  </si>
  <si>
    <t>STAR 266 M2</t>
  </si>
  <si>
    <t>PP861/6</t>
  </si>
  <si>
    <t>SM5776</t>
  </si>
  <si>
    <t>Filtr osuszacza</t>
  </si>
  <si>
    <t>Cylinderek przód</t>
  </si>
  <si>
    <t>CHDR3-51</t>
  </si>
  <si>
    <t>Cylinderek tył</t>
  </si>
  <si>
    <t>CHDR3-44</t>
  </si>
  <si>
    <t>Wkładka drzwi lewych</t>
  </si>
  <si>
    <t>Wkładka drzwi prawych</t>
  </si>
  <si>
    <t>JELCZ 662D.43 - nr VIN: SW966202170JC1102; rok produkcji 2007</t>
  </si>
  <si>
    <t xml:space="preserve"> B7174-MPG</t>
  </si>
  <si>
    <t>P77-7279</t>
  </si>
  <si>
    <t xml:space="preserve">Osuszacz powietrza              </t>
  </si>
  <si>
    <t xml:space="preserve"> II 40100F</t>
  </si>
  <si>
    <t>AM 404</t>
  </si>
  <si>
    <t>Jelcz 662.D35</t>
  </si>
  <si>
    <t>Siłownik podnoszenia kabiny</t>
  </si>
  <si>
    <t>102-0876-332-005</t>
  </si>
  <si>
    <t>Jelcz 442.32 - nr VIN: SW9442230H0JC1499;  rok produkcji 2017</t>
  </si>
  <si>
    <t>OE 651/2 E161H01D28</t>
  </si>
  <si>
    <t>Filtr  paliwa</t>
  </si>
  <si>
    <t>PP 879/5 2992662</t>
  </si>
  <si>
    <t xml:space="preserve"> AM 404</t>
  </si>
  <si>
    <t>Filtr kabinowy przeciwpyłkowy</t>
  </si>
  <si>
    <t>K 1257</t>
  </si>
  <si>
    <t>Osuszacz powietrza</t>
  </si>
  <si>
    <t>AD 785 4324102227</t>
  </si>
  <si>
    <t>JELCZ P 862D.43 - nr VIN: SW986222030JC1008; rok produkcji 2003</t>
  </si>
  <si>
    <t>P550639</t>
  </si>
  <si>
    <t>AM447/1</t>
  </si>
  <si>
    <t>Wkład filtrujący do paliwa trzykomorowego</t>
  </si>
  <si>
    <t>F5.11-1</t>
  </si>
  <si>
    <t>OP592/6</t>
  </si>
  <si>
    <t>Filt powietrza</t>
  </si>
  <si>
    <t>Filtr oleju układu kierowniczego</t>
  </si>
  <si>
    <t>PP 879/5</t>
  </si>
  <si>
    <t>AM404</t>
  </si>
  <si>
    <t xml:space="preserve">Jelcz 642 - nr VIN: SUJC642BKY0000040; rok produkcji 2000 </t>
  </si>
  <si>
    <t>WA-30-1200-00</t>
  </si>
  <si>
    <t xml:space="preserve">Wkład filtra paliwa </t>
  </si>
  <si>
    <t>601-090-14-52-10</t>
  </si>
  <si>
    <t>Zawó przekaźnikowy sterujący EUROPA</t>
  </si>
  <si>
    <t>100-3522010</t>
  </si>
  <si>
    <t>Zawór sterujący HZS-4 + regulator siły hamowania</t>
  </si>
  <si>
    <t xml:space="preserve">Jelcz 642 - nr VIN: SW9642630F0JC1107; rok produkcji 2015 </t>
  </si>
  <si>
    <t>BS03-005</t>
  </si>
  <si>
    <t>Wkład filtra powietrza</t>
  </si>
  <si>
    <t xml:space="preserve">Filt osuszacza </t>
  </si>
  <si>
    <t>FF5116A</t>
  </si>
  <si>
    <t xml:space="preserve">Jelcz 642 - nr VIN: SW964263050JC1002; rok produkcji 2006 </t>
  </si>
  <si>
    <t xml:space="preserve"> BS03-005</t>
  </si>
  <si>
    <t xml:space="preserve">Filtr osuszacza </t>
  </si>
  <si>
    <t>GMP4324100202</t>
  </si>
  <si>
    <t xml:space="preserve">Jelcz 662 - nr VIN: SUJ662222C0000172; rok produkcji 2012 </t>
  </si>
  <si>
    <t>Filtr osuszacza powietrza</t>
  </si>
  <si>
    <t>IVECO EUROCARGO ML 160E25 - VIN: ZCFA1MJ04C2595524 - rok produkcji 2012</t>
  </si>
  <si>
    <t>Filtr przeciwpyłkowy</t>
  </si>
  <si>
    <t>OP-626/6</t>
  </si>
  <si>
    <t>IVECO STRALIS AT260S35Y/P - VIN: WJME2NP0074319795; rok produkcji 2006</t>
  </si>
  <si>
    <t>Filtr odmy</t>
  </si>
  <si>
    <t>IVECO STRALIS AT260S36 Y/P Cursor 9 - nr VIN: WJME2NPH6FC318993: rok produkcji 2015</t>
  </si>
  <si>
    <t>Filtr wstpny paliwa</t>
  </si>
  <si>
    <t xml:space="preserve">Filtr przeciwpyłkowy DCF-114P </t>
  </si>
  <si>
    <t>IVECO DAILY 40E 15WM - nr VIN: ZCFD40A80C9038099; rok produkcji 2011</t>
  </si>
  <si>
    <t>OP 592/6</t>
  </si>
  <si>
    <t xml:space="preserve">IVECO EUROCARGO - nr VIN: ZCFB1LM84C2597224; rok produkcji 2012 </t>
  </si>
  <si>
    <t>Wkład filtrta powietrza</t>
  </si>
  <si>
    <t xml:space="preserve">MAN - nr VIN: WMAT34ZZ34L037578; rok produkcji 2004 </t>
  </si>
  <si>
    <t>OE 646/1</t>
  </si>
  <si>
    <t>0218020008P</t>
  </si>
  <si>
    <t xml:space="preserve">Filtr oleju układu kierowniczego </t>
  </si>
  <si>
    <t>DCF114P2995964</t>
  </si>
  <si>
    <t>ZETOR PROXIMA 100 - WIN: 000P4B4J37RS01676; rok produkcji 2013</t>
  </si>
  <si>
    <t>B21053PR</t>
  </si>
  <si>
    <t>PM-802</t>
  </si>
  <si>
    <t>68.016.093</t>
  </si>
  <si>
    <t xml:space="preserve">Filtr powietrza (mały) </t>
  </si>
  <si>
    <t>CF400</t>
  </si>
  <si>
    <t>Pióro wycieraczki 50 cm</t>
  </si>
  <si>
    <t>Pióro wycieraczki 45 cm</t>
  </si>
  <si>
    <t xml:space="preserve">JOHN DEERE UK 0777; nr VIN: 1L06095MCVGX866679; rok produkcji 2016 </t>
  </si>
  <si>
    <t>Filtr oleju silnika</t>
  </si>
  <si>
    <t>RE504836</t>
  </si>
  <si>
    <t>RE551508</t>
  </si>
  <si>
    <t>RE560682</t>
  </si>
  <si>
    <t>Filtr powietrza duży</t>
  </si>
  <si>
    <t>Filtr powietrza mały</t>
  </si>
  <si>
    <t>AL204809</t>
  </si>
  <si>
    <t>Filtr oleju hydrauliki</t>
  </si>
  <si>
    <t>AL169573</t>
  </si>
  <si>
    <t>R198887</t>
  </si>
  <si>
    <t>RE198488</t>
  </si>
  <si>
    <t>Pióro wycieraczki 45cm</t>
  </si>
  <si>
    <t xml:space="preserve">Szczęka hamulcowa lewa </t>
  </si>
  <si>
    <t xml:space="preserve">Szczęka hamulcowa prawa </t>
  </si>
  <si>
    <t>Przewód pneumatyczny fi 14 10 BAR</t>
  </si>
  <si>
    <t>Przyczepa D-46</t>
  </si>
  <si>
    <t>Szczęka hamulca kpl. prawa</t>
  </si>
  <si>
    <t>60-50020-100</t>
  </si>
  <si>
    <t>Szczęka hamulca kpl. lewa</t>
  </si>
  <si>
    <t>60-50020-200</t>
  </si>
  <si>
    <t>1016U20P D-46</t>
  </si>
  <si>
    <t>Siłownik powietrzny</t>
  </si>
  <si>
    <t>X53-22-00/A</t>
  </si>
  <si>
    <t>Sprężyna dyszla przyczepy</t>
  </si>
  <si>
    <t>ŻARÓWKI 12V</t>
  </si>
  <si>
    <t>żarówka 21W żółta (pomarańczowa)</t>
  </si>
  <si>
    <t xml:space="preserve">żarówka H-7 </t>
  </si>
  <si>
    <t>żarówka 5W całoszklana</t>
  </si>
  <si>
    <t>żarówka 5W rurkowa C5W</t>
  </si>
  <si>
    <t xml:space="preserve">żarówka 2W </t>
  </si>
  <si>
    <t>BA9S</t>
  </si>
  <si>
    <t>żarówka  HALOGEN HB4 51W</t>
  </si>
  <si>
    <t>ŻARÓWKI 24V</t>
  </si>
  <si>
    <t>żarówka 5W rurkowa SV8,5-8</t>
  </si>
  <si>
    <t xml:space="preserve">żarówka H-4 </t>
  </si>
  <si>
    <t xml:space="preserve">żarówka dwuwłóknowa 21/5W </t>
  </si>
  <si>
    <t>żarówka 10W</t>
  </si>
  <si>
    <t>żarówka 5W rurkowa</t>
  </si>
  <si>
    <t xml:space="preserve">żarówka H-3 </t>
  </si>
  <si>
    <t>żarówka H-1</t>
  </si>
  <si>
    <t xml:space="preserve">żarówka rurkowa S7 3W </t>
  </si>
  <si>
    <t xml:space="preserve">żarówka H21W </t>
  </si>
  <si>
    <t>Akcesoria</t>
  </si>
  <si>
    <t>Bezpiecznik płytkowy 7,5 A</t>
  </si>
  <si>
    <t>Bezpiecznik płytkowy 10 A</t>
  </si>
  <si>
    <t>Bezpiecznik płytkowy 15 A</t>
  </si>
  <si>
    <t>Bezpiecznik płytkowy 20 A</t>
  </si>
  <si>
    <t>Bezpiecznik płytkowy 25 A</t>
  </si>
  <si>
    <t>Bezpiecznik topikowy 8-25 A</t>
  </si>
  <si>
    <t>Wąż gumowy do benzyny i oleju Fi 14</t>
  </si>
  <si>
    <t>Wąż gumowy do benzyny i oleju Fi 22</t>
  </si>
  <si>
    <t>Wąż do benzyny i oleju Fi 8</t>
  </si>
  <si>
    <t>Przewód tekalan Fi 12</t>
  </si>
  <si>
    <t>Przewód tekalan Fi 6</t>
  </si>
  <si>
    <t>Przewód tekalan Fi 8</t>
  </si>
  <si>
    <t>Przewód elektryczny 24 V 7-żyłowy</t>
  </si>
  <si>
    <t>Klema mosiężna minusowa Fi 16 mm</t>
  </si>
  <si>
    <t>Klema mosiężna plusowa Fi 18 mm</t>
  </si>
  <si>
    <t>Pas ściagający z grzechotką 8m 5T</t>
  </si>
  <si>
    <t>Opona letnia 175/80 R14C</t>
  </si>
  <si>
    <t>99/98R MR-200</t>
  </si>
  <si>
    <t>Opona zimowa 195/65 R16C</t>
  </si>
  <si>
    <t>Opona letnia 195/70 R15C</t>
  </si>
  <si>
    <t>Opona letnia 215/70 R15C</t>
  </si>
  <si>
    <t>Opona zimowa 215/70 R15C</t>
  </si>
  <si>
    <t>Opona letnia 235/65 R 16C</t>
  </si>
  <si>
    <t>Opona zimowa 235/65 R 16C</t>
  </si>
  <si>
    <t>Opona zimowa 245/45 R18</t>
  </si>
  <si>
    <t>Opona letnia 245/45 R18</t>
  </si>
  <si>
    <t>Dętka 12.00-R20</t>
  </si>
  <si>
    <t>24-79-01-344</t>
  </si>
  <si>
    <t>Ochraniacz dętki F-20 (12.00-20)</t>
  </si>
  <si>
    <t>Podkład metalowy pod nalepkę (300x300 mm)</t>
  </si>
  <si>
    <t>Kieszeń (ramka) na tablicę ADR (300x300 mm)</t>
  </si>
  <si>
    <t>Tablica wyróżniająca odblaskowa do naczep i przyczep</t>
  </si>
  <si>
    <t>Zestaw ADR 2011-2013 z wyposażeniem</t>
  </si>
  <si>
    <t>CARGO-SET-ADR1</t>
  </si>
  <si>
    <t>Pasta montażowa ECO-WAX 1 kg</t>
  </si>
  <si>
    <t>Agregat ZPD-6, silnik TATZ 1D50Z</t>
  </si>
  <si>
    <t>Pokrywa filtra oleju</t>
  </si>
  <si>
    <t>HATZ 01248901</t>
  </si>
  <si>
    <t>Agregat GCA 2000</t>
  </si>
  <si>
    <t>Wkład filtra oleju MANN</t>
  </si>
  <si>
    <t>HU7074X</t>
  </si>
  <si>
    <t>Filtr powietrza DONALDSON</t>
  </si>
  <si>
    <t>P828889</t>
  </si>
  <si>
    <t>Filtr paliwa ISUZU</t>
  </si>
  <si>
    <t>PAD-36 z silnikiem SW-400</t>
  </si>
  <si>
    <t>2500/150X</t>
  </si>
  <si>
    <t>Komplet wkładów filtra paliwa</t>
  </si>
  <si>
    <t>KWP010X</t>
  </si>
  <si>
    <t>Klema plusowa</t>
  </si>
  <si>
    <t>Klema minusowa</t>
  </si>
  <si>
    <t xml:space="preserve">PAD-20 z silnikiem SW-266 </t>
  </si>
  <si>
    <t>25002/150X</t>
  </si>
  <si>
    <t>Lampa obrysowa</t>
  </si>
  <si>
    <t>FT-033D</t>
  </si>
  <si>
    <t>MZSE D-2,5 kW z silnikiem GP L100</t>
  </si>
  <si>
    <t>SA 12156</t>
  </si>
  <si>
    <t>SO 64305</t>
  </si>
  <si>
    <t xml:space="preserve">ZPW-65 DTZ z silnikiem Perkins 1104C-E44TAG2  </t>
  </si>
  <si>
    <t>2654407/SF</t>
  </si>
  <si>
    <t>SK 48548/SF</t>
  </si>
  <si>
    <t>Filtr paliwa separator</t>
  </si>
  <si>
    <t>SKV403/SF</t>
  </si>
  <si>
    <t xml:space="preserve">Filtra powietrza </t>
  </si>
  <si>
    <t>SL 6490/SF</t>
  </si>
  <si>
    <t>MZSE D-100 z silnikiem Iveco NEF67TE2F</t>
  </si>
  <si>
    <t>KEP 100 z silnikiem John Deere CD4045TF258</t>
  </si>
  <si>
    <t>Filtr oleju WIX 57244</t>
  </si>
  <si>
    <t>57243 John Deere</t>
  </si>
  <si>
    <t>RE60021</t>
  </si>
  <si>
    <t>Filtr paliwa wstępny</t>
  </si>
  <si>
    <t>PS 822</t>
  </si>
  <si>
    <t>SA-16302/ RE505261</t>
  </si>
  <si>
    <t>SA-16580</t>
  </si>
  <si>
    <t>MZSE D-4,0 z silnikiem HATZ 1B50</t>
  </si>
  <si>
    <t>01480001/ HATZ</t>
  </si>
  <si>
    <t>50484100/ HATZ</t>
  </si>
  <si>
    <t>50478800/ HATZ</t>
  </si>
  <si>
    <t>ZPW-10 DTZ z silnikiem Perkins 1103D-33G3</t>
  </si>
  <si>
    <t>SP 4400/SF-FILTER</t>
  </si>
  <si>
    <t>SKV403/SF-FILTER</t>
  </si>
  <si>
    <t>SL8003/SF-FILTER</t>
  </si>
  <si>
    <t>SK3140/SF-FILTER</t>
  </si>
  <si>
    <t>10   Równoważne</t>
  </si>
  <si>
    <t>RAZEM CZĘŚĆ 5</t>
  </si>
  <si>
    <t>Część V  - części zamienne do pojazdów osobowych i dostawczych</t>
  </si>
  <si>
    <t>Część VI - części zamienne do autobusów</t>
  </si>
  <si>
    <t>RAZEM CZĘŚĆ6</t>
  </si>
  <si>
    <t>Część VII - części zamienne do pojazdów ciężarowych, przyczep i traktorów</t>
  </si>
  <si>
    <t>RAZEM CZĘŚĆ 7</t>
  </si>
  <si>
    <t>Część IX - części do agregatów</t>
  </si>
  <si>
    <t>RAZEM CZĘŚĆ 9</t>
  </si>
  <si>
    <t>RAZEM CZĘŚĆ 8</t>
  </si>
  <si>
    <t>Część VIII - akcesoria do pojazdów</t>
  </si>
  <si>
    <r>
      <t xml:space="preserve">Oferowany producent/
NSN ( </t>
    </r>
    <r>
      <rPr>
        <sz val="10"/>
        <rFont val="Arial"/>
        <family val="2"/>
      </rPr>
      <t>jeśli występuje</t>
    </r>
    <r>
      <rPr>
        <b/>
        <sz val="10"/>
        <rFont val="Arial"/>
        <family val="2"/>
      </rPr>
      <t>)    i P/N lub nazwa i symbol katalogowy</t>
    </r>
  </si>
  <si>
    <r>
      <rPr>
        <b/>
        <i/>
        <u val="single"/>
        <sz val="11"/>
        <color indexed="10"/>
        <rFont val="Arial"/>
        <family val="2"/>
      </rPr>
      <t>*</t>
    </r>
    <r>
      <rPr>
        <b/>
        <i/>
        <u val="single"/>
        <sz val="11"/>
        <rFont val="Arial"/>
        <family val="2"/>
      </rPr>
      <t>Uwaga:</t>
    </r>
    <r>
      <rPr>
        <b/>
        <i/>
        <sz val="11"/>
        <rFont val="Arial"/>
        <family val="2"/>
      </rPr>
      <t xml:space="preserve"> Zamawiający wymaga, aby Wykonawca wypełnił kolumnę  nr 10 w celu umożliwienia porównania parametrów oferowanych produktów z żądanymi przez Zamawiającego w opisie przedmiotu zamówienia. Nie wskazanie NSN( jeśli występuje) i P/N lub nazwy i symbolu katalogowego oferowanych materiałów skutkować będzie odrzuceniem oferty zgodnie z art.226 ust.1 pkt 5 ustawy Pzp.</t>
    </r>
  </si>
  <si>
    <t xml:space="preserve">                         FORMULARZ CENOWY dla części 1-4</t>
  </si>
  <si>
    <r>
      <t>Przyczepa ZASŁAW D662</t>
    </r>
    <r>
      <rPr>
        <b/>
        <sz val="11"/>
        <color indexed="10"/>
        <rFont val="Arial"/>
        <family val="2"/>
      </rPr>
      <t xml:space="preserve"> VIN SUZPOA00P5Z000315</t>
    </r>
  </si>
  <si>
    <r>
      <rPr>
        <strike/>
        <sz val="10"/>
        <rFont val="Arial"/>
        <family val="2"/>
      </rPr>
      <t>AL204809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AL174812</t>
    </r>
  </si>
  <si>
    <r>
      <rPr>
        <strike/>
        <sz val="10"/>
        <rFont val="Arial"/>
        <family val="2"/>
      </rPr>
      <t>SVD-365</t>
    </r>
    <r>
      <rPr>
        <strike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OP 626</t>
    </r>
  </si>
  <si>
    <r>
      <t>Opona C 385/65 R22.5 160K</t>
    </r>
    <r>
      <rPr>
        <strike/>
        <sz val="10"/>
        <color indexed="10"/>
        <rFont val="Arial"/>
        <family val="2"/>
      </rPr>
      <t xml:space="preserve"> XZY3</t>
    </r>
  </si>
  <si>
    <r>
      <t>Amortyzator gumowo-metalowy</t>
    </r>
    <r>
      <rPr>
        <strike/>
        <sz val="10"/>
        <color indexed="10"/>
        <rFont val="Arial"/>
        <family val="2"/>
      </rPr>
      <t xml:space="preserve"> 5/50 M10</t>
    </r>
    <r>
      <rPr>
        <sz val="10"/>
        <color indexed="10"/>
        <rFont val="Arial"/>
        <family val="2"/>
      </rPr>
      <t xml:space="preserve">  50/50 M10</t>
    </r>
  </si>
  <si>
    <t xml:space="preserve">                         FORMULARZ CENOWY po modyfikacji część 5-9 z dn. 20.06.2022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</si>
</sst>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  <numFmt numFmtId="168" formatCode="[$-415]dddd\,\ d\ mmmm\ yyyy"/>
    <numFmt numFmtId="169" formatCode="#\ ###\ 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sz val="8"/>
      <name val="Arial CE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9"/>
      <name val="Arial CE"/>
      <family val="0"/>
    </font>
    <font>
      <b/>
      <i/>
      <u val="single"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 CE"/>
      <family val="0"/>
    </font>
    <font>
      <sz val="7"/>
      <name val="Arial"/>
      <family val="2"/>
    </font>
    <font>
      <sz val="10"/>
      <name val="Times New Roman CE"/>
      <family val="1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10"/>
      <name val="Arial CE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theme="1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thin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5" fillId="33" borderId="10" xfId="56" applyFont="1" applyFill="1" applyBorder="1" applyAlignment="1">
      <alignment horizontal="center" vertical="center" wrapText="1"/>
      <protection/>
    </xf>
    <xf numFmtId="4" fontId="5" fillId="33" borderId="10" xfId="56" applyNumberFormat="1" applyFont="1" applyFill="1" applyBorder="1" applyAlignment="1">
      <alignment horizontal="center" vertical="center" wrapText="1"/>
      <protection/>
    </xf>
    <xf numFmtId="4" fontId="5" fillId="33" borderId="10" xfId="56" applyNumberFormat="1" applyFont="1" applyFill="1" applyBorder="1" applyAlignment="1">
      <alignment horizontal="right" vertical="center" wrapText="1"/>
      <protection/>
    </xf>
    <xf numFmtId="9" fontId="5" fillId="33" borderId="10" xfId="56" applyNumberFormat="1" applyFont="1" applyFill="1" applyBorder="1" applyAlignment="1">
      <alignment horizontal="center" vertical="center" wrapText="1"/>
      <protection/>
    </xf>
    <xf numFmtId="4" fontId="5" fillId="33" borderId="10" xfId="56" applyNumberFormat="1" applyFont="1" applyFill="1" applyBorder="1" applyAlignment="1">
      <alignment horizontal="right" vertical="center"/>
      <protection/>
    </xf>
    <xf numFmtId="0" fontId="70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1" fontId="4" fillId="33" borderId="0" xfId="56" applyNumberFormat="1" applyFont="1" applyFill="1" applyBorder="1" applyAlignment="1">
      <alignment horizontal="center" vertical="center" wrapText="1"/>
      <protection/>
    </xf>
    <xf numFmtId="2" fontId="4" fillId="33" borderId="0" xfId="56" applyNumberFormat="1" applyFont="1" applyFill="1" applyBorder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left" vertical="center"/>
      <protection/>
    </xf>
    <xf numFmtId="49" fontId="5" fillId="33" borderId="0" xfId="56" applyNumberFormat="1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5" fillId="33" borderId="0" xfId="56" applyFont="1" applyFill="1" applyBorder="1" applyAlignment="1">
      <alignment vertical="center"/>
      <protection/>
    </xf>
    <xf numFmtId="1" fontId="4" fillId="33" borderId="0" xfId="56" applyNumberFormat="1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vertical="center"/>
      <protection/>
    </xf>
    <xf numFmtId="49" fontId="4" fillId="33" borderId="0" xfId="56" applyNumberFormat="1" applyFont="1" applyFill="1" applyBorder="1" applyAlignment="1">
      <alignment horizontal="center" vertical="center"/>
      <protection/>
    </xf>
    <xf numFmtId="0" fontId="8" fillId="33" borderId="0" xfId="56" applyFont="1" applyFill="1" applyBorder="1" applyAlignment="1">
      <alignment vertical="center"/>
      <protection/>
    </xf>
    <xf numFmtId="0" fontId="13" fillId="33" borderId="0" xfId="56" applyFont="1" applyFill="1" applyAlignment="1">
      <alignment vertical="center"/>
      <protection/>
    </xf>
    <xf numFmtId="4" fontId="9" fillId="33" borderId="10" xfId="56" applyNumberFormat="1" applyFont="1" applyFill="1" applyBorder="1" applyAlignment="1">
      <alignment horizontal="right" vertical="center" wrapText="1"/>
      <protection/>
    </xf>
    <xf numFmtId="4" fontId="9" fillId="33" borderId="10" xfId="56" applyNumberFormat="1" applyFont="1" applyFill="1" applyBorder="1" applyAlignment="1">
      <alignment horizontal="right" vertical="center"/>
      <protection/>
    </xf>
    <xf numFmtId="49" fontId="9" fillId="33" borderId="10" xfId="56" applyNumberFormat="1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1" fontId="3" fillId="33" borderId="0" xfId="53" applyNumberFormat="1" applyFont="1" applyFill="1" applyBorder="1" applyAlignment="1">
      <alignment horizontal="center" vertical="center"/>
      <protection/>
    </xf>
    <xf numFmtId="4" fontId="4" fillId="33" borderId="0" xfId="56" applyNumberFormat="1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left" vertical="center"/>
      <protection/>
    </xf>
    <xf numFmtId="1" fontId="2" fillId="33" borderId="0" xfId="56" applyNumberFormat="1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vertical="center"/>
      <protection/>
    </xf>
    <xf numFmtId="49" fontId="2" fillId="33" borderId="0" xfId="56" applyNumberFormat="1" applyFont="1" applyFill="1" applyBorder="1" applyAlignment="1">
      <alignment horizontal="center" vertical="center"/>
      <protection/>
    </xf>
    <xf numFmtId="0" fontId="5" fillId="33" borderId="0" xfId="56" applyFont="1" applyFill="1" applyBorder="1" applyAlignment="1">
      <alignment horizontal="center" vertical="center"/>
      <protection/>
    </xf>
    <xf numFmtId="1" fontId="4" fillId="33" borderId="0" xfId="56" applyNumberFormat="1" applyFont="1" applyFill="1" applyBorder="1" applyAlignment="1">
      <alignment vertical="center"/>
      <protection/>
    </xf>
    <xf numFmtId="2" fontId="4" fillId="33" borderId="0" xfId="56" applyNumberFormat="1" applyFont="1" applyFill="1" applyBorder="1" applyAlignment="1">
      <alignment vertical="center"/>
      <protection/>
    </xf>
    <xf numFmtId="0" fontId="12" fillId="33" borderId="0" xfId="56" applyFont="1" applyFill="1" applyBorder="1" applyAlignment="1">
      <alignment horizontal="center" vertical="center"/>
      <protection/>
    </xf>
    <xf numFmtId="1" fontId="12" fillId="33" borderId="0" xfId="56" applyNumberFormat="1" applyFont="1" applyFill="1" applyBorder="1" applyAlignment="1">
      <alignment horizontal="center" vertical="center"/>
      <protection/>
    </xf>
    <xf numFmtId="1" fontId="2" fillId="33" borderId="0" xfId="56" applyNumberFormat="1" applyFont="1" applyFill="1" applyAlignment="1">
      <alignment horizontal="center" vertical="center"/>
      <protection/>
    </xf>
    <xf numFmtId="49" fontId="2" fillId="33" borderId="0" xfId="56" applyNumberFormat="1" applyFont="1" applyFill="1" applyAlignment="1">
      <alignment horizontal="center" vertical="center"/>
      <protection/>
    </xf>
    <xf numFmtId="0" fontId="16" fillId="33" borderId="0" xfId="56" applyFont="1" applyFill="1" applyAlignment="1">
      <alignment horizontal="center" vertical="center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 shrinkToFit="1"/>
      <protection/>
    </xf>
    <xf numFmtId="1" fontId="9" fillId="33" borderId="10" xfId="56" applyNumberFormat="1" applyFont="1" applyFill="1" applyBorder="1" applyAlignment="1">
      <alignment horizontal="center" vertical="center" wrapText="1"/>
      <protection/>
    </xf>
    <xf numFmtId="0" fontId="11" fillId="33" borderId="0" xfId="56" applyFont="1" applyFill="1" applyBorder="1" applyAlignment="1">
      <alignment vertical="center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vertical="center" wrapText="1"/>
      <protection/>
    </xf>
    <xf numFmtId="49" fontId="9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vertical="center"/>
      <protection/>
    </xf>
    <xf numFmtId="0" fontId="9" fillId="33" borderId="10" xfId="53" applyFont="1" applyFill="1" applyBorder="1" applyAlignment="1">
      <alignment horizontal="left" vertical="center"/>
      <protection/>
    </xf>
    <xf numFmtId="1" fontId="5" fillId="33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33" borderId="11" xfId="56" applyNumberFormat="1" applyFont="1" applyFill="1" applyBorder="1" applyAlignment="1">
      <alignment horizontal="center" vertical="center" wrapText="1"/>
      <protection/>
    </xf>
    <xf numFmtId="4" fontId="5" fillId="33" borderId="11" xfId="56" applyNumberFormat="1" applyFont="1" applyFill="1" applyBorder="1" applyAlignment="1">
      <alignment horizontal="right" vertical="center" wrapText="1"/>
      <protection/>
    </xf>
    <xf numFmtId="9" fontId="5" fillId="33" borderId="11" xfId="56" applyNumberFormat="1" applyFont="1" applyFill="1" applyBorder="1" applyAlignment="1">
      <alignment horizontal="center" vertical="center" wrapText="1"/>
      <protection/>
    </xf>
    <xf numFmtId="4" fontId="5" fillId="33" borderId="11" xfId="56" applyNumberFormat="1" applyFont="1" applyFill="1" applyBorder="1" applyAlignment="1">
      <alignment horizontal="right" vertical="center"/>
      <protection/>
    </xf>
    <xf numFmtId="0" fontId="70" fillId="0" borderId="11" xfId="0" applyFont="1" applyBorder="1" applyAlignment="1">
      <alignment horizontal="center" vertical="center"/>
    </xf>
    <xf numFmtId="0" fontId="4" fillId="33" borderId="10" xfId="56" applyFont="1" applyFill="1" applyBorder="1" applyAlignment="1">
      <alignment horizontal="center" vertical="center"/>
      <protection/>
    </xf>
    <xf numFmtId="1" fontId="4" fillId="33" borderId="10" xfId="56" applyNumberFormat="1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1" fontId="9" fillId="33" borderId="12" xfId="56" applyNumberFormat="1" applyFont="1" applyFill="1" applyBorder="1" applyAlignment="1">
      <alignment horizontal="center" vertical="center" wrapText="1"/>
      <protection/>
    </xf>
    <xf numFmtId="4" fontId="8" fillId="33" borderId="0" xfId="56" applyNumberFormat="1" applyFont="1" applyFill="1" applyBorder="1" applyAlignment="1">
      <alignment horizontal="right" vertical="center"/>
      <protection/>
    </xf>
    <xf numFmtId="4" fontId="8" fillId="33" borderId="0" xfId="56" applyNumberFormat="1" applyFont="1" applyFill="1" applyBorder="1" applyAlignment="1">
      <alignment horizontal="right" vertical="center" wrapText="1"/>
      <protection/>
    </xf>
    <xf numFmtId="49" fontId="8" fillId="33" borderId="0" xfId="56" applyNumberFormat="1" applyFont="1" applyFill="1" applyBorder="1" applyAlignment="1">
      <alignment horizontal="center" vertical="center"/>
      <protection/>
    </xf>
    <xf numFmtId="0" fontId="12" fillId="33" borderId="0" xfId="56" applyFont="1" applyFill="1" applyBorder="1" applyAlignment="1">
      <alignment horizontal="center" vertical="center"/>
      <protection/>
    </xf>
    <xf numFmtId="0" fontId="16" fillId="33" borderId="0" xfId="56" applyFont="1" applyFill="1" applyAlignment="1">
      <alignment horizontal="center" vertical="center"/>
      <protection/>
    </xf>
    <xf numFmtId="0" fontId="71" fillId="0" borderId="0" xfId="0" applyFont="1" applyAlignment="1">
      <alignment horizontal="center" vertic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11" fillId="33" borderId="13" xfId="56" applyFont="1" applyFill="1" applyBorder="1" applyAlignment="1">
      <alignment vertical="center"/>
      <protection/>
    </xf>
    <xf numFmtId="0" fontId="9" fillId="33" borderId="13" xfId="56" applyFont="1" applyFill="1" applyBorder="1" applyAlignment="1">
      <alignment vertical="center" wrapText="1"/>
      <protection/>
    </xf>
    <xf numFmtId="49" fontId="9" fillId="33" borderId="13" xfId="56" applyNumberFormat="1" applyFont="1" applyFill="1" applyBorder="1" applyAlignment="1">
      <alignment horizontal="center" vertical="center" wrapText="1"/>
      <protection/>
    </xf>
    <xf numFmtId="0" fontId="9" fillId="33" borderId="13" xfId="56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9" fontId="4" fillId="33" borderId="0" xfId="56" applyNumberFormat="1" applyFont="1" applyFill="1" applyBorder="1" applyAlignment="1">
      <alignment horizontal="center" vertical="center" wrapText="1"/>
      <protection/>
    </xf>
    <xf numFmtId="4" fontId="4" fillId="33" borderId="0" xfId="56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167" fontId="5" fillId="33" borderId="10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7" fontId="5" fillId="33" borderId="13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 vertical="center"/>
    </xf>
    <xf numFmtId="11" fontId="5" fillId="0" borderId="19" xfId="0" applyNumberFormat="1" applyFont="1" applyBorder="1" applyAlignment="1">
      <alignment horizontal="center" vertical="center"/>
    </xf>
    <xf numFmtId="1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12" fontId="21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9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2" fontId="5" fillId="35" borderId="25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52" applyFont="1" applyFill="1" applyBorder="1" applyAlignment="1">
      <alignment vertical="center"/>
      <protection/>
    </xf>
    <xf numFmtId="0" fontId="5" fillId="0" borderId="13" xfId="0" applyFont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/>
    </xf>
    <xf numFmtId="4" fontId="8" fillId="0" borderId="21" xfId="0" applyNumberFormat="1" applyFont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167" fontId="5" fillId="0" borderId="14" xfId="0" applyNumberFormat="1" applyFont="1" applyBorder="1" applyAlignment="1">
      <alignment horizontal="left" vertical="center" wrapText="1"/>
    </xf>
    <xf numFmtId="167" fontId="5" fillId="0" borderId="14" xfId="0" applyNumberFormat="1" applyFont="1" applyFill="1" applyBorder="1" applyAlignment="1">
      <alignment horizontal="left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27" xfId="59" applyNumberFormat="1" applyFont="1" applyFill="1" applyBorder="1" applyAlignment="1">
      <alignment horizontal="left" vertical="center" wrapText="1"/>
      <protection/>
    </xf>
    <xf numFmtId="49" fontId="5" fillId="0" borderId="10" xfId="59" applyNumberFormat="1" applyFont="1" applyFill="1" applyBorder="1" applyAlignment="1">
      <alignment horizontal="left" vertical="center" wrapText="1"/>
      <protection/>
    </xf>
    <xf numFmtId="0" fontId="72" fillId="0" borderId="10" xfId="0" applyFont="1" applyBorder="1" applyAlignment="1">
      <alignment horizontal="center" vertical="center"/>
    </xf>
    <xf numFmtId="49" fontId="5" fillId="0" borderId="28" xfId="59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67" fontId="5" fillId="33" borderId="26" xfId="0" applyNumberFormat="1" applyFont="1" applyFill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4" fontId="8" fillId="0" borderId="14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5" fillId="33" borderId="31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right" vertical="center"/>
    </xf>
    <xf numFmtId="0" fontId="9" fillId="36" borderId="10" xfId="53" applyFont="1" applyFill="1" applyBorder="1" applyAlignment="1">
      <alignment horizontal="left" vertical="center"/>
      <protection/>
    </xf>
    <xf numFmtId="0" fontId="5" fillId="36" borderId="10" xfId="0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 vertical="center" wrapText="1"/>
    </xf>
    <xf numFmtId="0" fontId="5" fillId="36" borderId="10" xfId="53" applyFont="1" applyFill="1" applyBorder="1" applyAlignment="1">
      <alignment horizontal="center" vertical="center" wrapText="1"/>
      <protection/>
    </xf>
    <xf numFmtId="0" fontId="9" fillId="33" borderId="23" xfId="56" applyFont="1" applyFill="1" applyBorder="1" applyAlignment="1">
      <alignment horizontal="center" vertical="center" wrapText="1"/>
      <protection/>
    </xf>
    <xf numFmtId="2" fontId="5" fillId="36" borderId="10" xfId="0" applyNumberFormat="1" applyFont="1" applyFill="1" applyBorder="1" applyAlignment="1">
      <alignment horizontal="right" vertical="center"/>
    </xf>
    <xf numFmtId="0" fontId="9" fillId="36" borderId="10" xfId="56" applyFont="1" applyFill="1" applyBorder="1" applyAlignment="1">
      <alignment horizontal="center" vertical="center" wrapText="1"/>
      <protection/>
    </xf>
    <xf numFmtId="0" fontId="9" fillId="36" borderId="13" xfId="56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vertical="center" wrapText="1"/>
    </xf>
    <xf numFmtId="0" fontId="72" fillId="36" borderId="10" xfId="0" applyFont="1" applyFill="1" applyBorder="1" applyAlignment="1">
      <alignment horizontal="center" vertical="center"/>
    </xf>
    <xf numFmtId="4" fontId="70" fillId="33" borderId="10" xfId="0" applyNumberFormat="1" applyFont="1" applyFill="1" applyBorder="1" applyAlignment="1">
      <alignment horizontal="right" vertical="center"/>
    </xf>
    <xf numFmtId="4" fontId="70" fillId="36" borderId="10" xfId="0" applyNumberFormat="1" applyFont="1" applyFill="1" applyBorder="1" applyAlignment="1">
      <alignment horizontal="right" vertical="center" wrapText="1"/>
    </xf>
    <xf numFmtId="4" fontId="70" fillId="36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36" borderId="10" xfId="0" applyNumberFormat="1" applyFont="1" applyFill="1" applyBorder="1" applyAlignment="1">
      <alignment horizontal="right" vertical="center" wrapText="1"/>
    </xf>
    <xf numFmtId="2" fontId="70" fillId="36" borderId="10" xfId="0" applyNumberFormat="1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horizontal="left" vertical="center" wrapText="1"/>
    </xf>
    <xf numFmtId="167" fontId="73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72" fillId="0" borderId="13" xfId="0" applyFont="1" applyFill="1" applyBorder="1" applyAlignment="1">
      <alignment horizontal="center" vertical="center"/>
    </xf>
    <xf numFmtId="0" fontId="9" fillId="0" borderId="13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8" fillId="0" borderId="14" xfId="0" applyFont="1" applyFill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2" fillId="33" borderId="0" xfId="56" applyFont="1" applyFill="1" applyBorder="1" applyAlignment="1">
      <alignment horizontal="center" vertical="center"/>
      <protection/>
    </xf>
    <xf numFmtId="0" fontId="16" fillId="33" borderId="0" xfId="56" applyFont="1" applyFill="1" applyAlignment="1">
      <alignment horizontal="center" vertical="center"/>
      <protection/>
    </xf>
    <xf numFmtId="0" fontId="6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14" fillId="33" borderId="0" xfId="0" applyFont="1" applyFill="1" applyBorder="1" applyAlignment="1">
      <alignment horizontal="left" vertical="center" wrapText="1"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32" xfId="56" applyFont="1" applyFill="1" applyBorder="1" applyAlignment="1">
      <alignment horizontal="center" vertical="center" wrapText="1"/>
      <protection/>
    </xf>
    <xf numFmtId="0" fontId="73" fillId="0" borderId="33" xfId="54" applyFont="1" applyBorder="1" applyAlignment="1">
      <alignment horizontal="center" vertical="center" wrapText="1"/>
      <protection/>
    </xf>
    <xf numFmtId="0" fontId="73" fillId="0" borderId="34" xfId="54" applyFont="1" applyBorder="1" applyAlignment="1">
      <alignment horizontal="center" vertical="center" wrapText="1"/>
      <protection/>
    </xf>
    <xf numFmtId="0" fontId="73" fillId="0" borderId="35" xfId="54" applyFont="1" applyBorder="1" applyAlignment="1">
      <alignment horizontal="center" vertical="center" wrapText="1"/>
      <protection/>
    </xf>
    <xf numFmtId="1" fontId="9" fillId="33" borderId="13" xfId="56" applyNumberFormat="1" applyFont="1" applyFill="1" applyBorder="1" applyAlignment="1">
      <alignment horizontal="center" vertical="center" wrapText="1"/>
      <protection/>
    </xf>
    <xf numFmtId="1" fontId="9" fillId="33" borderId="23" xfId="56" applyNumberFormat="1" applyFont="1" applyFill="1" applyBorder="1" applyAlignment="1">
      <alignment horizontal="center" vertical="center" wrapText="1"/>
      <protection/>
    </xf>
    <xf numFmtId="4" fontId="8" fillId="0" borderId="20" xfId="0" applyNumberFormat="1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3 2" xfId="56"/>
    <cellStyle name="Normalny 4 2" xfId="57"/>
    <cellStyle name="Normalny 5" xfId="58"/>
    <cellStyle name="Normalny_szablon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1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75" zoomScaleNormal="75" zoomScaleSheetLayoutView="50" zoomScalePageLayoutView="0" workbookViewId="0" topLeftCell="A49">
      <selection activeCell="H67" sqref="H67"/>
    </sheetView>
  </sheetViews>
  <sheetFormatPr defaultColWidth="9" defaultRowHeight="14.25"/>
  <cols>
    <col min="1" max="1" width="4.796875" style="23" customWidth="1"/>
    <col min="2" max="2" width="59" style="16" customWidth="1"/>
    <col min="3" max="3" width="7.59765625" style="28" customWidth="1"/>
    <col min="4" max="4" width="9.69921875" style="43" customWidth="1"/>
    <col min="5" max="5" width="11.69921875" style="16" customWidth="1"/>
    <col min="6" max="6" width="12.296875" style="16" customWidth="1"/>
    <col min="7" max="7" width="11.296875" style="16" bestFit="1" customWidth="1"/>
    <col min="8" max="8" width="13.59765625" style="16" customWidth="1"/>
    <col min="9" max="9" width="13.59765625" style="44" customWidth="1"/>
    <col min="10" max="10" width="19" style="16" customWidth="1"/>
    <col min="11" max="11" width="18.09765625" style="28" customWidth="1"/>
    <col min="12" max="16384" width="9" style="16" customWidth="1"/>
  </cols>
  <sheetData>
    <row r="1" spans="1:11" ht="13.5">
      <c r="A1" s="8"/>
      <c r="B1" s="9"/>
      <c r="C1" s="10"/>
      <c r="D1" s="11"/>
      <c r="E1" s="12"/>
      <c r="F1" s="12"/>
      <c r="G1" s="13"/>
      <c r="H1" s="13"/>
      <c r="I1" s="14"/>
      <c r="J1" s="13"/>
      <c r="K1" s="15"/>
    </row>
    <row r="2" spans="1:11" ht="13.5">
      <c r="A2" s="17"/>
      <c r="B2" s="18" t="s">
        <v>90</v>
      </c>
      <c r="C2" s="15"/>
      <c r="D2" s="19"/>
      <c r="E2" s="20"/>
      <c r="F2" s="20"/>
      <c r="H2" s="20"/>
      <c r="I2" s="20"/>
      <c r="K2" s="20" t="s">
        <v>87</v>
      </c>
    </row>
    <row r="3" spans="1:11" ht="13.5">
      <c r="A3" s="17"/>
      <c r="B3" s="20"/>
      <c r="C3" s="15"/>
      <c r="D3" s="19"/>
      <c r="E3" s="20"/>
      <c r="F3" s="20"/>
      <c r="H3" s="20"/>
      <c r="I3" s="20"/>
      <c r="J3" s="20"/>
      <c r="K3" s="15"/>
    </row>
    <row r="4" spans="1:11" ht="17.25">
      <c r="A4" s="17"/>
      <c r="B4" s="20"/>
      <c r="C4" s="311" t="s">
        <v>592</v>
      </c>
      <c r="D4" s="312"/>
      <c r="E4" s="312"/>
      <c r="F4" s="312"/>
      <c r="G4" s="312"/>
      <c r="H4" s="312"/>
      <c r="I4" s="312"/>
      <c r="J4" s="312"/>
      <c r="K4" s="312"/>
    </row>
    <row r="5" spans="1:11" ht="13.5">
      <c r="A5" s="17"/>
      <c r="B5" s="20"/>
      <c r="C5" s="15"/>
      <c r="D5" s="19"/>
      <c r="E5" s="20"/>
      <c r="F5" s="22"/>
      <c r="G5" s="20"/>
      <c r="H5" s="20"/>
      <c r="I5" s="21"/>
      <c r="J5" s="20"/>
      <c r="K5" s="15"/>
    </row>
    <row r="6" spans="1:11" ht="13.5">
      <c r="A6" s="17"/>
      <c r="B6" s="20"/>
      <c r="C6" s="15"/>
      <c r="D6" s="19"/>
      <c r="E6" s="20"/>
      <c r="F6" s="20"/>
      <c r="G6" s="20"/>
      <c r="H6" s="20"/>
      <c r="I6" s="21"/>
      <c r="J6" s="20"/>
      <c r="K6" s="15"/>
    </row>
    <row r="7" spans="1:11" ht="13.5" customHeight="1">
      <c r="A7" s="71">
        <v>1</v>
      </c>
      <c r="B7" s="69">
        <v>2</v>
      </c>
      <c r="C7" s="69">
        <v>3</v>
      </c>
      <c r="D7" s="70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314" t="s">
        <v>89</v>
      </c>
      <c r="K7" s="315"/>
    </row>
    <row r="8" spans="1:11" s="36" customFormat="1" ht="73.5" customHeight="1">
      <c r="A8" s="46" t="s">
        <v>0</v>
      </c>
      <c r="B8" s="46" t="s">
        <v>1</v>
      </c>
      <c r="C8" s="47" t="s">
        <v>2</v>
      </c>
      <c r="D8" s="48" t="s">
        <v>3</v>
      </c>
      <c r="E8" s="46" t="s">
        <v>4</v>
      </c>
      <c r="F8" s="46" t="s">
        <v>5</v>
      </c>
      <c r="G8" s="48" t="s">
        <v>6</v>
      </c>
      <c r="H8" s="48" t="s">
        <v>7</v>
      </c>
      <c r="I8" s="51" t="s">
        <v>8</v>
      </c>
      <c r="J8" s="50" t="s">
        <v>590</v>
      </c>
      <c r="K8" s="72" t="s">
        <v>9</v>
      </c>
    </row>
    <row r="9" spans="1:11" s="49" customFormat="1" ht="21" customHeight="1">
      <c r="A9" s="54" t="s">
        <v>91</v>
      </c>
      <c r="B9" s="52"/>
      <c r="C9" s="52"/>
      <c r="D9" s="52"/>
      <c r="E9" s="52"/>
      <c r="F9" s="52"/>
      <c r="G9" s="52"/>
      <c r="H9" s="52"/>
      <c r="I9" s="53"/>
      <c r="J9" s="52"/>
      <c r="K9" s="46"/>
    </row>
    <row r="10" spans="1:11" s="18" customFormat="1" ht="24" customHeight="1">
      <c r="A10" s="1" t="s">
        <v>10</v>
      </c>
      <c r="B10" s="57" t="s">
        <v>35</v>
      </c>
      <c r="C10" s="59" t="s">
        <v>34</v>
      </c>
      <c r="D10" s="27">
        <v>1</v>
      </c>
      <c r="E10" s="2"/>
      <c r="F10" s="3">
        <f>SUM(D10*E10)</f>
        <v>0</v>
      </c>
      <c r="G10" s="4"/>
      <c r="H10" s="5">
        <f aca="true" t="shared" si="0" ref="H10:H18">F10+F10*G10</f>
        <v>0</v>
      </c>
      <c r="I10" s="78" t="s">
        <v>86</v>
      </c>
      <c r="J10" s="3"/>
      <c r="K10" s="79"/>
    </row>
    <row r="11" spans="1:11" s="18" customFormat="1" ht="24" customHeight="1">
      <c r="A11" s="1" t="s">
        <v>11</v>
      </c>
      <c r="B11" s="57" t="s">
        <v>36</v>
      </c>
      <c r="C11" s="59" t="s">
        <v>34</v>
      </c>
      <c r="D11" s="7">
        <v>1</v>
      </c>
      <c r="E11" s="2"/>
      <c r="F11" s="3">
        <f aca="true" t="shared" si="1" ref="F11:F18">SUM(D11*E11)</f>
        <v>0</v>
      </c>
      <c r="G11" s="4"/>
      <c r="H11" s="5">
        <f t="shared" si="0"/>
        <v>0</v>
      </c>
      <c r="I11" s="60" t="s">
        <v>86</v>
      </c>
      <c r="J11" s="3"/>
      <c r="K11" s="79"/>
    </row>
    <row r="12" spans="1:11" s="18" customFormat="1" ht="24" customHeight="1">
      <c r="A12" s="1" t="s">
        <v>12</v>
      </c>
      <c r="B12" s="57" t="s">
        <v>38</v>
      </c>
      <c r="C12" s="59" t="s">
        <v>34</v>
      </c>
      <c r="D12" s="7">
        <v>1</v>
      </c>
      <c r="E12" s="2"/>
      <c r="F12" s="3">
        <f t="shared" si="1"/>
        <v>0</v>
      </c>
      <c r="G12" s="4"/>
      <c r="H12" s="5">
        <f t="shared" si="0"/>
        <v>0</v>
      </c>
      <c r="I12" s="60" t="s">
        <v>86</v>
      </c>
      <c r="J12" s="5"/>
      <c r="K12" s="1"/>
    </row>
    <row r="13" spans="1:11" s="18" customFormat="1" ht="24" customHeight="1">
      <c r="A13" s="1" t="s">
        <v>13</v>
      </c>
      <c r="B13" s="57" t="s">
        <v>39</v>
      </c>
      <c r="C13" s="59" t="s">
        <v>34</v>
      </c>
      <c r="D13" s="7">
        <v>6</v>
      </c>
      <c r="E13" s="2"/>
      <c r="F13" s="3">
        <f t="shared" si="1"/>
        <v>0</v>
      </c>
      <c r="G13" s="4"/>
      <c r="H13" s="5">
        <f t="shared" si="0"/>
        <v>0</v>
      </c>
      <c r="I13" s="60" t="s">
        <v>86</v>
      </c>
      <c r="J13" s="5"/>
      <c r="K13" s="79"/>
    </row>
    <row r="14" spans="1:11" s="18" customFormat="1" ht="24" customHeight="1">
      <c r="A14" s="1" t="s">
        <v>14</v>
      </c>
      <c r="B14" s="57" t="s">
        <v>40</v>
      </c>
      <c r="C14" s="59" t="s">
        <v>34</v>
      </c>
      <c r="D14" s="7">
        <v>1</v>
      </c>
      <c r="E14" s="2"/>
      <c r="F14" s="3">
        <f t="shared" si="1"/>
        <v>0</v>
      </c>
      <c r="G14" s="4"/>
      <c r="H14" s="5">
        <f t="shared" si="0"/>
        <v>0</v>
      </c>
      <c r="I14" s="60" t="s">
        <v>86</v>
      </c>
      <c r="J14" s="5"/>
      <c r="K14" s="79"/>
    </row>
    <row r="15" spans="1:11" s="18" customFormat="1" ht="24" customHeight="1">
      <c r="A15" s="1" t="s">
        <v>15</v>
      </c>
      <c r="B15" s="57" t="s">
        <v>41</v>
      </c>
      <c r="C15" s="59" t="s">
        <v>68</v>
      </c>
      <c r="D15" s="6">
        <v>1</v>
      </c>
      <c r="E15" s="2"/>
      <c r="F15" s="3">
        <f t="shared" si="1"/>
        <v>0</v>
      </c>
      <c r="G15" s="4"/>
      <c r="H15" s="5">
        <f t="shared" si="0"/>
        <v>0</v>
      </c>
      <c r="I15" s="60" t="s">
        <v>86</v>
      </c>
      <c r="J15" s="5"/>
      <c r="K15" s="79"/>
    </row>
    <row r="16" spans="1:11" s="18" customFormat="1" ht="24" customHeight="1">
      <c r="A16" s="1" t="s">
        <v>16</v>
      </c>
      <c r="B16" s="57" t="s">
        <v>42</v>
      </c>
      <c r="C16" s="59" t="s">
        <v>68</v>
      </c>
      <c r="D16" s="6">
        <v>1</v>
      </c>
      <c r="E16" s="2"/>
      <c r="F16" s="3">
        <f t="shared" si="1"/>
        <v>0</v>
      </c>
      <c r="G16" s="4"/>
      <c r="H16" s="5">
        <f t="shared" si="0"/>
        <v>0</v>
      </c>
      <c r="I16" s="60" t="s">
        <v>86</v>
      </c>
      <c r="J16" s="5"/>
      <c r="K16" s="79"/>
    </row>
    <row r="17" spans="1:11" s="18" customFormat="1" ht="24" customHeight="1">
      <c r="A17" s="1" t="s">
        <v>17</v>
      </c>
      <c r="B17" s="57" t="s">
        <v>43</v>
      </c>
      <c r="C17" s="59" t="s">
        <v>34</v>
      </c>
      <c r="D17" s="7">
        <v>6</v>
      </c>
      <c r="E17" s="2"/>
      <c r="F17" s="3">
        <f t="shared" si="1"/>
        <v>0</v>
      </c>
      <c r="G17" s="4"/>
      <c r="H17" s="5">
        <f t="shared" si="0"/>
        <v>0</v>
      </c>
      <c r="I17" s="60" t="s">
        <v>86</v>
      </c>
      <c r="J17" s="5"/>
      <c r="K17" s="79"/>
    </row>
    <row r="18" spans="1:11" s="18" customFormat="1" ht="24" customHeight="1">
      <c r="A18" s="1" t="s">
        <v>18</v>
      </c>
      <c r="B18" s="57" t="s">
        <v>49</v>
      </c>
      <c r="C18" s="59" t="s">
        <v>34</v>
      </c>
      <c r="D18" s="6">
        <v>2</v>
      </c>
      <c r="E18" s="2"/>
      <c r="F18" s="3">
        <f t="shared" si="1"/>
        <v>0</v>
      </c>
      <c r="G18" s="4"/>
      <c r="H18" s="5">
        <f t="shared" si="0"/>
        <v>0</v>
      </c>
      <c r="I18" s="60" t="s">
        <v>86</v>
      </c>
      <c r="J18" s="5"/>
      <c r="K18" s="1"/>
    </row>
    <row r="19" spans="1:11" s="18" customFormat="1" ht="24" customHeight="1">
      <c r="A19" s="1" t="s">
        <v>19</v>
      </c>
      <c r="B19" s="57" t="s">
        <v>50</v>
      </c>
      <c r="C19" s="59" t="s">
        <v>34</v>
      </c>
      <c r="D19" s="27">
        <v>3</v>
      </c>
      <c r="E19" s="2"/>
      <c r="F19" s="3">
        <f>SUM(D19*E19)</f>
        <v>0</v>
      </c>
      <c r="G19" s="4"/>
      <c r="H19" s="5">
        <f>F19+F19*G19</f>
        <v>0</v>
      </c>
      <c r="I19" s="60" t="s">
        <v>86</v>
      </c>
      <c r="J19" s="3"/>
      <c r="K19" s="79"/>
    </row>
    <row r="20" spans="1:11" s="18" customFormat="1" ht="24" customHeight="1">
      <c r="A20" s="1" t="s">
        <v>20</v>
      </c>
      <c r="B20" s="57" t="s">
        <v>52</v>
      </c>
      <c r="C20" s="59" t="s">
        <v>34</v>
      </c>
      <c r="D20" s="6">
        <v>1</v>
      </c>
      <c r="E20" s="2"/>
      <c r="F20" s="3">
        <f>SUM(D20*E20)</f>
        <v>0</v>
      </c>
      <c r="G20" s="4"/>
      <c r="H20" s="5">
        <f>F20+F20*G20</f>
        <v>0</v>
      </c>
      <c r="I20" s="60" t="s">
        <v>86</v>
      </c>
      <c r="J20" s="3"/>
      <c r="K20" s="79"/>
    </row>
    <row r="21" spans="1:11" s="18" customFormat="1" ht="24" customHeight="1">
      <c r="A21" s="1" t="s">
        <v>21</v>
      </c>
      <c r="B21" s="57" t="s">
        <v>60</v>
      </c>
      <c r="C21" s="59" t="s">
        <v>34</v>
      </c>
      <c r="D21" s="27">
        <v>2</v>
      </c>
      <c r="E21" s="2"/>
      <c r="F21" s="3">
        <f>SUM(D21*E21)</f>
        <v>0</v>
      </c>
      <c r="G21" s="4"/>
      <c r="H21" s="5">
        <f>F21+F21*G21</f>
        <v>0</v>
      </c>
      <c r="I21" s="60" t="s">
        <v>86</v>
      </c>
      <c r="J21" s="3"/>
      <c r="K21" s="79"/>
    </row>
    <row r="22" spans="1:11" s="18" customFormat="1" ht="24" customHeight="1">
      <c r="A22" s="1" t="s">
        <v>22</v>
      </c>
      <c r="B22" s="57" t="s">
        <v>61</v>
      </c>
      <c r="C22" s="59" t="s">
        <v>34</v>
      </c>
      <c r="D22" s="7">
        <v>2</v>
      </c>
      <c r="E22" s="2"/>
      <c r="F22" s="3">
        <f>SUM(D22*E22)</f>
        <v>0</v>
      </c>
      <c r="G22" s="4"/>
      <c r="H22" s="5">
        <f>F22+F22*G22</f>
        <v>0</v>
      </c>
      <c r="I22" s="60" t="s">
        <v>86</v>
      </c>
      <c r="J22" s="3"/>
      <c r="K22" s="79"/>
    </row>
    <row r="23" spans="1:11" s="18" customFormat="1" ht="24" customHeight="1">
      <c r="A23" s="1"/>
      <c r="B23" s="55" t="s">
        <v>30</v>
      </c>
      <c r="C23" s="7"/>
      <c r="D23" s="56"/>
      <c r="E23" s="2"/>
      <c r="F23" s="25">
        <f>SUM(F10:F22)</f>
        <v>0</v>
      </c>
      <c r="G23" s="24">
        <f>H23-F23</f>
        <v>0</v>
      </c>
      <c r="H23" s="25">
        <f>SUM(H10:H22)</f>
        <v>0</v>
      </c>
      <c r="I23" s="26"/>
      <c r="J23" s="25"/>
      <c r="K23" s="7"/>
    </row>
    <row r="24" spans="1:11" s="18" customFormat="1" ht="24" customHeight="1">
      <c r="A24" s="54" t="s">
        <v>92</v>
      </c>
      <c r="B24" s="52"/>
      <c r="C24" s="52"/>
      <c r="D24" s="52"/>
      <c r="E24" s="52"/>
      <c r="F24" s="52"/>
      <c r="G24" s="52"/>
      <c r="H24" s="52"/>
      <c r="I24" s="53"/>
      <c r="J24" s="52"/>
      <c r="K24" s="46"/>
    </row>
    <row r="25" spans="1:11" s="18" customFormat="1" ht="24" customHeight="1">
      <c r="A25" s="1" t="s">
        <v>10</v>
      </c>
      <c r="B25" s="57" t="s">
        <v>37</v>
      </c>
      <c r="C25" s="59" t="s">
        <v>34</v>
      </c>
      <c r="D25" s="6">
        <v>10</v>
      </c>
      <c r="E25" s="2"/>
      <c r="F25" s="3">
        <f aca="true" t="shared" si="2" ref="F25:F38">SUM(D25*E25)</f>
        <v>0</v>
      </c>
      <c r="G25" s="4"/>
      <c r="H25" s="5">
        <f aca="true" t="shared" si="3" ref="H25:H44">F25+F25*G25</f>
        <v>0</v>
      </c>
      <c r="I25" s="60" t="s">
        <v>86</v>
      </c>
      <c r="J25" s="3"/>
      <c r="K25" s="79"/>
    </row>
    <row r="26" spans="1:11" s="18" customFormat="1" ht="24" customHeight="1">
      <c r="A26" s="1" t="s">
        <v>11</v>
      </c>
      <c r="B26" s="57" t="s">
        <v>44</v>
      </c>
      <c r="C26" s="59" t="s">
        <v>34</v>
      </c>
      <c r="D26" s="7">
        <v>5</v>
      </c>
      <c r="E26" s="2"/>
      <c r="F26" s="3">
        <f t="shared" si="2"/>
        <v>0</v>
      </c>
      <c r="G26" s="4"/>
      <c r="H26" s="5">
        <f t="shared" si="3"/>
        <v>0</v>
      </c>
      <c r="I26" s="60" t="s">
        <v>86</v>
      </c>
      <c r="J26" s="5"/>
      <c r="K26" s="79"/>
    </row>
    <row r="27" spans="1:11" s="18" customFormat="1" ht="24" customHeight="1">
      <c r="A27" s="1" t="s">
        <v>12</v>
      </c>
      <c r="B27" s="57" t="s">
        <v>45</v>
      </c>
      <c r="C27" s="59" t="s">
        <v>34</v>
      </c>
      <c r="D27" s="7">
        <v>5</v>
      </c>
      <c r="E27" s="2"/>
      <c r="F27" s="3">
        <f t="shared" si="2"/>
        <v>0</v>
      </c>
      <c r="G27" s="4"/>
      <c r="H27" s="5">
        <f t="shared" si="3"/>
        <v>0</v>
      </c>
      <c r="I27" s="60" t="s">
        <v>86</v>
      </c>
      <c r="J27" s="5"/>
      <c r="K27" s="79"/>
    </row>
    <row r="28" spans="1:11" s="18" customFormat="1" ht="24" customHeight="1">
      <c r="A28" s="1" t="s">
        <v>13</v>
      </c>
      <c r="B28" s="57" t="s">
        <v>46</v>
      </c>
      <c r="C28" s="59" t="s">
        <v>68</v>
      </c>
      <c r="D28" s="6">
        <v>1</v>
      </c>
      <c r="E28" s="2"/>
      <c r="F28" s="3">
        <f t="shared" si="2"/>
        <v>0</v>
      </c>
      <c r="G28" s="4"/>
      <c r="H28" s="5">
        <f t="shared" si="3"/>
        <v>0</v>
      </c>
      <c r="I28" s="60" t="s">
        <v>86</v>
      </c>
      <c r="J28" s="5"/>
      <c r="K28" s="1"/>
    </row>
    <row r="29" spans="1:11" s="18" customFormat="1" ht="24" customHeight="1">
      <c r="A29" s="1" t="s">
        <v>14</v>
      </c>
      <c r="B29" s="57" t="s">
        <v>47</v>
      </c>
      <c r="C29" s="59" t="s">
        <v>34</v>
      </c>
      <c r="D29" s="6">
        <v>1</v>
      </c>
      <c r="E29" s="2"/>
      <c r="F29" s="3">
        <f t="shared" si="2"/>
        <v>0</v>
      </c>
      <c r="G29" s="4"/>
      <c r="H29" s="5">
        <f t="shared" si="3"/>
        <v>0</v>
      </c>
      <c r="I29" s="60" t="s">
        <v>86</v>
      </c>
      <c r="J29" s="5"/>
      <c r="K29" s="1"/>
    </row>
    <row r="30" spans="1:11" s="18" customFormat="1" ht="24" customHeight="1">
      <c r="A30" s="1" t="s">
        <v>15</v>
      </c>
      <c r="B30" s="58" t="s">
        <v>48</v>
      </c>
      <c r="C30" s="59" t="s">
        <v>34</v>
      </c>
      <c r="D30" s="7">
        <v>1</v>
      </c>
      <c r="E30" s="2"/>
      <c r="F30" s="3">
        <f t="shared" si="2"/>
        <v>0</v>
      </c>
      <c r="G30" s="4"/>
      <c r="H30" s="5">
        <f t="shared" si="3"/>
        <v>0</v>
      </c>
      <c r="I30" s="60" t="s">
        <v>86</v>
      </c>
      <c r="J30" s="5"/>
      <c r="K30" s="1"/>
    </row>
    <row r="31" spans="1:11" s="18" customFormat="1" ht="24" customHeight="1">
      <c r="A31" s="1" t="s">
        <v>16</v>
      </c>
      <c r="B31" s="57" t="s">
        <v>51</v>
      </c>
      <c r="C31" s="59" t="s">
        <v>34</v>
      </c>
      <c r="D31" s="7">
        <v>10</v>
      </c>
      <c r="E31" s="2"/>
      <c r="F31" s="3">
        <f t="shared" si="2"/>
        <v>0</v>
      </c>
      <c r="G31" s="4"/>
      <c r="H31" s="5">
        <f t="shared" si="3"/>
        <v>0</v>
      </c>
      <c r="I31" s="60" t="s">
        <v>86</v>
      </c>
      <c r="J31" s="3"/>
      <c r="K31" s="79"/>
    </row>
    <row r="32" spans="1:11" s="18" customFormat="1" ht="24" customHeight="1">
      <c r="A32" s="1" t="s">
        <v>17</v>
      </c>
      <c r="B32" s="57" t="s">
        <v>53</v>
      </c>
      <c r="C32" s="59" t="s">
        <v>34</v>
      </c>
      <c r="D32" s="7">
        <v>5</v>
      </c>
      <c r="E32" s="2"/>
      <c r="F32" s="3">
        <f t="shared" si="2"/>
        <v>0</v>
      </c>
      <c r="G32" s="4"/>
      <c r="H32" s="5">
        <f t="shared" si="3"/>
        <v>0</v>
      </c>
      <c r="I32" s="60" t="s">
        <v>86</v>
      </c>
      <c r="J32" s="5"/>
      <c r="K32" s="1"/>
    </row>
    <row r="33" spans="1:11" s="18" customFormat="1" ht="24" customHeight="1">
      <c r="A33" s="1" t="s">
        <v>18</v>
      </c>
      <c r="B33" s="57" t="s">
        <v>54</v>
      </c>
      <c r="C33" s="59" t="s">
        <v>34</v>
      </c>
      <c r="D33" s="7">
        <v>9</v>
      </c>
      <c r="E33" s="2"/>
      <c r="F33" s="3">
        <f t="shared" si="2"/>
        <v>0</v>
      </c>
      <c r="G33" s="4"/>
      <c r="H33" s="5">
        <f t="shared" si="3"/>
        <v>0</v>
      </c>
      <c r="I33" s="60" t="s">
        <v>86</v>
      </c>
      <c r="J33" s="5"/>
      <c r="K33" s="79"/>
    </row>
    <row r="34" spans="1:11" s="18" customFormat="1" ht="24" customHeight="1">
      <c r="A34" s="1" t="s">
        <v>19</v>
      </c>
      <c r="B34" s="57" t="s">
        <v>55</v>
      </c>
      <c r="C34" s="59" t="s">
        <v>34</v>
      </c>
      <c r="D34" s="7">
        <v>9</v>
      </c>
      <c r="E34" s="2"/>
      <c r="F34" s="3">
        <f t="shared" si="2"/>
        <v>0</v>
      </c>
      <c r="G34" s="4"/>
      <c r="H34" s="5">
        <f t="shared" si="3"/>
        <v>0</v>
      </c>
      <c r="I34" s="60" t="s">
        <v>86</v>
      </c>
      <c r="J34" s="5"/>
      <c r="K34" s="79"/>
    </row>
    <row r="35" spans="1:11" s="18" customFormat="1" ht="24" customHeight="1">
      <c r="A35" s="1" t="s">
        <v>20</v>
      </c>
      <c r="B35" s="57" t="s">
        <v>56</v>
      </c>
      <c r="C35" s="59" t="s">
        <v>34</v>
      </c>
      <c r="D35" s="6">
        <v>5</v>
      </c>
      <c r="E35" s="2"/>
      <c r="F35" s="3">
        <f t="shared" si="2"/>
        <v>0</v>
      </c>
      <c r="G35" s="4"/>
      <c r="H35" s="5">
        <f t="shared" si="3"/>
        <v>0</v>
      </c>
      <c r="I35" s="60" t="s">
        <v>86</v>
      </c>
      <c r="J35" s="5"/>
      <c r="K35" s="79"/>
    </row>
    <row r="36" spans="1:11" s="18" customFormat="1" ht="24" customHeight="1">
      <c r="A36" s="1" t="s">
        <v>21</v>
      </c>
      <c r="B36" s="57" t="s">
        <v>57</v>
      </c>
      <c r="C36" s="59" t="s">
        <v>34</v>
      </c>
      <c r="D36" s="6">
        <v>10</v>
      </c>
      <c r="E36" s="2"/>
      <c r="F36" s="3">
        <f t="shared" si="2"/>
        <v>0</v>
      </c>
      <c r="G36" s="4"/>
      <c r="H36" s="5">
        <f t="shared" si="3"/>
        <v>0</v>
      </c>
      <c r="I36" s="60" t="s">
        <v>86</v>
      </c>
      <c r="J36" s="5"/>
      <c r="K36" s="79"/>
    </row>
    <row r="37" spans="1:11" s="18" customFormat="1" ht="24" customHeight="1">
      <c r="A37" s="1" t="s">
        <v>22</v>
      </c>
      <c r="B37" s="57" t="s">
        <v>58</v>
      </c>
      <c r="C37" s="59" t="s">
        <v>34</v>
      </c>
      <c r="D37" s="7">
        <v>6</v>
      </c>
      <c r="E37" s="2"/>
      <c r="F37" s="3">
        <f t="shared" si="2"/>
        <v>0</v>
      </c>
      <c r="G37" s="4"/>
      <c r="H37" s="5">
        <f t="shared" si="3"/>
        <v>0</v>
      </c>
      <c r="I37" s="60" t="s">
        <v>86</v>
      </c>
      <c r="J37" s="5"/>
      <c r="K37" s="79"/>
    </row>
    <row r="38" spans="1:11" s="18" customFormat="1" ht="24" customHeight="1">
      <c r="A38" s="1" t="s">
        <v>23</v>
      </c>
      <c r="B38" s="57" t="s">
        <v>59</v>
      </c>
      <c r="C38" s="59" t="s">
        <v>34</v>
      </c>
      <c r="D38" s="6">
        <v>10</v>
      </c>
      <c r="E38" s="2"/>
      <c r="F38" s="3">
        <f t="shared" si="2"/>
        <v>0</v>
      </c>
      <c r="G38" s="4"/>
      <c r="H38" s="5">
        <f t="shared" si="3"/>
        <v>0</v>
      </c>
      <c r="I38" s="60" t="s">
        <v>86</v>
      </c>
      <c r="J38" s="5"/>
      <c r="K38" s="1"/>
    </row>
    <row r="39" spans="1:11" s="18" customFormat="1" ht="24" customHeight="1">
      <c r="A39" s="1" t="s">
        <v>24</v>
      </c>
      <c r="B39" s="57" t="s">
        <v>62</v>
      </c>
      <c r="C39" s="59" t="s">
        <v>34</v>
      </c>
      <c r="D39" s="27">
        <v>10</v>
      </c>
      <c r="E39" s="2"/>
      <c r="F39" s="3">
        <f aca="true" t="shared" si="4" ref="F39:F44">SUM(D39*E39)</f>
        <v>0</v>
      </c>
      <c r="G39" s="4"/>
      <c r="H39" s="5">
        <f t="shared" si="3"/>
        <v>0</v>
      </c>
      <c r="I39" s="60" t="s">
        <v>86</v>
      </c>
      <c r="J39" s="3"/>
      <c r="K39" s="79"/>
    </row>
    <row r="40" spans="1:11" s="18" customFormat="1" ht="24" customHeight="1">
      <c r="A40" s="1" t="s">
        <v>25</v>
      </c>
      <c r="B40" s="57" t="s">
        <v>63</v>
      </c>
      <c r="C40" s="59" t="s">
        <v>34</v>
      </c>
      <c r="D40" s="7">
        <v>10</v>
      </c>
      <c r="E40" s="2"/>
      <c r="F40" s="3">
        <f t="shared" si="4"/>
        <v>0</v>
      </c>
      <c r="G40" s="4"/>
      <c r="H40" s="5">
        <f t="shared" si="3"/>
        <v>0</v>
      </c>
      <c r="I40" s="60" t="s">
        <v>86</v>
      </c>
      <c r="J40" s="3"/>
      <c r="K40" s="79"/>
    </row>
    <row r="41" spans="1:11" s="18" customFormat="1" ht="24" customHeight="1">
      <c r="A41" s="1" t="s">
        <v>26</v>
      </c>
      <c r="B41" s="57" t="s">
        <v>64</v>
      </c>
      <c r="C41" s="59" t="s">
        <v>34</v>
      </c>
      <c r="D41" s="6">
        <v>10</v>
      </c>
      <c r="E41" s="2"/>
      <c r="F41" s="3">
        <f t="shared" si="4"/>
        <v>0</v>
      </c>
      <c r="G41" s="4"/>
      <c r="H41" s="5">
        <f t="shared" si="3"/>
        <v>0</v>
      </c>
      <c r="I41" s="60" t="s">
        <v>86</v>
      </c>
      <c r="J41" s="3"/>
      <c r="K41" s="79"/>
    </row>
    <row r="42" spans="1:11" s="18" customFormat="1" ht="24" customHeight="1">
      <c r="A42" s="1" t="s">
        <v>28</v>
      </c>
      <c r="B42" s="57" t="s">
        <v>65</v>
      </c>
      <c r="C42" s="59" t="s">
        <v>34</v>
      </c>
      <c r="D42" s="7">
        <v>6</v>
      </c>
      <c r="E42" s="2"/>
      <c r="F42" s="3">
        <f t="shared" si="4"/>
        <v>0</v>
      </c>
      <c r="G42" s="4"/>
      <c r="H42" s="5">
        <f t="shared" si="3"/>
        <v>0</v>
      </c>
      <c r="I42" s="60" t="s">
        <v>86</v>
      </c>
      <c r="J42" s="5"/>
      <c r="K42" s="1"/>
    </row>
    <row r="43" spans="1:11" s="18" customFormat="1" ht="24" customHeight="1">
      <c r="A43" s="1" t="s">
        <v>29</v>
      </c>
      <c r="B43" s="57" t="s">
        <v>66</v>
      </c>
      <c r="C43" s="59" t="s">
        <v>34</v>
      </c>
      <c r="D43" s="7">
        <v>4</v>
      </c>
      <c r="E43" s="2"/>
      <c r="F43" s="3">
        <f t="shared" si="4"/>
        <v>0</v>
      </c>
      <c r="G43" s="4"/>
      <c r="H43" s="5">
        <f t="shared" si="3"/>
        <v>0</v>
      </c>
      <c r="I43" s="60" t="s">
        <v>86</v>
      </c>
      <c r="J43" s="5"/>
      <c r="K43" s="79"/>
    </row>
    <row r="44" spans="1:11" s="38" customFormat="1" ht="24" customHeight="1">
      <c r="A44" s="1" t="s">
        <v>27</v>
      </c>
      <c r="B44" s="57" t="s">
        <v>67</v>
      </c>
      <c r="C44" s="59" t="s">
        <v>34</v>
      </c>
      <c r="D44" s="6">
        <v>10</v>
      </c>
      <c r="E44" s="2"/>
      <c r="F44" s="3">
        <f t="shared" si="4"/>
        <v>0</v>
      </c>
      <c r="G44" s="4"/>
      <c r="H44" s="5">
        <f t="shared" si="3"/>
        <v>0</v>
      </c>
      <c r="I44" s="60" t="s">
        <v>86</v>
      </c>
      <c r="J44" s="5"/>
      <c r="K44" s="79"/>
    </row>
    <row r="45" spans="1:11" s="49" customFormat="1" ht="24" customHeight="1">
      <c r="A45" s="1"/>
      <c r="B45" s="55" t="s">
        <v>31</v>
      </c>
      <c r="C45" s="7"/>
      <c r="D45" s="56"/>
      <c r="E45" s="2"/>
      <c r="F45" s="25">
        <f>SUM(F25:F44)</f>
        <v>0</v>
      </c>
      <c r="G45" s="24">
        <f>H45-F45</f>
        <v>0</v>
      </c>
      <c r="H45" s="25">
        <f>SUM(H25:H44)</f>
        <v>0</v>
      </c>
      <c r="I45" s="26"/>
      <c r="J45" s="25"/>
      <c r="K45" s="7"/>
    </row>
    <row r="46" spans="1:11" s="18" customFormat="1" ht="24" customHeight="1">
      <c r="A46" s="80" t="s">
        <v>93</v>
      </c>
      <c r="B46" s="81"/>
      <c r="C46" s="81"/>
      <c r="D46" s="81"/>
      <c r="E46" s="81"/>
      <c r="F46" s="81"/>
      <c r="G46" s="81"/>
      <c r="H46" s="81"/>
      <c r="I46" s="82"/>
      <c r="J46" s="81"/>
      <c r="K46" s="83"/>
    </row>
    <row r="47" spans="1:11" s="18" customFormat="1" ht="24" customHeight="1">
      <c r="A47" s="1" t="s">
        <v>10</v>
      </c>
      <c r="B47" s="57" t="s">
        <v>69</v>
      </c>
      <c r="C47" s="59" t="s">
        <v>34</v>
      </c>
      <c r="D47" s="59">
        <v>10</v>
      </c>
      <c r="E47" s="2"/>
      <c r="F47" s="3">
        <f aca="true" t="shared" si="5" ref="F47:F52">SUM(D47*E47)</f>
        <v>0</v>
      </c>
      <c r="G47" s="4"/>
      <c r="H47" s="5">
        <f aca="true" t="shared" si="6" ref="H47:H52">F47+F47*G47</f>
        <v>0</v>
      </c>
      <c r="I47" s="60" t="s">
        <v>86</v>
      </c>
      <c r="J47" s="3"/>
      <c r="K47" s="79"/>
    </row>
    <row r="48" spans="1:11" s="18" customFormat="1" ht="24" customHeight="1">
      <c r="A48" s="61" t="s">
        <v>11</v>
      </c>
      <c r="B48" s="62" t="s">
        <v>70</v>
      </c>
      <c r="C48" s="63" t="s">
        <v>34</v>
      </c>
      <c r="D48" s="63">
        <v>400</v>
      </c>
      <c r="E48" s="64"/>
      <c r="F48" s="65">
        <f t="shared" si="5"/>
        <v>0</v>
      </c>
      <c r="G48" s="66"/>
      <c r="H48" s="67">
        <f t="shared" si="6"/>
        <v>0</v>
      </c>
      <c r="I48" s="68" t="s">
        <v>86</v>
      </c>
      <c r="J48" s="65"/>
      <c r="K48" s="84"/>
    </row>
    <row r="49" spans="1:11" s="18" customFormat="1" ht="24" customHeight="1">
      <c r="A49" s="1" t="s">
        <v>12</v>
      </c>
      <c r="B49" s="57" t="s">
        <v>71</v>
      </c>
      <c r="C49" s="59" t="s">
        <v>34</v>
      </c>
      <c r="D49" s="59">
        <v>2</v>
      </c>
      <c r="E49" s="2"/>
      <c r="F49" s="3">
        <f t="shared" si="5"/>
        <v>0</v>
      </c>
      <c r="G49" s="4"/>
      <c r="H49" s="5">
        <f t="shared" si="6"/>
        <v>0</v>
      </c>
      <c r="I49" s="60" t="s">
        <v>86</v>
      </c>
      <c r="J49" s="3"/>
      <c r="K49" s="79"/>
    </row>
    <row r="50" spans="1:11" s="18" customFormat="1" ht="24" customHeight="1">
      <c r="A50" s="1" t="s">
        <v>13</v>
      </c>
      <c r="B50" s="57" t="s">
        <v>72</v>
      </c>
      <c r="C50" s="59" t="s">
        <v>34</v>
      </c>
      <c r="D50" s="59">
        <v>10</v>
      </c>
      <c r="E50" s="2"/>
      <c r="F50" s="3">
        <f t="shared" si="5"/>
        <v>0</v>
      </c>
      <c r="G50" s="4"/>
      <c r="H50" s="5">
        <f t="shared" si="6"/>
        <v>0</v>
      </c>
      <c r="I50" s="60" t="s">
        <v>86</v>
      </c>
      <c r="J50" s="5"/>
      <c r="K50" s="79"/>
    </row>
    <row r="51" spans="1:11" s="18" customFormat="1" ht="24" customHeight="1">
      <c r="A51" s="1" t="s">
        <v>14</v>
      </c>
      <c r="B51" s="57" t="s">
        <v>73</v>
      </c>
      <c r="C51" s="59" t="s">
        <v>34</v>
      </c>
      <c r="D51" s="59">
        <v>10</v>
      </c>
      <c r="E51" s="2"/>
      <c r="F51" s="3">
        <f t="shared" si="5"/>
        <v>0</v>
      </c>
      <c r="G51" s="4"/>
      <c r="H51" s="5">
        <f t="shared" si="6"/>
        <v>0</v>
      </c>
      <c r="I51" s="60" t="s">
        <v>86</v>
      </c>
      <c r="J51" s="5"/>
      <c r="K51" s="79"/>
    </row>
    <row r="52" spans="1:11" s="18" customFormat="1" ht="24" customHeight="1">
      <c r="A52" s="1" t="s">
        <v>15</v>
      </c>
      <c r="B52" s="57" t="s">
        <v>74</v>
      </c>
      <c r="C52" s="59" t="s">
        <v>34</v>
      </c>
      <c r="D52" s="59">
        <v>10</v>
      </c>
      <c r="E52" s="2"/>
      <c r="F52" s="3">
        <f t="shared" si="5"/>
        <v>0</v>
      </c>
      <c r="G52" s="4"/>
      <c r="H52" s="5">
        <f t="shared" si="6"/>
        <v>0</v>
      </c>
      <c r="I52" s="60" t="s">
        <v>86</v>
      </c>
      <c r="J52" s="5"/>
      <c r="K52" s="79"/>
    </row>
    <row r="53" spans="1:11" s="18" customFormat="1" ht="24" customHeight="1">
      <c r="A53" s="1"/>
      <c r="B53" s="55" t="s">
        <v>32</v>
      </c>
      <c r="C53" s="7"/>
      <c r="D53" s="56"/>
      <c r="E53" s="2"/>
      <c r="F53" s="25">
        <f>SUM(F47:F52)</f>
        <v>0</v>
      </c>
      <c r="G53" s="24">
        <f>H53-F53</f>
        <v>0</v>
      </c>
      <c r="H53" s="25">
        <f>SUM(H47:H52)</f>
        <v>0</v>
      </c>
      <c r="I53" s="26"/>
      <c r="J53" s="25"/>
      <c r="K53" s="7"/>
    </row>
    <row r="54" spans="1:11" s="18" customFormat="1" ht="24" customHeight="1">
      <c r="A54" s="54" t="s">
        <v>94</v>
      </c>
      <c r="B54" s="52"/>
      <c r="C54" s="52"/>
      <c r="D54" s="52"/>
      <c r="E54" s="52"/>
      <c r="F54" s="52"/>
      <c r="G54" s="52"/>
      <c r="H54" s="52"/>
      <c r="I54" s="53"/>
      <c r="J54" s="52"/>
      <c r="K54" s="46"/>
    </row>
    <row r="55" spans="1:11" s="18" customFormat="1" ht="24" customHeight="1">
      <c r="A55" s="1" t="s">
        <v>10</v>
      </c>
      <c r="B55" s="57" t="s">
        <v>75</v>
      </c>
      <c r="C55" s="59" t="s">
        <v>34</v>
      </c>
      <c r="D55" s="59">
        <v>2</v>
      </c>
      <c r="E55" s="2"/>
      <c r="F55" s="3">
        <f>SUM(D55*E55)</f>
        <v>0</v>
      </c>
      <c r="G55" s="4"/>
      <c r="H55" s="5">
        <f aca="true" t="shared" si="7" ref="H55:H66">F55+F55*G55</f>
        <v>0</v>
      </c>
      <c r="I55" s="60" t="s">
        <v>86</v>
      </c>
      <c r="J55" s="3"/>
      <c r="K55" s="79"/>
    </row>
    <row r="56" spans="1:11" s="18" customFormat="1" ht="24" customHeight="1">
      <c r="A56" s="1" t="s">
        <v>11</v>
      </c>
      <c r="B56" s="57" t="s">
        <v>95</v>
      </c>
      <c r="C56" s="59" t="s">
        <v>34</v>
      </c>
      <c r="D56" s="59">
        <v>4</v>
      </c>
      <c r="E56" s="2"/>
      <c r="F56" s="3">
        <f>SUM(D56*E56)</f>
        <v>0</v>
      </c>
      <c r="G56" s="4"/>
      <c r="H56" s="5">
        <f>F56+F56*G56</f>
        <v>0</v>
      </c>
      <c r="I56" s="60" t="s">
        <v>86</v>
      </c>
      <c r="J56" s="3"/>
      <c r="K56" s="79"/>
    </row>
    <row r="57" spans="1:11" s="18" customFormat="1" ht="24" customHeight="1">
      <c r="A57" s="1" t="s">
        <v>12</v>
      </c>
      <c r="B57" s="57" t="s">
        <v>76</v>
      </c>
      <c r="C57" s="59" t="s">
        <v>34</v>
      </c>
      <c r="D57" s="59">
        <v>20</v>
      </c>
      <c r="E57" s="2"/>
      <c r="F57" s="3">
        <f aca="true" t="shared" si="8" ref="F57:F66">SUM(D57*E57)</f>
        <v>0</v>
      </c>
      <c r="G57" s="4"/>
      <c r="H57" s="5">
        <f t="shared" si="7"/>
        <v>0</v>
      </c>
      <c r="I57" s="60" t="s">
        <v>86</v>
      </c>
      <c r="J57" s="3"/>
      <c r="K57" s="79"/>
    </row>
    <row r="58" spans="1:11" s="18" customFormat="1" ht="24" customHeight="1">
      <c r="A58" s="1" t="s">
        <v>13</v>
      </c>
      <c r="B58" s="57" t="s">
        <v>77</v>
      </c>
      <c r="C58" s="59" t="s">
        <v>34</v>
      </c>
      <c r="D58" s="59">
        <v>4</v>
      </c>
      <c r="E58" s="2"/>
      <c r="F58" s="3">
        <f t="shared" si="8"/>
        <v>0</v>
      </c>
      <c r="G58" s="4"/>
      <c r="H58" s="5">
        <f t="shared" si="7"/>
        <v>0</v>
      </c>
      <c r="I58" s="60" t="s">
        <v>86</v>
      </c>
      <c r="J58" s="3"/>
      <c r="K58" s="79"/>
    </row>
    <row r="59" spans="1:11" s="18" customFormat="1" ht="24" customHeight="1">
      <c r="A59" s="1" t="s">
        <v>14</v>
      </c>
      <c r="B59" s="57" t="s">
        <v>78</v>
      </c>
      <c r="C59" s="59" t="s">
        <v>34</v>
      </c>
      <c r="D59" s="59">
        <v>2</v>
      </c>
      <c r="E59" s="2"/>
      <c r="F59" s="3">
        <f t="shared" si="8"/>
        <v>0</v>
      </c>
      <c r="G59" s="4"/>
      <c r="H59" s="5">
        <f t="shared" si="7"/>
        <v>0</v>
      </c>
      <c r="I59" s="60" t="s">
        <v>86</v>
      </c>
      <c r="J59" s="5"/>
      <c r="K59" s="79"/>
    </row>
    <row r="60" spans="1:11" s="18" customFormat="1" ht="24" customHeight="1">
      <c r="A60" s="1" t="s">
        <v>15</v>
      </c>
      <c r="B60" s="57" t="s">
        <v>79</v>
      </c>
      <c r="C60" s="59" t="s">
        <v>34</v>
      </c>
      <c r="D60" s="59">
        <v>2</v>
      </c>
      <c r="E60" s="2"/>
      <c r="F60" s="3">
        <f t="shared" si="8"/>
        <v>0</v>
      </c>
      <c r="G60" s="4"/>
      <c r="H60" s="5">
        <f t="shared" si="7"/>
        <v>0</v>
      </c>
      <c r="I60" s="60" t="s">
        <v>86</v>
      </c>
      <c r="J60" s="5"/>
      <c r="K60" s="79"/>
    </row>
    <row r="61" spans="1:11" s="18" customFormat="1" ht="24" customHeight="1">
      <c r="A61" s="1" t="s">
        <v>16</v>
      </c>
      <c r="B61" s="57" t="s">
        <v>80</v>
      </c>
      <c r="C61" s="59" t="s">
        <v>34</v>
      </c>
      <c r="D61" s="59">
        <v>8</v>
      </c>
      <c r="E61" s="2"/>
      <c r="F61" s="3">
        <f t="shared" si="8"/>
        <v>0</v>
      </c>
      <c r="G61" s="4"/>
      <c r="H61" s="5">
        <f t="shared" si="7"/>
        <v>0</v>
      </c>
      <c r="I61" s="60" t="s">
        <v>86</v>
      </c>
      <c r="J61" s="5"/>
      <c r="K61" s="79"/>
    </row>
    <row r="62" spans="1:11" s="18" customFormat="1" ht="24" customHeight="1">
      <c r="A62" s="1" t="s">
        <v>17</v>
      </c>
      <c r="B62" s="57" t="s">
        <v>81</v>
      </c>
      <c r="C62" s="59" t="s">
        <v>34</v>
      </c>
      <c r="D62" s="59">
        <v>2</v>
      </c>
      <c r="E62" s="2"/>
      <c r="F62" s="3">
        <f t="shared" si="8"/>
        <v>0</v>
      </c>
      <c r="G62" s="4"/>
      <c r="H62" s="5">
        <f t="shared" si="7"/>
        <v>0</v>
      </c>
      <c r="I62" s="60" t="s">
        <v>86</v>
      </c>
      <c r="J62" s="5"/>
      <c r="K62" s="79"/>
    </row>
    <row r="63" spans="1:11" s="18" customFormat="1" ht="24" customHeight="1">
      <c r="A63" s="1" t="s">
        <v>18</v>
      </c>
      <c r="B63" s="57" t="s">
        <v>82</v>
      </c>
      <c r="C63" s="59" t="s">
        <v>34</v>
      </c>
      <c r="D63" s="59">
        <v>12</v>
      </c>
      <c r="E63" s="2"/>
      <c r="F63" s="3">
        <f t="shared" si="8"/>
        <v>0</v>
      </c>
      <c r="G63" s="4"/>
      <c r="H63" s="5">
        <f t="shared" si="7"/>
        <v>0</v>
      </c>
      <c r="I63" s="60" t="s">
        <v>86</v>
      </c>
      <c r="J63" s="5"/>
      <c r="K63" s="79"/>
    </row>
    <row r="64" spans="1:11" s="38" customFormat="1" ht="24" customHeight="1">
      <c r="A64" s="1" t="s">
        <v>19</v>
      </c>
      <c r="B64" s="57" t="s">
        <v>83</v>
      </c>
      <c r="C64" s="59" t="s">
        <v>34</v>
      </c>
      <c r="D64" s="59">
        <v>20</v>
      </c>
      <c r="E64" s="2"/>
      <c r="F64" s="3">
        <f t="shared" si="8"/>
        <v>0</v>
      </c>
      <c r="G64" s="4"/>
      <c r="H64" s="5">
        <f t="shared" si="7"/>
        <v>0</v>
      </c>
      <c r="I64" s="60" t="s">
        <v>86</v>
      </c>
      <c r="J64" s="5"/>
      <c r="K64" s="79"/>
    </row>
    <row r="65" spans="1:11" s="49" customFormat="1" ht="24" customHeight="1">
      <c r="A65" s="1" t="s">
        <v>20</v>
      </c>
      <c r="B65" s="57" t="s">
        <v>84</v>
      </c>
      <c r="C65" s="59" t="s">
        <v>34</v>
      </c>
      <c r="D65" s="59">
        <v>12</v>
      </c>
      <c r="E65" s="2"/>
      <c r="F65" s="3">
        <f t="shared" si="8"/>
        <v>0</v>
      </c>
      <c r="G65" s="4"/>
      <c r="H65" s="5">
        <f t="shared" si="7"/>
        <v>0</v>
      </c>
      <c r="I65" s="60" t="s">
        <v>86</v>
      </c>
      <c r="J65" s="5"/>
      <c r="K65" s="79"/>
    </row>
    <row r="66" spans="1:11" s="18" customFormat="1" ht="24" customHeight="1">
      <c r="A66" s="1" t="s">
        <v>21</v>
      </c>
      <c r="B66" s="57" t="s">
        <v>85</v>
      </c>
      <c r="C66" s="59" t="s">
        <v>34</v>
      </c>
      <c r="D66" s="59">
        <v>6</v>
      </c>
      <c r="E66" s="2"/>
      <c r="F66" s="3">
        <f t="shared" si="8"/>
        <v>0</v>
      </c>
      <c r="G66" s="4"/>
      <c r="H66" s="5">
        <f t="shared" si="7"/>
        <v>0</v>
      </c>
      <c r="I66" s="60" t="s">
        <v>86</v>
      </c>
      <c r="J66" s="5"/>
      <c r="K66" s="79"/>
    </row>
    <row r="67" spans="1:11" s="18" customFormat="1" ht="24" customHeight="1">
      <c r="A67" s="1"/>
      <c r="B67" s="55" t="s">
        <v>33</v>
      </c>
      <c r="C67" s="7"/>
      <c r="D67" s="56"/>
      <c r="E67" s="2"/>
      <c r="F67" s="25">
        <f>SUM(F55:F66)</f>
        <v>0</v>
      </c>
      <c r="G67" s="24">
        <f>H67-F67</f>
        <v>0</v>
      </c>
      <c r="H67" s="25">
        <f>SUM(H55:H66)</f>
        <v>0</v>
      </c>
      <c r="I67" s="26"/>
      <c r="J67" s="25"/>
      <c r="K67" s="7"/>
    </row>
    <row r="68" spans="1:11" s="18" customFormat="1" ht="24" customHeight="1">
      <c r="A68" s="8"/>
      <c r="B68" s="29"/>
      <c r="C68" s="30"/>
      <c r="D68" s="31"/>
      <c r="E68" s="32"/>
      <c r="F68" s="32"/>
      <c r="G68" s="85"/>
      <c r="H68" s="86"/>
      <c r="I68" s="21"/>
      <c r="J68" s="86"/>
      <c r="K68" s="30"/>
    </row>
    <row r="69" spans="1:11" ht="13.5" customHeight="1">
      <c r="A69" s="8"/>
      <c r="B69" s="29"/>
      <c r="C69" s="30"/>
      <c r="D69" s="31"/>
      <c r="E69" s="32"/>
      <c r="F69" s="73"/>
      <c r="G69" s="74"/>
      <c r="H69" s="73"/>
      <c r="I69" s="75"/>
      <c r="J69" s="73"/>
      <c r="K69" s="30"/>
    </row>
    <row r="70" spans="1:11" ht="26.25" customHeight="1">
      <c r="A70" s="313" t="s">
        <v>591</v>
      </c>
      <c r="B70" s="313"/>
      <c r="C70" s="313"/>
      <c r="D70" s="313"/>
      <c r="E70" s="313"/>
      <c r="F70" s="313"/>
      <c r="G70" s="313"/>
      <c r="H70" s="313"/>
      <c r="I70" s="313"/>
      <c r="J70" s="313"/>
      <c r="K70" s="313"/>
    </row>
    <row r="71" ht="11.25" customHeight="1" thickBot="1"/>
    <row r="72" ht="13.5" hidden="1" thickBot="1"/>
    <row r="73" spans="2:10" ht="80.25" customHeight="1" thickBot="1">
      <c r="B73" s="316" t="s">
        <v>88</v>
      </c>
      <c r="C73" s="317"/>
      <c r="D73" s="317"/>
      <c r="E73" s="317"/>
      <c r="F73" s="317"/>
      <c r="G73" s="317"/>
      <c r="H73" s="317"/>
      <c r="I73" s="317"/>
      <c r="J73" s="318"/>
    </row>
    <row r="74" spans="1:11" ht="13.5">
      <c r="A74" s="33"/>
      <c r="B74" s="34"/>
      <c r="C74" s="10"/>
      <c r="D74" s="35"/>
      <c r="E74" s="36"/>
      <c r="F74" s="36"/>
      <c r="G74" s="36"/>
      <c r="H74" s="36"/>
      <c r="I74" s="37"/>
      <c r="J74" s="36"/>
      <c r="K74" s="38"/>
    </row>
    <row r="75" spans="1:11" ht="13.5">
      <c r="A75" s="17"/>
      <c r="B75" s="34"/>
      <c r="C75" s="15"/>
      <c r="D75" s="19"/>
      <c r="E75" s="20"/>
      <c r="F75" s="20"/>
      <c r="G75" s="39"/>
      <c r="H75" s="20"/>
      <c r="I75" s="21"/>
      <c r="J75" s="20"/>
      <c r="K75" s="15"/>
    </row>
    <row r="76" spans="1:11" ht="13.5">
      <c r="A76" s="17"/>
      <c r="B76" s="34"/>
      <c r="C76" s="15"/>
      <c r="D76" s="19"/>
      <c r="E76" s="20"/>
      <c r="F76" s="20"/>
      <c r="G76" s="39"/>
      <c r="H76" s="20"/>
      <c r="I76" s="21"/>
      <c r="J76" s="20"/>
      <c r="K76" s="15"/>
    </row>
    <row r="77" spans="1:11" ht="13.5">
      <c r="A77" s="17"/>
      <c r="B77" s="20"/>
      <c r="C77" s="15"/>
      <c r="D77" s="19"/>
      <c r="E77" s="20"/>
      <c r="F77" s="20"/>
      <c r="G77" s="40"/>
      <c r="H77" s="20"/>
      <c r="I77" s="21"/>
      <c r="J77" s="20"/>
      <c r="K77" s="15"/>
    </row>
    <row r="81" spans="1:11" ht="13.5">
      <c r="A81" s="17"/>
      <c r="B81" s="15"/>
      <c r="C81" s="15"/>
      <c r="D81" s="19"/>
      <c r="E81" s="20"/>
      <c r="F81" s="15"/>
      <c r="G81" s="39"/>
      <c r="H81" s="20"/>
      <c r="I81" s="21"/>
      <c r="J81" s="20"/>
      <c r="K81" s="15"/>
    </row>
    <row r="82" spans="1:11" ht="13.5">
      <c r="A82" s="17"/>
      <c r="B82" s="41"/>
      <c r="C82" s="41"/>
      <c r="D82" s="42"/>
      <c r="E82" s="309"/>
      <c r="F82" s="309"/>
      <c r="G82" s="309"/>
      <c r="H82" s="18"/>
      <c r="I82" s="14"/>
      <c r="J82" s="18"/>
      <c r="K82" s="15"/>
    </row>
    <row r="83" spans="2:7" ht="12.75">
      <c r="B83" s="45"/>
      <c r="E83" s="310"/>
      <c r="F83" s="310"/>
      <c r="G83" s="310"/>
    </row>
  </sheetData>
  <sheetProtection/>
  <autoFilter ref="I1:I83"/>
  <mergeCells count="6">
    <mergeCell ref="E82:G82"/>
    <mergeCell ref="E83:G83"/>
    <mergeCell ref="C4:K4"/>
    <mergeCell ref="A70:K70"/>
    <mergeCell ref="J7:K7"/>
    <mergeCell ref="B73:J73"/>
  </mergeCells>
  <conditionalFormatting sqref="F69:J69">
    <cfRule type="cellIs" priority="1093" dxfId="134" operator="equal" stopIfTrue="1">
      <formula>0</formula>
    </cfRule>
  </conditionalFormatting>
  <conditionalFormatting sqref="J43:J44 H10:H20 F10:F20 J13:J20 J25:J31 H25:H44 F25:F44">
    <cfRule type="cellIs" priority="83" dxfId="134" operator="equal" stopIfTrue="1">
      <formula>0</formula>
    </cfRule>
  </conditionalFormatting>
  <conditionalFormatting sqref="I23:J23">
    <cfRule type="cellIs" priority="82" dxfId="134" operator="equal" stopIfTrue="1">
      <formula>0</formula>
    </cfRule>
  </conditionalFormatting>
  <conditionalFormatting sqref="F23:H23">
    <cfRule type="cellIs" priority="81" dxfId="134" operator="equal" stopIfTrue="1">
      <formula>0</formula>
    </cfRule>
  </conditionalFormatting>
  <conditionalFormatting sqref="G13">
    <cfRule type="cellIs" priority="75" dxfId="134" operator="equal" stopIfTrue="1">
      <formula>0</formula>
    </cfRule>
  </conditionalFormatting>
  <conditionalFormatting sqref="G18">
    <cfRule type="cellIs" priority="78" dxfId="134" operator="equal" stopIfTrue="1">
      <formula>0</formula>
    </cfRule>
  </conditionalFormatting>
  <conditionalFormatting sqref="G11">
    <cfRule type="cellIs" priority="79" dxfId="134" operator="equal" stopIfTrue="1">
      <formula>0</formula>
    </cfRule>
  </conditionalFormatting>
  <conditionalFormatting sqref="G10">
    <cfRule type="cellIs" priority="80" dxfId="134" operator="equal" stopIfTrue="1">
      <formula>0</formula>
    </cfRule>
  </conditionalFormatting>
  <conditionalFormatting sqref="G12">
    <cfRule type="cellIs" priority="76" dxfId="134" operator="equal" stopIfTrue="1">
      <formula>0</formula>
    </cfRule>
  </conditionalFormatting>
  <conditionalFormatting sqref="G17">
    <cfRule type="cellIs" priority="71" dxfId="134" operator="equal" stopIfTrue="1">
      <formula>0</formula>
    </cfRule>
  </conditionalFormatting>
  <conditionalFormatting sqref="G14">
    <cfRule type="cellIs" priority="74" dxfId="134" operator="equal" stopIfTrue="1">
      <formula>0</formula>
    </cfRule>
  </conditionalFormatting>
  <conditionalFormatting sqref="J12">
    <cfRule type="cellIs" priority="77" dxfId="134" operator="equal" stopIfTrue="1">
      <formula>0</formula>
    </cfRule>
  </conditionalFormatting>
  <conditionalFormatting sqref="G15">
    <cfRule type="cellIs" priority="73" dxfId="134" operator="equal" stopIfTrue="1">
      <formula>0</formula>
    </cfRule>
  </conditionalFormatting>
  <conditionalFormatting sqref="G16">
    <cfRule type="cellIs" priority="72" dxfId="134" operator="equal" stopIfTrue="1">
      <formula>0</formula>
    </cfRule>
  </conditionalFormatting>
  <conditionalFormatting sqref="J10:J11">
    <cfRule type="cellIs" priority="70" dxfId="134" operator="equal" stopIfTrue="1">
      <formula>0</formula>
    </cfRule>
  </conditionalFormatting>
  <conditionalFormatting sqref="G19">
    <cfRule type="cellIs" priority="69" dxfId="134" operator="equal" stopIfTrue="1">
      <formula>0</formula>
    </cfRule>
  </conditionalFormatting>
  <conditionalFormatting sqref="G20">
    <cfRule type="cellIs" priority="68" dxfId="134" operator="equal" stopIfTrue="1">
      <formula>0</formula>
    </cfRule>
  </conditionalFormatting>
  <conditionalFormatting sqref="H21:H22 F21:F22">
    <cfRule type="cellIs" priority="67" dxfId="134" operator="equal" stopIfTrue="1">
      <formula>0</formula>
    </cfRule>
  </conditionalFormatting>
  <conditionalFormatting sqref="G22">
    <cfRule type="cellIs" priority="65" dxfId="134" operator="equal" stopIfTrue="1">
      <formula>0</formula>
    </cfRule>
  </conditionalFormatting>
  <conditionalFormatting sqref="G21">
    <cfRule type="cellIs" priority="66" dxfId="134" operator="equal" stopIfTrue="1">
      <formula>0</formula>
    </cfRule>
  </conditionalFormatting>
  <conditionalFormatting sqref="J21:J22">
    <cfRule type="cellIs" priority="64" dxfId="134" operator="equal" stopIfTrue="1">
      <formula>0</formula>
    </cfRule>
  </conditionalFormatting>
  <conditionalFormatting sqref="G61">
    <cfRule type="cellIs" priority="43" dxfId="134" operator="equal" stopIfTrue="1">
      <formula>0</formula>
    </cfRule>
  </conditionalFormatting>
  <conditionalFormatting sqref="J47:J49">
    <cfRule type="cellIs" priority="55" dxfId="134" operator="equal" stopIfTrue="1">
      <formula>0</formula>
    </cfRule>
  </conditionalFormatting>
  <conditionalFormatting sqref="J60:J66">
    <cfRule type="cellIs" priority="37" dxfId="134" operator="equal" stopIfTrue="1">
      <formula>0</formula>
    </cfRule>
  </conditionalFormatting>
  <conditionalFormatting sqref="J51:J52">
    <cfRule type="cellIs" priority="54" dxfId="134" operator="equal" stopIfTrue="1">
      <formula>0</formula>
    </cfRule>
  </conditionalFormatting>
  <conditionalFormatting sqref="G59">
    <cfRule type="cellIs" priority="45" dxfId="134" operator="equal" stopIfTrue="1">
      <formula>0</formula>
    </cfRule>
  </conditionalFormatting>
  <conditionalFormatting sqref="F47:F52">
    <cfRule type="cellIs" priority="53" dxfId="134" operator="equal" stopIfTrue="1">
      <formula>0</formula>
    </cfRule>
  </conditionalFormatting>
  <conditionalFormatting sqref="G60">
    <cfRule type="cellIs" priority="44" dxfId="134" operator="equal" stopIfTrue="1">
      <formula>0</formula>
    </cfRule>
  </conditionalFormatting>
  <conditionalFormatting sqref="J50">
    <cfRule type="cellIs" priority="59" dxfId="134" operator="equal" stopIfTrue="1">
      <formula>0</formula>
    </cfRule>
  </conditionalFormatting>
  <conditionalFormatting sqref="G50">
    <cfRule type="cellIs" priority="58" dxfId="134" operator="equal" stopIfTrue="1">
      <formula>0</formula>
    </cfRule>
  </conditionalFormatting>
  <conditionalFormatting sqref="F55 F57:F66">
    <cfRule type="cellIs" priority="36" dxfId="134" operator="equal" stopIfTrue="1">
      <formula>0</formula>
    </cfRule>
  </conditionalFormatting>
  <conditionalFormatting sqref="G66">
    <cfRule type="cellIs" priority="47" dxfId="134" operator="equal" stopIfTrue="1">
      <formula>0</formula>
    </cfRule>
  </conditionalFormatting>
  <conditionalFormatting sqref="G62">
    <cfRule type="cellIs" priority="42" dxfId="134" operator="equal" stopIfTrue="1">
      <formula>0</formula>
    </cfRule>
  </conditionalFormatting>
  <conditionalFormatting sqref="G52">
    <cfRule type="cellIs" priority="56" dxfId="134" operator="equal" stopIfTrue="1">
      <formula>0</formula>
    </cfRule>
  </conditionalFormatting>
  <conditionalFormatting sqref="G51">
    <cfRule type="cellIs" priority="57" dxfId="134" operator="equal" stopIfTrue="1">
      <formula>0</formula>
    </cfRule>
  </conditionalFormatting>
  <conditionalFormatting sqref="G49">
    <cfRule type="cellIs" priority="60" dxfId="134" operator="equal" stopIfTrue="1">
      <formula>0</formula>
    </cfRule>
  </conditionalFormatting>
  <conditionalFormatting sqref="G47">
    <cfRule type="cellIs" priority="63" dxfId="134" operator="equal" stopIfTrue="1">
      <formula>0</formula>
    </cfRule>
  </conditionalFormatting>
  <conditionalFormatting sqref="H47:H52">
    <cfRule type="cellIs" priority="62" dxfId="134" operator="equal" stopIfTrue="1">
      <formula>0</formula>
    </cfRule>
  </conditionalFormatting>
  <conditionalFormatting sqref="G48">
    <cfRule type="cellIs" priority="61" dxfId="134" operator="equal" stopIfTrue="1">
      <formula>0</formula>
    </cfRule>
  </conditionalFormatting>
  <conditionalFormatting sqref="G63">
    <cfRule type="cellIs" priority="41" dxfId="134" operator="equal" stopIfTrue="1">
      <formula>0</formula>
    </cfRule>
  </conditionalFormatting>
  <conditionalFormatting sqref="G64">
    <cfRule type="cellIs" priority="40" dxfId="134" operator="equal" stopIfTrue="1">
      <formula>0</formula>
    </cfRule>
  </conditionalFormatting>
  <conditionalFormatting sqref="G65">
    <cfRule type="cellIs" priority="39" dxfId="134" operator="equal" stopIfTrue="1">
      <formula>0</formula>
    </cfRule>
  </conditionalFormatting>
  <conditionalFormatting sqref="F53:J53">
    <cfRule type="cellIs" priority="52" dxfId="134" operator="equal" stopIfTrue="1">
      <formula>0</formula>
    </cfRule>
  </conditionalFormatting>
  <conditionalFormatting sqref="J55 J57:J58">
    <cfRule type="cellIs" priority="38" dxfId="134" operator="equal" stopIfTrue="1">
      <formula>0</formula>
    </cfRule>
  </conditionalFormatting>
  <conditionalFormatting sqref="J59">
    <cfRule type="cellIs" priority="46" dxfId="134" operator="equal" stopIfTrue="1">
      <formula>0</formula>
    </cfRule>
  </conditionalFormatting>
  <conditionalFormatting sqref="F67:J67">
    <cfRule type="cellIs" priority="35" dxfId="134" operator="equal" stopIfTrue="1">
      <formula>0</formula>
    </cfRule>
  </conditionalFormatting>
  <conditionalFormatting sqref="G58">
    <cfRule type="cellIs" priority="48" dxfId="134" operator="equal" stopIfTrue="1">
      <formula>0</formula>
    </cfRule>
  </conditionalFormatting>
  <conditionalFormatting sqref="G55">
    <cfRule type="cellIs" priority="51" dxfId="134" operator="equal" stopIfTrue="1">
      <formula>0</formula>
    </cfRule>
  </conditionalFormatting>
  <conditionalFormatting sqref="H55 H57:H66">
    <cfRule type="cellIs" priority="50" dxfId="134" operator="equal" stopIfTrue="1">
      <formula>0</formula>
    </cfRule>
  </conditionalFormatting>
  <conditionalFormatting sqref="G57">
    <cfRule type="cellIs" priority="49" dxfId="134" operator="equal" stopIfTrue="1">
      <formula>0</formula>
    </cfRule>
  </conditionalFormatting>
  <conditionalFormatting sqref="J33:J38">
    <cfRule type="cellIs" priority="34" dxfId="134" operator="equal" stopIfTrue="1">
      <formula>0</formula>
    </cfRule>
  </conditionalFormatting>
  <conditionalFormatting sqref="I45:J45">
    <cfRule type="cellIs" priority="33" dxfId="134" operator="equal" stopIfTrue="1">
      <formula>0</formula>
    </cfRule>
  </conditionalFormatting>
  <conditionalFormatting sqref="F45:H45">
    <cfRule type="cellIs" priority="32" dxfId="134" operator="equal" stopIfTrue="1">
      <formula>0</formula>
    </cfRule>
  </conditionalFormatting>
  <conditionalFormatting sqref="G29">
    <cfRule type="cellIs" priority="29" dxfId="134" operator="equal" stopIfTrue="1">
      <formula>0</formula>
    </cfRule>
  </conditionalFormatting>
  <conditionalFormatting sqref="G26">
    <cfRule type="cellIs" priority="28" dxfId="134" operator="equal" stopIfTrue="1">
      <formula>0</formula>
    </cfRule>
  </conditionalFormatting>
  <conditionalFormatting sqref="G25">
    <cfRule type="cellIs" priority="31" dxfId="134" operator="equal" stopIfTrue="1">
      <formula>0</formula>
    </cfRule>
  </conditionalFormatting>
  <conditionalFormatting sqref="G30">
    <cfRule type="cellIs" priority="30" dxfId="134" operator="equal" stopIfTrue="1">
      <formula>0</formula>
    </cfRule>
  </conditionalFormatting>
  <conditionalFormatting sqref="G27">
    <cfRule type="cellIs" priority="27" dxfId="134" operator="equal" stopIfTrue="1">
      <formula>0</formula>
    </cfRule>
  </conditionalFormatting>
  <conditionalFormatting sqref="G28">
    <cfRule type="cellIs" priority="26" dxfId="134" operator="equal" stopIfTrue="1">
      <formula>0</formula>
    </cfRule>
  </conditionalFormatting>
  <conditionalFormatting sqref="G33">
    <cfRule type="cellIs" priority="21" dxfId="134" operator="equal" stopIfTrue="1">
      <formula>0</formula>
    </cfRule>
  </conditionalFormatting>
  <conditionalFormatting sqref="G31">
    <cfRule type="cellIs" priority="25" dxfId="134" operator="equal" stopIfTrue="1">
      <formula>0</formula>
    </cfRule>
  </conditionalFormatting>
  <conditionalFormatting sqref="G38">
    <cfRule type="cellIs" priority="24" dxfId="134" operator="equal" stopIfTrue="1">
      <formula>0</formula>
    </cfRule>
  </conditionalFormatting>
  <conditionalFormatting sqref="G32">
    <cfRule type="cellIs" priority="22" dxfId="134" operator="equal" stopIfTrue="1">
      <formula>0</formula>
    </cfRule>
  </conditionalFormatting>
  <conditionalFormatting sqref="G37">
    <cfRule type="cellIs" priority="17" dxfId="134" operator="equal" stopIfTrue="1">
      <formula>0</formula>
    </cfRule>
  </conditionalFormatting>
  <conditionalFormatting sqref="G34">
    <cfRule type="cellIs" priority="20" dxfId="134" operator="equal" stopIfTrue="1">
      <formula>0</formula>
    </cfRule>
  </conditionalFormatting>
  <conditionalFormatting sqref="J32">
    <cfRule type="cellIs" priority="23" dxfId="134" operator="equal" stopIfTrue="1">
      <formula>0</formula>
    </cfRule>
  </conditionalFormatting>
  <conditionalFormatting sqref="G35">
    <cfRule type="cellIs" priority="19" dxfId="134" operator="equal" stopIfTrue="1">
      <formula>0</formula>
    </cfRule>
  </conditionalFormatting>
  <conditionalFormatting sqref="G36">
    <cfRule type="cellIs" priority="18" dxfId="134" operator="equal" stopIfTrue="1">
      <formula>0</formula>
    </cfRule>
  </conditionalFormatting>
  <conditionalFormatting sqref="G43">
    <cfRule type="cellIs" priority="11" dxfId="134" operator="equal" stopIfTrue="1">
      <formula>0</formula>
    </cfRule>
  </conditionalFormatting>
  <conditionalFormatting sqref="G40">
    <cfRule type="cellIs" priority="15" dxfId="134" operator="equal" stopIfTrue="1">
      <formula>0</formula>
    </cfRule>
  </conditionalFormatting>
  <conditionalFormatting sqref="G39">
    <cfRule type="cellIs" priority="16" dxfId="134" operator="equal" stopIfTrue="1">
      <formula>0</formula>
    </cfRule>
  </conditionalFormatting>
  <conditionalFormatting sqref="G41">
    <cfRule type="cellIs" priority="14" dxfId="134" operator="equal" stopIfTrue="1">
      <formula>0</formula>
    </cfRule>
  </conditionalFormatting>
  <conditionalFormatting sqref="G42">
    <cfRule type="cellIs" priority="12" dxfId="134" operator="equal" stopIfTrue="1">
      <formula>0</formula>
    </cfRule>
  </conditionalFormatting>
  <conditionalFormatting sqref="J42">
    <cfRule type="cellIs" priority="13" dxfId="134" operator="equal" stopIfTrue="1">
      <formula>0</formula>
    </cfRule>
  </conditionalFormatting>
  <conditionalFormatting sqref="G44">
    <cfRule type="cellIs" priority="10" dxfId="134" operator="equal" stopIfTrue="1">
      <formula>0</formula>
    </cfRule>
  </conditionalFormatting>
  <conditionalFormatting sqref="J39:J41">
    <cfRule type="cellIs" priority="9" dxfId="134" operator="equal" stopIfTrue="1">
      <formula>0</formula>
    </cfRule>
  </conditionalFormatting>
  <conditionalFormatting sqref="F56">
    <cfRule type="cellIs" priority="5" dxfId="134" operator="equal" stopIfTrue="1">
      <formula>0</formula>
    </cfRule>
  </conditionalFormatting>
  <conditionalFormatting sqref="J56">
    <cfRule type="cellIs" priority="6" dxfId="134" operator="equal" stopIfTrue="1">
      <formula>0</formula>
    </cfRule>
  </conditionalFormatting>
  <conditionalFormatting sqref="G56">
    <cfRule type="cellIs" priority="8" dxfId="134" operator="equal" stopIfTrue="1">
      <formula>0</formula>
    </cfRule>
  </conditionalFormatting>
  <conditionalFormatting sqref="H56">
    <cfRule type="cellIs" priority="7" dxfId="13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Footer>&amp;C32. Baza Lotnictwa Taktycznego w Łasku&amp;Rstr.&amp;P/&amp;N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7"/>
  <sheetViews>
    <sheetView tabSelected="1" zoomScale="75" zoomScaleNormal="75" zoomScaleSheetLayoutView="50" zoomScalePageLayoutView="0" workbookViewId="0" topLeftCell="A1">
      <selection activeCell="O11" sqref="O11"/>
    </sheetView>
  </sheetViews>
  <sheetFormatPr defaultColWidth="9" defaultRowHeight="14.25"/>
  <cols>
    <col min="1" max="1" width="4.796875" style="23" customWidth="1"/>
    <col min="2" max="2" width="52.69921875" style="16" customWidth="1"/>
    <col min="3" max="3" width="19.796875" style="28" customWidth="1"/>
    <col min="4" max="4" width="9.69921875" style="43" customWidth="1"/>
    <col min="5" max="5" width="11.69921875" style="16" customWidth="1"/>
    <col min="6" max="6" width="12.296875" style="16" customWidth="1"/>
    <col min="7" max="7" width="11.296875" style="16" bestFit="1" customWidth="1"/>
    <col min="8" max="8" width="13.59765625" style="16" customWidth="1"/>
    <col min="9" max="9" width="13.59765625" style="44" customWidth="1"/>
    <col min="10" max="10" width="19" style="16" customWidth="1"/>
    <col min="11" max="11" width="18.09765625" style="28" customWidth="1"/>
    <col min="12" max="16384" width="9" style="16" customWidth="1"/>
  </cols>
  <sheetData>
    <row r="1" spans="1:11" ht="13.5">
      <c r="A1" s="8"/>
      <c r="B1" s="9"/>
      <c r="C1" s="10"/>
      <c r="D1" s="11"/>
      <c r="E1" s="12"/>
      <c r="F1" s="12"/>
      <c r="G1" s="13"/>
      <c r="H1" s="13"/>
      <c r="I1" s="14"/>
      <c r="J1" s="13"/>
      <c r="K1" s="15"/>
    </row>
    <row r="2" spans="1:11" ht="13.5">
      <c r="A2" s="17"/>
      <c r="B2" s="18" t="s">
        <v>90</v>
      </c>
      <c r="C2" s="15"/>
      <c r="D2" s="19"/>
      <c r="E2" s="20"/>
      <c r="F2" s="20"/>
      <c r="H2" s="20"/>
      <c r="I2" s="20"/>
      <c r="K2" s="20" t="s">
        <v>87</v>
      </c>
    </row>
    <row r="3" spans="1:11" ht="13.5">
      <c r="A3" s="17"/>
      <c r="B3" s="20"/>
      <c r="C3" s="15"/>
      <c r="D3" s="19"/>
      <c r="E3" s="20"/>
      <c r="F3" s="20"/>
      <c r="H3" s="20"/>
      <c r="I3" s="20"/>
      <c r="J3" s="20"/>
      <c r="K3" s="15"/>
    </row>
    <row r="4" spans="1:11" ht="17.25">
      <c r="A4" s="17"/>
      <c r="B4" s="20"/>
      <c r="C4" s="311" t="s">
        <v>598</v>
      </c>
      <c r="D4" s="312"/>
      <c r="E4" s="312"/>
      <c r="F4" s="312"/>
      <c r="G4" s="312"/>
      <c r="H4" s="312"/>
      <c r="I4" s="312"/>
      <c r="J4" s="312"/>
      <c r="K4" s="312"/>
    </row>
    <row r="5" spans="1:11" ht="13.5">
      <c r="A5" s="17"/>
      <c r="B5" s="20"/>
      <c r="C5" s="15"/>
      <c r="D5" s="19"/>
      <c r="E5" s="20"/>
      <c r="F5" s="22"/>
      <c r="G5" s="20"/>
      <c r="H5" s="20"/>
      <c r="I5" s="21"/>
      <c r="J5" s="20"/>
      <c r="K5" s="15"/>
    </row>
    <row r="6" spans="1:11" ht="13.5">
      <c r="A6" s="17"/>
      <c r="B6" s="20"/>
      <c r="C6" s="15"/>
      <c r="D6" s="19"/>
      <c r="E6" s="20"/>
      <c r="F6" s="20"/>
      <c r="G6" s="20"/>
      <c r="H6" s="20"/>
      <c r="I6" s="21"/>
      <c r="J6" s="20"/>
      <c r="K6" s="15"/>
    </row>
    <row r="7" spans="1:11" ht="13.5" customHeight="1">
      <c r="A7" s="71">
        <v>1</v>
      </c>
      <c r="B7" s="69">
        <v>2</v>
      </c>
      <c r="C7" s="69">
        <v>3</v>
      </c>
      <c r="D7" s="70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314" t="s">
        <v>579</v>
      </c>
      <c r="K7" s="315"/>
    </row>
    <row r="8" spans="1:11" s="36" customFormat="1" ht="57" customHeight="1">
      <c r="A8" s="327" t="s">
        <v>0</v>
      </c>
      <c r="B8" s="327" t="s">
        <v>1</v>
      </c>
      <c r="C8" s="331" t="s">
        <v>96</v>
      </c>
      <c r="D8" s="327" t="s">
        <v>2</v>
      </c>
      <c r="E8" s="327" t="s">
        <v>3</v>
      </c>
      <c r="F8" s="327" t="s">
        <v>97</v>
      </c>
      <c r="G8" s="327" t="s">
        <v>98</v>
      </c>
      <c r="H8" s="329" t="s">
        <v>99</v>
      </c>
      <c r="I8" s="329" t="s">
        <v>100</v>
      </c>
      <c r="J8" s="331" t="s">
        <v>101</v>
      </c>
      <c r="K8" s="319" t="s">
        <v>9</v>
      </c>
    </row>
    <row r="9" spans="1:11" s="49" customFormat="1" ht="21" customHeight="1">
      <c r="A9" s="328"/>
      <c r="B9" s="328"/>
      <c r="C9" s="332"/>
      <c r="D9" s="328"/>
      <c r="E9" s="328"/>
      <c r="F9" s="328"/>
      <c r="G9" s="328"/>
      <c r="H9" s="330"/>
      <c r="I9" s="330"/>
      <c r="J9" s="332"/>
      <c r="K9" s="320"/>
    </row>
    <row r="10" spans="1:11" s="18" customFormat="1" ht="24" customHeight="1" thickBot="1">
      <c r="A10" s="273" t="s">
        <v>581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5"/>
    </row>
    <row r="11" spans="1:11" s="18" customFormat="1" ht="24" customHeight="1">
      <c r="A11" s="321" t="s">
        <v>102</v>
      </c>
      <c r="B11" s="322"/>
      <c r="C11" s="322"/>
      <c r="D11" s="322"/>
      <c r="E11" s="322"/>
      <c r="F11" s="322"/>
      <c r="G11" s="322"/>
      <c r="H11" s="322"/>
      <c r="I11" s="322"/>
      <c r="J11" s="323"/>
      <c r="K11" s="61"/>
    </row>
    <row r="12" spans="1:11" s="18" customFormat="1" ht="24" customHeight="1">
      <c r="A12" s="87">
        <v>1</v>
      </c>
      <c r="B12" s="88" t="s">
        <v>103</v>
      </c>
      <c r="C12" s="89" t="s">
        <v>104</v>
      </c>
      <c r="D12" s="90" t="s">
        <v>105</v>
      </c>
      <c r="E12" s="91">
        <v>4</v>
      </c>
      <c r="F12" s="92"/>
      <c r="G12" s="92">
        <f>SUM(E12*F12)</f>
        <v>0</v>
      </c>
      <c r="H12" s="93"/>
      <c r="I12" s="94">
        <f>G12+(G12*H12)</f>
        <v>0</v>
      </c>
      <c r="J12" s="89"/>
      <c r="K12" s="79"/>
    </row>
    <row r="13" spans="1:11" s="18" customFormat="1" ht="24" customHeight="1">
      <c r="A13" s="87">
        <f>A12+1</f>
        <v>2</v>
      </c>
      <c r="B13" s="88" t="s">
        <v>106</v>
      </c>
      <c r="C13" s="89" t="s">
        <v>107</v>
      </c>
      <c r="D13" s="90" t="s">
        <v>105</v>
      </c>
      <c r="E13" s="91">
        <v>4</v>
      </c>
      <c r="F13" s="92"/>
      <c r="G13" s="92">
        <f aca="true" t="shared" si="0" ref="G13:G67">SUM(E13*F13)</f>
        <v>0</v>
      </c>
      <c r="H13" s="93"/>
      <c r="I13" s="94">
        <f aca="true" t="shared" si="1" ref="I13:I74">G13+(G13*H13)</f>
        <v>0</v>
      </c>
      <c r="J13" s="89"/>
      <c r="K13" s="79"/>
    </row>
    <row r="14" spans="1:11" s="18" customFormat="1" ht="24" customHeight="1">
      <c r="A14" s="87">
        <f aca="true" t="shared" si="2" ref="A14:A20">A13+1</f>
        <v>3</v>
      </c>
      <c r="B14" s="95" t="s">
        <v>108</v>
      </c>
      <c r="C14" s="89" t="s">
        <v>109</v>
      </c>
      <c r="D14" s="90" t="s">
        <v>105</v>
      </c>
      <c r="E14" s="91">
        <v>4</v>
      </c>
      <c r="F14" s="92"/>
      <c r="G14" s="92">
        <f t="shared" si="0"/>
        <v>0</v>
      </c>
      <c r="H14" s="93"/>
      <c r="I14" s="94">
        <f t="shared" si="1"/>
        <v>0</v>
      </c>
      <c r="J14" s="89"/>
      <c r="K14" s="79"/>
    </row>
    <row r="15" spans="1:11" s="18" customFormat="1" ht="24" customHeight="1">
      <c r="A15" s="87">
        <f t="shared" si="2"/>
        <v>4</v>
      </c>
      <c r="B15" s="95" t="s">
        <v>110</v>
      </c>
      <c r="C15" s="89" t="s">
        <v>111</v>
      </c>
      <c r="D15" s="90" t="s">
        <v>105</v>
      </c>
      <c r="E15" s="91">
        <v>4</v>
      </c>
      <c r="F15" s="92"/>
      <c r="G15" s="92">
        <f t="shared" si="0"/>
        <v>0</v>
      </c>
      <c r="H15" s="93"/>
      <c r="I15" s="94">
        <f t="shared" si="1"/>
        <v>0</v>
      </c>
      <c r="J15" s="89"/>
      <c r="K15" s="79"/>
    </row>
    <row r="16" spans="1:11" s="18" customFormat="1" ht="24" customHeight="1">
      <c r="A16" s="87">
        <f t="shared" si="2"/>
        <v>5</v>
      </c>
      <c r="B16" s="88" t="s">
        <v>112</v>
      </c>
      <c r="C16" s="89" t="s">
        <v>113</v>
      </c>
      <c r="D16" s="90" t="s">
        <v>68</v>
      </c>
      <c r="E16" s="91">
        <v>2</v>
      </c>
      <c r="F16" s="92"/>
      <c r="G16" s="92">
        <f t="shared" si="0"/>
        <v>0</v>
      </c>
      <c r="H16" s="93"/>
      <c r="I16" s="94">
        <f t="shared" si="1"/>
        <v>0</v>
      </c>
      <c r="J16" s="89"/>
      <c r="K16" s="79"/>
    </row>
    <row r="17" spans="1:11" s="18" customFormat="1" ht="24" customHeight="1">
      <c r="A17" s="87">
        <f t="shared" si="2"/>
        <v>6</v>
      </c>
      <c r="B17" s="88" t="s">
        <v>114</v>
      </c>
      <c r="C17" s="89" t="s">
        <v>115</v>
      </c>
      <c r="D17" s="90" t="s">
        <v>68</v>
      </c>
      <c r="E17" s="91">
        <v>2</v>
      </c>
      <c r="F17" s="92"/>
      <c r="G17" s="92">
        <f t="shared" si="0"/>
        <v>0</v>
      </c>
      <c r="H17" s="93"/>
      <c r="I17" s="94">
        <f t="shared" si="1"/>
        <v>0</v>
      </c>
      <c r="J17" s="89"/>
      <c r="K17" s="1"/>
    </row>
    <row r="18" spans="1:11" s="18" customFormat="1" ht="24" customHeight="1">
      <c r="A18" s="87">
        <f t="shared" si="2"/>
        <v>7</v>
      </c>
      <c r="B18" s="95" t="s">
        <v>116</v>
      </c>
      <c r="C18" s="89" t="s">
        <v>117</v>
      </c>
      <c r="D18" s="90" t="s">
        <v>68</v>
      </c>
      <c r="E18" s="91">
        <v>1</v>
      </c>
      <c r="F18" s="92"/>
      <c r="G18" s="92">
        <f t="shared" si="0"/>
        <v>0</v>
      </c>
      <c r="H18" s="93"/>
      <c r="I18" s="94">
        <f t="shared" si="1"/>
        <v>0</v>
      </c>
      <c r="J18" s="89"/>
      <c r="K18" s="79"/>
    </row>
    <row r="19" spans="1:11" s="18" customFormat="1" ht="24" customHeight="1">
      <c r="A19" s="87">
        <f t="shared" si="2"/>
        <v>8</v>
      </c>
      <c r="B19" s="88" t="s">
        <v>118</v>
      </c>
      <c r="C19" s="89" t="s">
        <v>119</v>
      </c>
      <c r="D19" s="90" t="s">
        <v>68</v>
      </c>
      <c r="E19" s="91">
        <v>1</v>
      </c>
      <c r="F19" s="92"/>
      <c r="G19" s="92">
        <f t="shared" si="0"/>
        <v>0</v>
      </c>
      <c r="H19" s="93"/>
      <c r="I19" s="94">
        <f t="shared" si="1"/>
        <v>0</v>
      </c>
      <c r="J19" s="89"/>
      <c r="K19" s="79"/>
    </row>
    <row r="20" spans="1:11" s="18" customFormat="1" ht="24" customHeight="1">
      <c r="A20" s="87">
        <f t="shared" si="2"/>
        <v>9</v>
      </c>
      <c r="B20" s="95" t="s">
        <v>120</v>
      </c>
      <c r="C20" s="89" t="s">
        <v>121</v>
      </c>
      <c r="D20" s="90" t="s">
        <v>68</v>
      </c>
      <c r="E20" s="91">
        <v>3</v>
      </c>
      <c r="F20" s="92"/>
      <c r="G20" s="92">
        <f t="shared" si="0"/>
        <v>0</v>
      </c>
      <c r="H20" s="93"/>
      <c r="I20" s="94">
        <f t="shared" si="1"/>
        <v>0</v>
      </c>
      <c r="J20" s="89"/>
      <c r="K20" s="79"/>
    </row>
    <row r="21" spans="1:11" s="18" customFormat="1" ht="24" customHeight="1">
      <c r="A21" s="87">
        <f>A20+1</f>
        <v>10</v>
      </c>
      <c r="B21" s="95" t="s">
        <v>122</v>
      </c>
      <c r="C21" s="89" t="s">
        <v>123</v>
      </c>
      <c r="D21" s="90" t="s">
        <v>68</v>
      </c>
      <c r="E21" s="91">
        <v>3</v>
      </c>
      <c r="F21" s="92"/>
      <c r="G21" s="92">
        <f t="shared" si="0"/>
        <v>0</v>
      </c>
      <c r="H21" s="93"/>
      <c r="I21" s="94">
        <f t="shared" si="1"/>
        <v>0</v>
      </c>
      <c r="J21" s="89"/>
      <c r="K21" s="276"/>
    </row>
    <row r="22" spans="1:11" s="18" customFormat="1" ht="24" customHeight="1">
      <c r="A22" s="96" t="s">
        <v>124</v>
      </c>
      <c r="B22" s="97"/>
      <c r="C22" s="98"/>
      <c r="D22" s="97"/>
      <c r="E22" s="97"/>
      <c r="F22" s="97"/>
      <c r="G22" s="92"/>
      <c r="H22" s="97"/>
      <c r="I22" s="97"/>
      <c r="J22" s="97"/>
      <c r="K22" s="277"/>
    </row>
    <row r="23" spans="1:11" s="18" customFormat="1" ht="24" customHeight="1">
      <c r="A23" s="87">
        <v>1</v>
      </c>
      <c r="B23" s="95" t="s">
        <v>108</v>
      </c>
      <c r="C23" s="89" t="s">
        <v>125</v>
      </c>
      <c r="D23" s="90" t="s">
        <v>105</v>
      </c>
      <c r="E23" s="91">
        <v>1</v>
      </c>
      <c r="F23" s="92"/>
      <c r="G23" s="92">
        <f t="shared" si="0"/>
        <v>0</v>
      </c>
      <c r="H23" s="93"/>
      <c r="I23" s="94">
        <f t="shared" si="1"/>
        <v>0</v>
      </c>
      <c r="J23" s="89"/>
      <c r="K23" s="46"/>
    </row>
    <row r="24" spans="1:11" s="18" customFormat="1" ht="24" customHeight="1">
      <c r="A24" s="87">
        <f aca="true" t="shared" si="3" ref="A24:A30">A23+1</f>
        <v>2</v>
      </c>
      <c r="B24" s="95" t="s">
        <v>110</v>
      </c>
      <c r="C24" s="89" t="s">
        <v>126</v>
      </c>
      <c r="D24" s="90" t="s">
        <v>105</v>
      </c>
      <c r="E24" s="91">
        <v>1</v>
      </c>
      <c r="F24" s="92"/>
      <c r="G24" s="92">
        <f t="shared" si="0"/>
        <v>0</v>
      </c>
      <c r="H24" s="93"/>
      <c r="I24" s="94">
        <f t="shared" si="1"/>
        <v>0</v>
      </c>
      <c r="J24" s="89"/>
      <c r="K24" s="79"/>
    </row>
    <row r="25" spans="1:11" s="18" customFormat="1" ht="24" customHeight="1">
      <c r="A25" s="87">
        <f t="shared" si="3"/>
        <v>3</v>
      </c>
      <c r="B25" s="88" t="s">
        <v>112</v>
      </c>
      <c r="C25" s="89" t="s">
        <v>127</v>
      </c>
      <c r="D25" s="90" t="s">
        <v>68</v>
      </c>
      <c r="E25" s="91">
        <v>1</v>
      </c>
      <c r="F25" s="92"/>
      <c r="G25" s="92">
        <f t="shared" si="0"/>
        <v>0</v>
      </c>
      <c r="H25" s="93"/>
      <c r="I25" s="94">
        <f t="shared" si="1"/>
        <v>0</v>
      </c>
      <c r="J25" s="89"/>
      <c r="K25" s="79"/>
    </row>
    <row r="26" spans="1:11" s="18" customFormat="1" ht="24" customHeight="1">
      <c r="A26" s="87">
        <f t="shared" si="3"/>
        <v>4</v>
      </c>
      <c r="B26" s="88" t="s">
        <v>114</v>
      </c>
      <c r="C26" s="89" t="s">
        <v>128</v>
      </c>
      <c r="D26" s="90" t="s">
        <v>68</v>
      </c>
      <c r="E26" s="91">
        <v>1</v>
      </c>
      <c r="F26" s="92"/>
      <c r="G26" s="92">
        <f t="shared" si="0"/>
        <v>0</v>
      </c>
      <c r="H26" s="93"/>
      <c r="I26" s="94">
        <f t="shared" si="1"/>
        <v>0</v>
      </c>
      <c r="J26" s="89"/>
      <c r="K26" s="79"/>
    </row>
    <row r="27" spans="1:11" s="18" customFormat="1" ht="24" customHeight="1">
      <c r="A27" s="87">
        <f t="shared" si="3"/>
        <v>5</v>
      </c>
      <c r="B27" s="95" t="s">
        <v>116</v>
      </c>
      <c r="C27" s="89" t="s">
        <v>129</v>
      </c>
      <c r="D27" s="90" t="s">
        <v>68</v>
      </c>
      <c r="E27" s="91">
        <v>1</v>
      </c>
      <c r="F27" s="92"/>
      <c r="G27" s="92">
        <f t="shared" si="0"/>
        <v>0</v>
      </c>
      <c r="H27" s="93"/>
      <c r="I27" s="94">
        <f t="shared" si="1"/>
        <v>0</v>
      </c>
      <c r="J27" s="89"/>
      <c r="K27" s="1"/>
    </row>
    <row r="28" spans="1:11" s="18" customFormat="1" ht="24" customHeight="1">
      <c r="A28" s="87">
        <f t="shared" si="3"/>
        <v>6</v>
      </c>
      <c r="B28" s="88" t="s">
        <v>118</v>
      </c>
      <c r="C28" s="89" t="s">
        <v>130</v>
      </c>
      <c r="D28" s="90" t="s">
        <v>68</v>
      </c>
      <c r="E28" s="91">
        <v>1</v>
      </c>
      <c r="F28" s="92"/>
      <c r="G28" s="92">
        <f t="shared" si="0"/>
        <v>0</v>
      </c>
      <c r="H28" s="93"/>
      <c r="I28" s="94">
        <f t="shared" si="1"/>
        <v>0</v>
      </c>
      <c r="J28" s="89"/>
      <c r="K28" s="1"/>
    </row>
    <row r="29" spans="1:11" s="18" customFormat="1" ht="24" customHeight="1">
      <c r="A29" s="87">
        <f t="shared" si="3"/>
        <v>7</v>
      </c>
      <c r="B29" s="95" t="s">
        <v>131</v>
      </c>
      <c r="C29" s="99" t="s">
        <v>132</v>
      </c>
      <c r="D29" s="90" t="s">
        <v>105</v>
      </c>
      <c r="E29" s="91">
        <v>1</v>
      </c>
      <c r="F29" s="92"/>
      <c r="G29" s="92">
        <f t="shared" si="0"/>
        <v>0</v>
      </c>
      <c r="H29" s="93"/>
      <c r="I29" s="94">
        <f t="shared" si="1"/>
        <v>0</v>
      </c>
      <c r="J29" s="99"/>
      <c r="K29" s="1"/>
    </row>
    <row r="30" spans="1:11" s="18" customFormat="1" ht="24" customHeight="1">
      <c r="A30" s="87">
        <f t="shared" si="3"/>
        <v>8</v>
      </c>
      <c r="B30" s="95" t="s">
        <v>133</v>
      </c>
      <c r="C30" s="90"/>
      <c r="D30" s="90" t="s">
        <v>68</v>
      </c>
      <c r="E30" s="91">
        <v>1</v>
      </c>
      <c r="F30" s="92"/>
      <c r="G30" s="92">
        <f t="shared" si="0"/>
        <v>0</v>
      </c>
      <c r="H30" s="93"/>
      <c r="I30" s="94">
        <f t="shared" si="1"/>
        <v>0</v>
      </c>
      <c r="J30" s="90"/>
      <c r="K30" s="79"/>
    </row>
    <row r="31" spans="1:11" s="18" customFormat="1" ht="24" customHeight="1">
      <c r="A31" s="100" t="s">
        <v>134</v>
      </c>
      <c r="B31" s="101"/>
      <c r="C31" s="102"/>
      <c r="D31" s="101"/>
      <c r="E31" s="101"/>
      <c r="F31" s="101"/>
      <c r="G31" s="92"/>
      <c r="H31" s="101"/>
      <c r="I31" s="101"/>
      <c r="J31" s="102"/>
      <c r="K31" s="1"/>
    </row>
    <row r="32" spans="1:11" s="18" customFormat="1" ht="24" customHeight="1">
      <c r="A32" s="87">
        <v>1</v>
      </c>
      <c r="B32" s="88" t="s">
        <v>135</v>
      </c>
      <c r="C32" s="90"/>
      <c r="D32" s="103" t="s">
        <v>68</v>
      </c>
      <c r="E32" s="91">
        <v>1</v>
      </c>
      <c r="F32" s="92"/>
      <c r="G32" s="92">
        <f t="shared" si="0"/>
        <v>0</v>
      </c>
      <c r="H32" s="93"/>
      <c r="I32" s="94">
        <f t="shared" si="1"/>
        <v>0</v>
      </c>
      <c r="J32" s="90"/>
      <c r="K32" s="79"/>
    </row>
    <row r="33" spans="1:11" s="18" customFormat="1" ht="24" customHeight="1">
      <c r="A33" s="87">
        <f>A32+1</f>
        <v>2</v>
      </c>
      <c r="B33" s="95" t="s">
        <v>136</v>
      </c>
      <c r="C33" s="90" t="s">
        <v>137</v>
      </c>
      <c r="D33" s="90" t="s">
        <v>105</v>
      </c>
      <c r="E33" s="91">
        <v>1</v>
      </c>
      <c r="F33" s="92"/>
      <c r="G33" s="92">
        <f t="shared" si="0"/>
        <v>0</v>
      </c>
      <c r="H33" s="93"/>
      <c r="I33" s="94">
        <f t="shared" si="1"/>
        <v>0</v>
      </c>
      <c r="J33" s="90"/>
      <c r="K33" s="79"/>
    </row>
    <row r="34" spans="1:11" s="18" customFormat="1" ht="24" customHeight="1">
      <c r="A34" s="87">
        <f>A33+1</f>
        <v>3</v>
      </c>
      <c r="B34" s="95" t="s">
        <v>138</v>
      </c>
      <c r="C34" s="90" t="s">
        <v>139</v>
      </c>
      <c r="D34" s="90" t="s">
        <v>105</v>
      </c>
      <c r="E34" s="91">
        <v>1</v>
      </c>
      <c r="F34" s="92"/>
      <c r="G34" s="92">
        <f t="shared" si="0"/>
        <v>0</v>
      </c>
      <c r="H34" s="93"/>
      <c r="I34" s="94">
        <f t="shared" si="1"/>
        <v>0</v>
      </c>
      <c r="J34" s="90"/>
      <c r="K34" s="79"/>
    </row>
    <row r="35" spans="1:11" s="18" customFormat="1" ht="24" customHeight="1">
      <c r="A35" s="87">
        <f>A34+1</f>
        <v>4</v>
      </c>
      <c r="B35" s="95" t="s">
        <v>140</v>
      </c>
      <c r="C35" s="90" t="s">
        <v>141</v>
      </c>
      <c r="D35" s="90" t="s">
        <v>105</v>
      </c>
      <c r="E35" s="91">
        <v>1</v>
      </c>
      <c r="F35" s="92"/>
      <c r="G35" s="92">
        <f t="shared" si="0"/>
        <v>0</v>
      </c>
      <c r="H35" s="93"/>
      <c r="I35" s="94">
        <f t="shared" si="1"/>
        <v>0</v>
      </c>
      <c r="J35" s="90"/>
      <c r="K35" s="79"/>
    </row>
    <row r="36" spans="1:11" s="18" customFormat="1" ht="24" customHeight="1">
      <c r="A36" s="100" t="s">
        <v>142</v>
      </c>
      <c r="B36" s="104"/>
      <c r="C36" s="105"/>
      <c r="D36" s="104"/>
      <c r="E36" s="104"/>
      <c r="F36" s="104"/>
      <c r="G36" s="106"/>
      <c r="H36" s="104"/>
      <c r="I36" s="104"/>
      <c r="J36" s="105"/>
      <c r="K36" s="79"/>
    </row>
    <row r="37" spans="1:11" s="18" customFormat="1" ht="24" customHeight="1">
      <c r="A37" s="107">
        <v>1</v>
      </c>
      <c r="B37" s="88" t="s">
        <v>103</v>
      </c>
      <c r="C37" s="90" t="s">
        <v>143</v>
      </c>
      <c r="D37" s="90" t="s">
        <v>34</v>
      </c>
      <c r="E37" s="91">
        <v>1</v>
      </c>
      <c r="F37" s="92"/>
      <c r="G37" s="92">
        <f t="shared" si="0"/>
        <v>0</v>
      </c>
      <c r="H37" s="93"/>
      <c r="I37" s="94">
        <f t="shared" si="1"/>
        <v>0</v>
      </c>
      <c r="J37" s="108"/>
      <c r="K37" s="79"/>
    </row>
    <row r="38" spans="1:11" s="18" customFormat="1" ht="24" customHeight="1">
      <c r="A38" s="107">
        <f>A37+1</f>
        <v>2</v>
      </c>
      <c r="B38" s="88" t="s">
        <v>108</v>
      </c>
      <c r="C38" s="90" t="s">
        <v>144</v>
      </c>
      <c r="D38" s="90" t="s">
        <v>34</v>
      </c>
      <c r="E38" s="91">
        <v>1</v>
      </c>
      <c r="F38" s="92"/>
      <c r="G38" s="92">
        <f t="shared" si="0"/>
        <v>0</v>
      </c>
      <c r="H38" s="93"/>
      <c r="I38" s="94">
        <f t="shared" si="1"/>
        <v>0</v>
      </c>
      <c r="J38" s="108"/>
      <c r="K38" s="79"/>
    </row>
    <row r="39" spans="1:11" s="18" customFormat="1" ht="24" customHeight="1">
      <c r="A39" s="107">
        <f>A38+1</f>
        <v>3</v>
      </c>
      <c r="B39" s="88" t="s">
        <v>114</v>
      </c>
      <c r="C39" s="90">
        <v>84120877</v>
      </c>
      <c r="D39" s="90" t="s">
        <v>145</v>
      </c>
      <c r="E39" s="91">
        <v>1</v>
      </c>
      <c r="F39" s="92"/>
      <c r="G39" s="92">
        <f t="shared" si="0"/>
        <v>0</v>
      </c>
      <c r="H39" s="93"/>
      <c r="I39" s="94">
        <f t="shared" si="1"/>
        <v>0</v>
      </c>
      <c r="J39" s="108"/>
      <c r="K39" s="79"/>
    </row>
    <row r="40" spans="1:11" s="18" customFormat="1" ht="24" customHeight="1">
      <c r="A40" s="107">
        <f>A39+1</f>
        <v>4</v>
      </c>
      <c r="B40" s="88" t="s">
        <v>112</v>
      </c>
      <c r="C40" s="90">
        <v>13517515</v>
      </c>
      <c r="D40" s="90" t="s">
        <v>145</v>
      </c>
      <c r="E40" s="91">
        <v>1</v>
      </c>
      <c r="F40" s="92"/>
      <c r="G40" s="92">
        <f t="shared" si="0"/>
        <v>0</v>
      </c>
      <c r="H40" s="93"/>
      <c r="I40" s="94">
        <f t="shared" si="1"/>
        <v>0</v>
      </c>
      <c r="J40" s="108"/>
      <c r="K40" s="79"/>
    </row>
    <row r="41" spans="1:11" s="18" customFormat="1" ht="24" customHeight="1">
      <c r="A41" s="100" t="s">
        <v>146</v>
      </c>
      <c r="B41" s="104"/>
      <c r="C41" s="105"/>
      <c r="D41" s="104"/>
      <c r="E41" s="104"/>
      <c r="F41" s="104"/>
      <c r="G41" s="92"/>
      <c r="H41" s="104"/>
      <c r="I41" s="104"/>
      <c r="J41" s="105"/>
      <c r="K41" s="79"/>
    </row>
    <row r="42" spans="1:11" s="18" customFormat="1" ht="24" customHeight="1">
      <c r="A42" s="87">
        <v>1</v>
      </c>
      <c r="B42" s="88" t="s">
        <v>147</v>
      </c>
      <c r="C42" s="109">
        <v>6272304</v>
      </c>
      <c r="D42" s="103" t="s">
        <v>68</v>
      </c>
      <c r="E42" s="91">
        <v>1</v>
      </c>
      <c r="F42" s="92"/>
      <c r="G42" s="92">
        <f t="shared" si="0"/>
        <v>0</v>
      </c>
      <c r="H42" s="93"/>
      <c r="I42" s="94">
        <f t="shared" si="1"/>
        <v>0</v>
      </c>
      <c r="J42" s="109"/>
      <c r="K42" s="79"/>
    </row>
    <row r="43" spans="1:11" s="18" customFormat="1" ht="24" customHeight="1">
      <c r="A43" s="87">
        <v>2</v>
      </c>
      <c r="B43" s="88" t="s">
        <v>112</v>
      </c>
      <c r="C43" s="110" t="s">
        <v>148</v>
      </c>
      <c r="D43" s="90" t="s">
        <v>68</v>
      </c>
      <c r="E43" s="91">
        <v>1</v>
      </c>
      <c r="F43" s="92"/>
      <c r="G43" s="92">
        <f t="shared" si="0"/>
        <v>0</v>
      </c>
      <c r="H43" s="93"/>
      <c r="I43" s="94">
        <f t="shared" si="1"/>
        <v>0</v>
      </c>
      <c r="J43" s="110"/>
      <c r="K43" s="79"/>
    </row>
    <row r="44" spans="1:11" s="18" customFormat="1" ht="24" customHeight="1">
      <c r="A44" s="87">
        <v>3</v>
      </c>
      <c r="B44" s="95" t="s">
        <v>110</v>
      </c>
      <c r="C44" s="90">
        <v>93190334</v>
      </c>
      <c r="D44" s="90" t="s">
        <v>105</v>
      </c>
      <c r="E44" s="91">
        <v>1</v>
      </c>
      <c r="F44" s="92"/>
      <c r="G44" s="92">
        <f t="shared" si="0"/>
        <v>0</v>
      </c>
      <c r="H44" s="93"/>
      <c r="I44" s="94">
        <f t="shared" si="1"/>
        <v>0</v>
      </c>
      <c r="J44" s="90"/>
      <c r="K44" s="79"/>
    </row>
    <row r="45" spans="1:11" s="18" customFormat="1" ht="24" customHeight="1">
      <c r="A45" s="96" t="s">
        <v>149</v>
      </c>
      <c r="B45" s="97"/>
      <c r="C45" s="98"/>
      <c r="D45" s="97"/>
      <c r="E45" s="97"/>
      <c r="F45" s="97"/>
      <c r="G45" s="92"/>
      <c r="H45" s="97"/>
      <c r="I45" s="97"/>
      <c r="J45" s="98"/>
      <c r="K45" s="79"/>
    </row>
    <row r="46" spans="1:11" s="18" customFormat="1" ht="24" customHeight="1">
      <c r="A46" s="87">
        <v>1</v>
      </c>
      <c r="B46" s="95" t="s">
        <v>110</v>
      </c>
      <c r="C46" s="111" t="s">
        <v>150</v>
      </c>
      <c r="D46" s="90" t="s">
        <v>105</v>
      </c>
      <c r="E46" s="91">
        <v>1</v>
      </c>
      <c r="F46" s="92"/>
      <c r="G46" s="92">
        <f t="shared" si="0"/>
        <v>0</v>
      </c>
      <c r="H46" s="93"/>
      <c r="I46" s="94">
        <f t="shared" si="1"/>
        <v>0</v>
      </c>
      <c r="J46" s="111"/>
      <c r="K46" s="79"/>
    </row>
    <row r="47" spans="1:11" s="18" customFormat="1" ht="24" customHeight="1">
      <c r="A47" s="87">
        <v>2</v>
      </c>
      <c r="B47" s="88" t="s">
        <v>108</v>
      </c>
      <c r="C47" s="111" t="s">
        <v>151</v>
      </c>
      <c r="D47" s="90" t="s">
        <v>105</v>
      </c>
      <c r="E47" s="91">
        <v>1</v>
      </c>
      <c r="F47" s="92"/>
      <c r="G47" s="92">
        <f t="shared" si="0"/>
        <v>0</v>
      </c>
      <c r="H47" s="93"/>
      <c r="I47" s="94">
        <f t="shared" si="1"/>
        <v>0</v>
      </c>
      <c r="J47" s="111"/>
      <c r="K47" s="79"/>
    </row>
    <row r="48" spans="1:11" s="18" customFormat="1" ht="24" customHeight="1">
      <c r="A48" s="100" t="s">
        <v>152</v>
      </c>
      <c r="B48" s="104"/>
      <c r="C48" s="105"/>
      <c r="D48" s="104"/>
      <c r="E48" s="104"/>
      <c r="F48" s="104"/>
      <c r="G48" s="92"/>
      <c r="H48" s="104"/>
      <c r="I48" s="104"/>
      <c r="J48" s="105"/>
      <c r="K48" s="79"/>
    </row>
    <row r="49" spans="1:11" s="18" customFormat="1" ht="24" customHeight="1">
      <c r="A49" s="87">
        <v>1</v>
      </c>
      <c r="B49" s="88" t="s">
        <v>138</v>
      </c>
      <c r="C49" s="112" t="s">
        <v>153</v>
      </c>
      <c r="D49" s="90" t="s">
        <v>105</v>
      </c>
      <c r="E49" s="91">
        <v>2</v>
      </c>
      <c r="F49" s="92"/>
      <c r="G49" s="92">
        <f t="shared" si="0"/>
        <v>0</v>
      </c>
      <c r="H49" s="93"/>
      <c r="I49" s="94">
        <f t="shared" si="1"/>
        <v>0</v>
      </c>
      <c r="J49" s="108"/>
      <c r="K49" s="79"/>
    </row>
    <row r="50" spans="1:11" s="18" customFormat="1" ht="24" customHeight="1">
      <c r="A50" s="87">
        <v>2</v>
      </c>
      <c r="B50" s="88" t="s">
        <v>136</v>
      </c>
      <c r="C50" s="112" t="s">
        <v>154</v>
      </c>
      <c r="D50" s="90" t="s">
        <v>105</v>
      </c>
      <c r="E50" s="91">
        <v>1</v>
      </c>
      <c r="F50" s="92"/>
      <c r="G50" s="92">
        <f t="shared" si="0"/>
        <v>0</v>
      </c>
      <c r="H50" s="93"/>
      <c r="I50" s="94">
        <f t="shared" si="1"/>
        <v>0</v>
      </c>
      <c r="J50" s="108"/>
      <c r="K50" s="79"/>
    </row>
    <row r="51" spans="1:11" s="18" customFormat="1" ht="24" customHeight="1">
      <c r="A51" s="87">
        <v>3</v>
      </c>
      <c r="B51" s="88" t="s">
        <v>108</v>
      </c>
      <c r="C51" s="90" t="s">
        <v>155</v>
      </c>
      <c r="D51" s="90" t="s">
        <v>105</v>
      </c>
      <c r="E51" s="91">
        <v>2</v>
      </c>
      <c r="F51" s="92"/>
      <c r="G51" s="92">
        <f t="shared" si="0"/>
        <v>0</v>
      </c>
      <c r="H51" s="93"/>
      <c r="I51" s="94">
        <f t="shared" si="1"/>
        <v>0</v>
      </c>
      <c r="J51" s="108"/>
      <c r="K51" s="79"/>
    </row>
    <row r="52" spans="1:11" s="18" customFormat="1" ht="24" customHeight="1">
      <c r="A52" s="96" t="s">
        <v>156</v>
      </c>
      <c r="B52" s="97"/>
      <c r="C52" s="98"/>
      <c r="D52" s="97"/>
      <c r="E52" s="97"/>
      <c r="F52" s="97"/>
      <c r="G52" s="92"/>
      <c r="H52" s="97"/>
      <c r="I52" s="97"/>
      <c r="J52" s="98"/>
      <c r="K52" s="79"/>
    </row>
    <row r="53" spans="1:11" s="18" customFormat="1" ht="24" customHeight="1">
      <c r="A53" s="87">
        <v>1</v>
      </c>
      <c r="B53" s="95" t="s">
        <v>110</v>
      </c>
      <c r="C53" s="111"/>
      <c r="D53" s="90" t="s">
        <v>105</v>
      </c>
      <c r="E53" s="91">
        <v>1</v>
      </c>
      <c r="F53" s="92"/>
      <c r="G53" s="92">
        <f t="shared" si="0"/>
        <v>0</v>
      </c>
      <c r="H53" s="93"/>
      <c r="I53" s="94">
        <f t="shared" si="1"/>
        <v>0</v>
      </c>
      <c r="J53" s="111"/>
      <c r="K53" s="79"/>
    </row>
    <row r="54" spans="1:11" s="18" customFormat="1" ht="24" customHeight="1">
      <c r="A54" s="87">
        <v>2</v>
      </c>
      <c r="B54" s="95" t="s">
        <v>103</v>
      </c>
      <c r="C54" s="111"/>
      <c r="D54" s="90" t="s">
        <v>105</v>
      </c>
      <c r="E54" s="91">
        <v>1</v>
      </c>
      <c r="F54" s="92"/>
      <c r="G54" s="92">
        <f t="shared" si="0"/>
        <v>0</v>
      </c>
      <c r="H54" s="93"/>
      <c r="I54" s="94">
        <f t="shared" si="1"/>
        <v>0</v>
      </c>
      <c r="J54" s="111"/>
      <c r="K54" s="79"/>
    </row>
    <row r="55" spans="1:11" s="18" customFormat="1" ht="24" customHeight="1">
      <c r="A55" s="87">
        <v>3</v>
      </c>
      <c r="B55" s="113" t="s">
        <v>108</v>
      </c>
      <c r="C55" s="111"/>
      <c r="D55" s="90" t="s">
        <v>105</v>
      </c>
      <c r="E55" s="91">
        <v>1</v>
      </c>
      <c r="F55" s="92"/>
      <c r="G55" s="92">
        <f t="shared" si="0"/>
        <v>0</v>
      </c>
      <c r="H55" s="93"/>
      <c r="I55" s="94">
        <f t="shared" si="1"/>
        <v>0</v>
      </c>
      <c r="J55" s="111"/>
      <c r="K55" s="79"/>
    </row>
    <row r="56" spans="1:11" s="18" customFormat="1" ht="24" customHeight="1">
      <c r="A56" s="100" t="s">
        <v>157</v>
      </c>
      <c r="B56" s="104"/>
      <c r="C56" s="105"/>
      <c r="D56" s="104"/>
      <c r="E56" s="104"/>
      <c r="F56" s="104"/>
      <c r="G56" s="92"/>
      <c r="H56" s="104"/>
      <c r="I56" s="104"/>
      <c r="J56" s="105"/>
      <c r="K56" s="79"/>
    </row>
    <row r="57" spans="1:11" s="18" customFormat="1" ht="24" customHeight="1">
      <c r="A57" s="107">
        <v>1</v>
      </c>
      <c r="B57" s="95" t="s">
        <v>103</v>
      </c>
      <c r="C57" s="114" t="s">
        <v>158</v>
      </c>
      <c r="D57" s="90" t="s">
        <v>105</v>
      </c>
      <c r="E57" s="91">
        <v>1</v>
      </c>
      <c r="F57" s="92"/>
      <c r="G57" s="92">
        <f t="shared" si="0"/>
        <v>0</v>
      </c>
      <c r="H57" s="93"/>
      <c r="I57" s="94">
        <f t="shared" si="1"/>
        <v>0</v>
      </c>
      <c r="J57" s="115"/>
      <c r="K57" s="79"/>
    </row>
    <row r="58" spans="1:11" s="18" customFormat="1" ht="24" customHeight="1">
      <c r="A58" s="87">
        <f>A57+1</f>
        <v>2</v>
      </c>
      <c r="B58" s="95" t="s">
        <v>106</v>
      </c>
      <c r="C58" s="114" t="s">
        <v>159</v>
      </c>
      <c r="D58" s="90" t="s">
        <v>105</v>
      </c>
      <c r="E58" s="91">
        <v>1</v>
      </c>
      <c r="F58" s="92"/>
      <c r="G58" s="92">
        <f t="shared" si="0"/>
        <v>0</v>
      </c>
      <c r="H58" s="93"/>
      <c r="I58" s="94">
        <f t="shared" si="1"/>
        <v>0</v>
      </c>
      <c r="J58" s="115"/>
      <c r="K58" s="79"/>
    </row>
    <row r="59" spans="1:11" s="18" customFormat="1" ht="24" customHeight="1">
      <c r="A59" s="87">
        <f>A58+1</f>
        <v>3</v>
      </c>
      <c r="B59" s="113" t="s">
        <v>108</v>
      </c>
      <c r="C59" s="116" t="s">
        <v>160</v>
      </c>
      <c r="D59" s="90" t="s">
        <v>105</v>
      </c>
      <c r="E59" s="91">
        <v>1</v>
      </c>
      <c r="F59" s="92"/>
      <c r="G59" s="92">
        <f t="shared" si="0"/>
        <v>0</v>
      </c>
      <c r="H59" s="93"/>
      <c r="I59" s="94">
        <f t="shared" si="1"/>
        <v>0</v>
      </c>
      <c r="J59" s="117"/>
      <c r="K59" s="79"/>
    </row>
    <row r="60" spans="1:11" s="18" customFormat="1" ht="24" customHeight="1">
      <c r="A60" s="87">
        <f>A59+1</f>
        <v>4</v>
      </c>
      <c r="B60" s="95" t="s">
        <v>110</v>
      </c>
      <c r="C60" s="114" t="s">
        <v>161</v>
      </c>
      <c r="D60" s="90" t="s">
        <v>105</v>
      </c>
      <c r="E60" s="91">
        <v>1</v>
      </c>
      <c r="F60" s="92"/>
      <c r="G60" s="92">
        <f t="shared" si="0"/>
        <v>0</v>
      </c>
      <c r="H60" s="93"/>
      <c r="I60" s="94">
        <f t="shared" si="1"/>
        <v>0</v>
      </c>
      <c r="J60" s="115"/>
      <c r="K60" s="79"/>
    </row>
    <row r="61" spans="1:11" s="18" customFormat="1" ht="24" customHeight="1">
      <c r="A61" s="87">
        <f>A60+1</f>
        <v>5</v>
      </c>
      <c r="B61" s="88" t="s">
        <v>112</v>
      </c>
      <c r="C61" s="114" t="s">
        <v>162</v>
      </c>
      <c r="D61" s="103" t="s">
        <v>68</v>
      </c>
      <c r="E61" s="91">
        <v>1</v>
      </c>
      <c r="F61" s="92"/>
      <c r="G61" s="92">
        <f t="shared" si="0"/>
        <v>0</v>
      </c>
      <c r="H61" s="93"/>
      <c r="I61" s="94">
        <f t="shared" si="1"/>
        <v>0</v>
      </c>
      <c r="J61" s="115"/>
      <c r="K61" s="79"/>
    </row>
    <row r="62" spans="1:11" s="18" customFormat="1" ht="24" customHeight="1">
      <c r="A62" s="87">
        <f>A61+1</f>
        <v>6</v>
      </c>
      <c r="B62" s="88" t="s">
        <v>114</v>
      </c>
      <c r="C62" s="114" t="s">
        <v>163</v>
      </c>
      <c r="D62" s="103" t="s">
        <v>68</v>
      </c>
      <c r="E62" s="91">
        <v>1</v>
      </c>
      <c r="F62" s="92"/>
      <c r="G62" s="92">
        <f t="shared" si="0"/>
        <v>0</v>
      </c>
      <c r="H62" s="93"/>
      <c r="I62" s="94">
        <f t="shared" si="1"/>
        <v>0</v>
      </c>
      <c r="J62" s="115"/>
      <c r="K62" s="79"/>
    </row>
    <row r="63" spans="1:11" s="18" customFormat="1" ht="24" customHeight="1">
      <c r="A63" s="100" t="s">
        <v>164</v>
      </c>
      <c r="B63" s="104"/>
      <c r="C63" s="105"/>
      <c r="D63" s="104"/>
      <c r="E63" s="104"/>
      <c r="F63" s="104"/>
      <c r="G63" s="92"/>
      <c r="H63" s="104"/>
      <c r="I63" s="104"/>
      <c r="J63" s="105"/>
      <c r="K63" s="79"/>
    </row>
    <row r="64" spans="1:11" s="18" customFormat="1" ht="24" customHeight="1">
      <c r="A64" s="107">
        <v>1</v>
      </c>
      <c r="B64" s="95" t="s">
        <v>138</v>
      </c>
      <c r="C64" s="99" t="s">
        <v>165</v>
      </c>
      <c r="D64" s="90" t="s">
        <v>105</v>
      </c>
      <c r="E64" s="118">
        <v>4</v>
      </c>
      <c r="F64" s="92"/>
      <c r="G64" s="92">
        <f t="shared" si="0"/>
        <v>0</v>
      </c>
      <c r="H64" s="93"/>
      <c r="I64" s="94">
        <f>G64+(G64*H64)</f>
        <v>0</v>
      </c>
      <c r="J64" s="99"/>
      <c r="K64" s="79"/>
    </row>
    <row r="65" spans="1:11" s="18" customFormat="1" ht="24" customHeight="1">
      <c r="A65" s="87">
        <v>2</v>
      </c>
      <c r="B65" s="95" t="s">
        <v>166</v>
      </c>
      <c r="C65" s="99" t="s">
        <v>167</v>
      </c>
      <c r="D65" s="90" t="s">
        <v>105</v>
      </c>
      <c r="E65" s="118">
        <v>1</v>
      </c>
      <c r="F65" s="92"/>
      <c r="G65" s="92">
        <f t="shared" si="0"/>
        <v>0</v>
      </c>
      <c r="H65" s="93"/>
      <c r="I65" s="94">
        <f>G65+(G65*H65)</f>
        <v>0</v>
      </c>
      <c r="J65" s="99"/>
      <c r="K65" s="79"/>
    </row>
    <row r="66" spans="1:11" s="18" customFormat="1" ht="24" customHeight="1">
      <c r="A66" s="100" t="s">
        <v>168</v>
      </c>
      <c r="B66" s="104"/>
      <c r="C66" s="105"/>
      <c r="D66" s="104"/>
      <c r="E66" s="104"/>
      <c r="F66" s="104"/>
      <c r="G66" s="92"/>
      <c r="H66" s="104"/>
      <c r="I66" s="104"/>
      <c r="J66" s="105"/>
      <c r="K66" s="79"/>
    </row>
    <row r="67" spans="1:11" s="18" customFormat="1" ht="24" customHeight="1">
      <c r="A67" s="107">
        <v>1</v>
      </c>
      <c r="B67" s="95" t="s">
        <v>103</v>
      </c>
      <c r="C67" s="111"/>
      <c r="D67" s="90" t="s">
        <v>105</v>
      </c>
      <c r="E67" s="91">
        <v>4</v>
      </c>
      <c r="F67" s="92"/>
      <c r="G67" s="92">
        <f t="shared" si="0"/>
        <v>0</v>
      </c>
      <c r="H67" s="93"/>
      <c r="I67" s="94">
        <f t="shared" si="1"/>
        <v>0</v>
      </c>
      <c r="J67" s="111"/>
      <c r="K67" s="79"/>
    </row>
    <row r="68" spans="1:11" s="18" customFormat="1" ht="24" customHeight="1">
      <c r="A68" s="100" t="s">
        <v>169</v>
      </c>
      <c r="B68" s="104"/>
      <c r="C68" s="105"/>
      <c r="D68" s="104"/>
      <c r="E68" s="104"/>
      <c r="F68" s="104"/>
      <c r="G68" s="92"/>
      <c r="H68" s="104"/>
      <c r="I68" s="104"/>
      <c r="J68" s="105"/>
      <c r="K68" s="79"/>
    </row>
    <row r="69" spans="1:11" s="18" customFormat="1" ht="24" customHeight="1">
      <c r="A69" s="119">
        <v>1</v>
      </c>
      <c r="B69" s="88" t="s">
        <v>114</v>
      </c>
      <c r="C69" s="120" t="s">
        <v>170</v>
      </c>
      <c r="D69" s="90" t="s">
        <v>68</v>
      </c>
      <c r="E69" s="118">
        <v>1</v>
      </c>
      <c r="F69" s="92"/>
      <c r="G69" s="92">
        <f aca="true" t="shared" si="4" ref="G69:G75">E69*F69</f>
        <v>0</v>
      </c>
      <c r="H69" s="93"/>
      <c r="I69" s="94">
        <f t="shared" si="1"/>
        <v>0</v>
      </c>
      <c r="J69" s="120"/>
      <c r="K69" s="79"/>
    </row>
    <row r="70" spans="1:11" s="18" customFormat="1" ht="24" customHeight="1">
      <c r="A70" s="119">
        <v>2</v>
      </c>
      <c r="B70" s="88" t="s">
        <v>112</v>
      </c>
      <c r="C70" s="120" t="s">
        <v>171</v>
      </c>
      <c r="D70" s="90" t="s">
        <v>68</v>
      </c>
      <c r="E70" s="118">
        <v>1</v>
      </c>
      <c r="F70" s="92"/>
      <c r="G70" s="92">
        <f t="shared" si="4"/>
        <v>0</v>
      </c>
      <c r="H70" s="93"/>
      <c r="I70" s="94">
        <f t="shared" si="1"/>
        <v>0</v>
      </c>
      <c r="J70" s="120"/>
      <c r="K70" s="79"/>
    </row>
    <row r="71" spans="1:11" s="18" customFormat="1" ht="24" customHeight="1">
      <c r="A71" s="96" t="s">
        <v>172</v>
      </c>
      <c r="B71" s="97"/>
      <c r="C71" s="98"/>
      <c r="D71" s="97"/>
      <c r="E71" s="97"/>
      <c r="F71" s="97"/>
      <c r="G71" s="92"/>
      <c r="H71" s="97"/>
      <c r="I71" s="97"/>
      <c r="J71" s="98"/>
      <c r="K71" s="79"/>
    </row>
    <row r="72" spans="1:11" s="18" customFormat="1" ht="24" customHeight="1">
      <c r="A72" s="107">
        <v>1</v>
      </c>
      <c r="B72" s="121" t="s">
        <v>173</v>
      </c>
      <c r="C72" s="114" t="s">
        <v>174</v>
      </c>
      <c r="D72" s="90" t="s">
        <v>34</v>
      </c>
      <c r="E72" s="87">
        <v>4</v>
      </c>
      <c r="F72" s="122"/>
      <c r="G72" s="92">
        <f t="shared" si="4"/>
        <v>0</v>
      </c>
      <c r="H72" s="93"/>
      <c r="I72" s="94">
        <f t="shared" si="1"/>
        <v>0</v>
      </c>
      <c r="J72" s="115"/>
      <c r="K72" s="79"/>
    </row>
    <row r="73" spans="1:11" s="18" customFormat="1" ht="24" customHeight="1">
      <c r="A73" s="107">
        <v>2</v>
      </c>
      <c r="B73" s="121" t="s">
        <v>108</v>
      </c>
      <c r="C73" s="123" t="s">
        <v>175</v>
      </c>
      <c r="D73" s="90" t="s">
        <v>34</v>
      </c>
      <c r="E73" s="87">
        <v>2</v>
      </c>
      <c r="F73" s="122"/>
      <c r="G73" s="92">
        <f t="shared" si="4"/>
        <v>0</v>
      </c>
      <c r="H73" s="93"/>
      <c r="I73" s="94">
        <f t="shared" si="1"/>
        <v>0</v>
      </c>
      <c r="J73" s="90"/>
      <c r="K73" s="79"/>
    </row>
    <row r="74" spans="1:11" s="18" customFormat="1" ht="24" customHeight="1">
      <c r="A74" s="107">
        <v>3</v>
      </c>
      <c r="B74" s="121" t="s">
        <v>176</v>
      </c>
      <c r="C74" s="124" t="s">
        <v>177</v>
      </c>
      <c r="D74" s="90" t="s">
        <v>68</v>
      </c>
      <c r="E74" s="87">
        <v>1</v>
      </c>
      <c r="F74" s="122"/>
      <c r="G74" s="92">
        <f t="shared" si="4"/>
        <v>0</v>
      </c>
      <c r="H74" s="93"/>
      <c r="I74" s="94">
        <f t="shared" si="1"/>
        <v>0</v>
      </c>
      <c r="J74" s="125"/>
      <c r="K74" s="79"/>
    </row>
    <row r="75" spans="1:11" s="18" customFormat="1" ht="24" customHeight="1">
      <c r="A75" s="107">
        <v>4</v>
      </c>
      <c r="B75" s="121" t="s">
        <v>133</v>
      </c>
      <c r="C75" s="126" t="s">
        <v>178</v>
      </c>
      <c r="D75" s="90" t="s">
        <v>145</v>
      </c>
      <c r="E75" s="87">
        <v>10</v>
      </c>
      <c r="F75" s="122"/>
      <c r="G75" s="92">
        <f t="shared" si="4"/>
        <v>0</v>
      </c>
      <c r="H75" s="93"/>
      <c r="I75" s="94">
        <f>G75+(G75*H75)</f>
        <v>0</v>
      </c>
      <c r="J75" s="126"/>
      <c r="K75" s="79"/>
    </row>
    <row r="76" spans="1:11" s="18" customFormat="1" ht="24" customHeight="1">
      <c r="A76" s="96" t="s">
        <v>179</v>
      </c>
      <c r="B76" s="97"/>
      <c r="C76" s="97"/>
      <c r="D76" s="97"/>
      <c r="E76" s="97"/>
      <c r="F76" s="97"/>
      <c r="G76" s="92"/>
      <c r="H76" s="97"/>
      <c r="I76" s="97"/>
      <c r="J76" s="98"/>
      <c r="K76" s="79"/>
    </row>
    <row r="77" spans="1:11" s="18" customFormat="1" ht="24" customHeight="1">
      <c r="A77" s="107">
        <v>1</v>
      </c>
      <c r="B77" s="95" t="s">
        <v>103</v>
      </c>
      <c r="C77" s="114" t="s">
        <v>180</v>
      </c>
      <c r="D77" s="90" t="s">
        <v>34</v>
      </c>
      <c r="E77" s="118">
        <v>4</v>
      </c>
      <c r="F77" s="127"/>
      <c r="G77" s="92">
        <f aca="true" t="shared" si="5" ref="G77:G122">E77*F77</f>
        <v>0</v>
      </c>
      <c r="H77" s="93"/>
      <c r="I77" s="94">
        <f>G77+(G77*H77)</f>
        <v>0</v>
      </c>
      <c r="J77" s="115"/>
      <c r="K77" s="79"/>
    </row>
    <row r="78" spans="1:11" s="18" customFormat="1" ht="24" customHeight="1">
      <c r="A78" s="107">
        <v>2</v>
      </c>
      <c r="B78" s="95" t="s">
        <v>108</v>
      </c>
      <c r="C78" s="114" t="s">
        <v>181</v>
      </c>
      <c r="D78" s="90" t="s">
        <v>34</v>
      </c>
      <c r="E78" s="118">
        <v>4</v>
      </c>
      <c r="F78" s="127"/>
      <c r="G78" s="92">
        <f t="shared" si="5"/>
        <v>0</v>
      </c>
      <c r="H78" s="93"/>
      <c r="I78" s="94">
        <f>G78+(G78*H78)</f>
        <v>0</v>
      </c>
      <c r="J78" s="115"/>
      <c r="K78" s="79"/>
    </row>
    <row r="79" spans="1:11" s="18" customFormat="1" ht="24" customHeight="1">
      <c r="A79" s="107">
        <v>3</v>
      </c>
      <c r="B79" s="95" t="s">
        <v>182</v>
      </c>
      <c r="C79" s="114">
        <v>17732</v>
      </c>
      <c r="D79" s="90" t="s">
        <v>68</v>
      </c>
      <c r="E79" s="118">
        <v>1</v>
      </c>
      <c r="F79" s="127"/>
      <c r="G79" s="92">
        <f t="shared" si="5"/>
        <v>0</v>
      </c>
      <c r="H79" s="93"/>
      <c r="I79" s="94">
        <f>G79+(G79*H79)</f>
        <v>0</v>
      </c>
      <c r="J79" s="115"/>
      <c r="K79" s="79"/>
    </row>
    <row r="80" spans="1:11" s="18" customFormat="1" ht="24" customHeight="1">
      <c r="A80" s="128" t="s">
        <v>183</v>
      </c>
      <c r="B80" s="128"/>
      <c r="C80" s="128"/>
      <c r="D80" s="128"/>
      <c r="E80" s="128"/>
      <c r="F80" s="128"/>
      <c r="G80" s="92"/>
      <c r="H80" s="128"/>
      <c r="I80" s="128"/>
      <c r="J80" s="128"/>
      <c r="K80" s="79"/>
    </row>
    <row r="81" spans="1:11" s="18" customFormat="1" ht="24" customHeight="1">
      <c r="A81" s="87">
        <v>1</v>
      </c>
      <c r="B81" s="95" t="s">
        <v>103</v>
      </c>
      <c r="C81" s="114" t="s">
        <v>184</v>
      </c>
      <c r="D81" s="90" t="s">
        <v>105</v>
      </c>
      <c r="E81" s="91">
        <v>2</v>
      </c>
      <c r="F81" s="92"/>
      <c r="G81" s="92">
        <f t="shared" si="5"/>
        <v>0</v>
      </c>
      <c r="H81" s="93"/>
      <c r="I81" s="94">
        <f>G81+(G81*H81)</f>
        <v>0</v>
      </c>
      <c r="J81" s="115"/>
      <c r="K81" s="79"/>
    </row>
    <row r="82" spans="1:11" s="18" customFormat="1" ht="24" customHeight="1">
      <c r="A82" s="107">
        <f>A81+1</f>
        <v>2</v>
      </c>
      <c r="B82" s="95" t="s">
        <v>106</v>
      </c>
      <c r="C82" s="114" t="s">
        <v>185</v>
      </c>
      <c r="D82" s="90" t="s">
        <v>105</v>
      </c>
      <c r="E82" s="91">
        <v>4</v>
      </c>
      <c r="F82" s="92"/>
      <c r="G82" s="92">
        <f t="shared" si="5"/>
        <v>0</v>
      </c>
      <c r="H82" s="93"/>
      <c r="I82" s="94">
        <f>G82+(G82*H82)</f>
        <v>0</v>
      </c>
      <c r="J82" s="115"/>
      <c r="K82" s="79"/>
    </row>
    <row r="83" spans="1:11" s="18" customFormat="1" ht="24" customHeight="1">
      <c r="A83" s="107">
        <f>A82+1</f>
        <v>3</v>
      </c>
      <c r="B83" s="113" t="s">
        <v>108</v>
      </c>
      <c r="C83" s="114">
        <v>574330</v>
      </c>
      <c r="D83" s="90" t="s">
        <v>105</v>
      </c>
      <c r="E83" s="91">
        <v>4</v>
      </c>
      <c r="F83" s="92"/>
      <c r="G83" s="92">
        <f t="shared" si="5"/>
        <v>0</v>
      </c>
      <c r="H83" s="93"/>
      <c r="I83" s="94">
        <f>G83+(G83*H83)</f>
        <v>0</v>
      </c>
      <c r="J83" s="115"/>
      <c r="K83" s="79"/>
    </row>
    <row r="84" spans="1:11" s="18" customFormat="1" ht="24" customHeight="1">
      <c r="A84" s="107">
        <f>A83+1</f>
        <v>4</v>
      </c>
      <c r="B84" s="95" t="s">
        <v>110</v>
      </c>
      <c r="C84" s="114" t="s">
        <v>186</v>
      </c>
      <c r="D84" s="90" t="s">
        <v>105</v>
      </c>
      <c r="E84" s="91">
        <v>4</v>
      </c>
      <c r="F84" s="92"/>
      <c r="G84" s="92">
        <f t="shared" si="5"/>
        <v>0</v>
      </c>
      <c r="H84" s="93"/>
      <c r="I84" s="94">
        <f>G84+(G84*H84)</f>
        <v>0</v>
      </c>
      <c r="J84" s="115"/>
      <c r="K84" s="79"/>
    </row>
    <row r="85" spans="1:11" s="18" customFormat="1" ht="24" customHeight="1">
      <c r="A85" s="100" t="s">
        <v>187</v>
      </c>
      <c r="B85" s="101"/>
      <c r="C85" s="102"/>
      <c r="D85" s="101"/>
      <c r="E85" s="101"/>
      <c r="F85" s="101"/>
      <c r="G85" s="92"/>
      <c r="H85" s="101"/>
      <c r="I85" s="101"/>
      <c r="J85" s="102"/>
      <c r="K85" s="79"/>
    </row>
    <row r="86" spans="1:11" s="18" customFormat="1" ht="24" customHeight="1">
      <c r="A86" s="107">
        <v>1</v>
      </c>
      <c r="B86" s="107" t="s">
        <v>188</v>
      </c>
      <c r="C86" s="111" t="s">
        <v>189</v>
      </c>
      <c r="D86" s="90" t="s">
        <v>105</v>
      </c>
      <c r="E86" s="91">
        <v>2</v>
      </c>
      <c r="F86" s="92"/>
      <c r="G86" s="92">
        <f t="shared" si="5"/>
        <v>0</v>
      </c>
      <c r="H86" s="93"/>
      <c r="I86" s="94">
        <f aca="true" t="shared" si="6" ref="I86:I94">G86+(G86*H86)</f>
        <v>0</v>
      </c>
      <c r="J86" s="111"/>
      <c r="K86" s="79"/>
    </row>
    <row r="87" spans="1:11" s="18" customFormat="1" ht="24" customHeight="1">
      <c r="A87" s="100" t="s">
        <v>190</v>
      </c>
      <c r="B87" s="101"/>
      <c r="C87" s="102"/>
      <c r="D87" s="101"/>
      <c r="E87" s="101"/>
      <c r="F87" s="101"/>
      <c r="G87" s="92"/>
      <c r="H87" s="101"/>
      <c r="I87" s="101"/>
      <c r="J87" s="102"/>
      <c r="K87" s="79"/>
    </row>
    <row r="88" spans="1:11" s="18" customFormat="1" ht="24" customHeight="1">
      <c r="A88" s="107">
        <v>1</v>
      </c>
      <c r="B88" s="88" t="s">
        <v>103</v>
      </c>
      <c r="C88" s="99">
        <v>8094864</v>
      </c>
      <c r="D88" s="103" t="s">
        <v>34</v>
      </c>
      <c r="E88" s="91">
        <v>2</v>
      </c>
      <c r="F88" s="92"/>
      <c r="G88" s="92">
        <f t="shared" si="5"/>
        <v>0</v>
      </c>
      <c r="H88" s="93"/>
      <c r="I88" s="94">
        <f t="shared" si="6"/>
        <v>0</v>
      </c>
      <c r="J88" s="99"/>
      <c r="K88" s="79"/>
    </row>
    <row r="89" spans="1:11" s="18" customFormat="1" ht="24" customHeight="1">
      <c r="A89" s="107">
        <f>A88+1</f>
        <v>2</v>
      </c>
      <c r="B89" s="88" t="s">
        <v>136</v>
      </c>
      <c r="C89" s="99">
        <v>1348860080</v>
      </c>
      <c r="D89" s="90" t="s">
        <v>34</v>
      </c>
      <c r="E89" s="91">
        <v>2</v>
      </c>
      <c r="F89" s="92"/>
      <c r="G89" s="92">
        <f t="shared" si="5"/>
        <v>0</v>
      </c>
      <c r="H89" s="93"/>
      <c r="I89" s="94">
        <f t="shared" si="6"/>
        <v>0</v>
      </c>
      <c r="J89" s="99"/>
      <c r="K89" s="79"/>
    </row>
    <row r="90" spans="1:11" s="18" customFormat="1" ht="24" customHeight="1">
      <c r="A90" s="107">
        <f>A89+1</f>
        <v>3</v>
      </c>
      <c r="B90" s="88" t="s">
        <v>108</v>
      </c>
      <c r="C90" s="129" t="s">
        <v>191</v>
      </c>
      <c r="D90" s="90" t="s">
        <v>34</v>
      </c>
      <c r="E90" s="91">
        <v>2</v>
      </c>
      <c r="F90" s="92"/>
      <c r="G90" s="92">
        <f t="shared" si="5"/>
        <v>0</v>
      </c>
      <c r="H90" s="93"/>
      <c r="I90" s="94">
        <f t="shared" si="6"/>
        <v>0</v>
      </c>
      <c r="J90" s="129"/>
      <c r="K90" s="79"/>
    </row>
    <row r="91" spans="1:11" s="18" customFormat="1" ht="24" customHeight="1">
      <c r="A91" s="107">
        <f>A90+1</f>
        <v>4</v>
      </c>
      <c r="B91" s="88" t="s">
        <v>110</v>
      </c>
      <c r="C91" s="99">
        <v>1352490080</v>
      </c>
      <c r="D91" s="90" t="s">
        <v>34</v>
      </c>
      <c r="E91" s="91">
        <v>2</v>
      </c>
      <c r="F91" s="92"/>
      <c r="G91" s="92">
        <f t="shared" si="5"/>
        <v>0</v>
      </c>
      <c r="H91" s="93"/>
      <c r="I91" s="94">
        <f t="shared" si="6"/>
        <v>0</v>
      </c>
      <c r="J91" s="99"/>
      <c r="K91" s="79"/>
    </row>
    <row r="92" spans="1:11" s="18" customFormat="1" ht="24" customHeight="1">
      <c r="A92" s="96" t="s">
        <v>192</v>
      </c>
      <c r="B92" s="97"/>
      <c r="C92" s="130"/>
      <c r="D92" s="97"/>
      <c r="E92" s="97"/>
      <c r="F92" s="97"/>
      <c r="G92" s="92"/>
      <c r="H92" s="97"/>
      <c r="I92" s="97"/>
      <c r="J92" s="130"/>
      <c r="K92" s="79"/>
    </row>
    <row r="93" spans="1:11" s="18" customFormat="1" ht="24" customHeight="1">
      <c r="A93" s="107">
        <v>1</v>
      </c>
      <c r="B93" s="95" t="s">
        <v>193</v>
      </c>
      <c r="C93" s="90">
        <v>77364063</v>
      </c>
      <c r="D93" s="90" t="s">
        <v>105</v>
      </c>
      <c r="E93" s="91">
        <v>1</v>
      </c>
      <c r="F93" s="92"/>
      <c r="G93" s="92">
        <f t="shared" si="5"/>
        <v>0</v>
      </c>
      <c r="H93" s="93"/>
      <c r="I93" s="94">
        <f t="shared" si="6"/>
        <v>0</v>
      </c>
      <c r="J93" s="90"/>
      <c r="K93" s="79"/>
    </row>
    <row r="94" spans="1:11" s="18" customFormat="1" ht="24" customHeight="1">
      <c r="A94" s="107">
        <v>2</v>
      </c>
      <c r="B94" s="95" t="s">
        <v>194</v>
      </c>
      <c r="C94" s="90">
        <v>77362340</v>
      </c>
      <c r="D94" s="90" t="s">
        <v>105</v>
      </c>
      <c r="E94" s="91">
        <v>1</v>
      </c>
      <c r="F94" s="92"/>
      <c r="G94" s="92">
        <f t="shared" si="5"/>
        <v>0</v>
      </c>
      <c r="H94" s="93"/>
      <c r="I94" s="94">
        <f t="shared" si="6"/>
        <v>0</v>
      </c>
      <c r="J94" s="90"/>
      <c r="K94" s="79"/>
    </row>
    <row r="95" spans="1:11" s="18" customFormat="1" ht="24" customHeight="1">
      <c r="A95" s="100" t="s">
        <v>195</v>
      </c>
      <c r="B95" s="104"/>
      <c r="C95" s="105"/>
      <c r="D95" s="104"/>
      <c r="E95" s="104"/>
      <c r="F95" s="104"/>
      <c r="G95" s="94"/>
      <c r="H95" s="101"/>
      <c r="I95" s="101"/>
      <c r="J95" s="102"/>
      <c r="K95" s="79"/>
    </row>
    <row r="96" spans="1:11" s="18" customFormat="1" ht="24" customHeight="1">
      <c r="A96" s="107">
        <v>1</v>
      </c>
      <c r="B96" s="95" t="s">
        <v>196</v>
      </c>
      <c r="C96" s="131">
        <v>1534428</v>
      </c>
      <c r="D96" s="90" t="s">
        <v>68</v>
      </c>
      <c r="E96" s="91">
        <v>2</v>
      </c>
      <c r="F96" s="92"/>
      <c r="G96" s="92">
        <f t="shared" si="5"/>
        <v>0</v>
      </c>
      <c r="H96" s="93"/>
      <c r="I96" s="94">
        <f>G96+(G96*H96)</f>
        <v>0</v>
      </c>
      <c r="J96" s="132"/>
      <c r="K96" s="79"/>
    </row>
    <row r="97" spans="1:11" s="18" customFormat="1" ht="24" customHeight="1">
      <c r="A97" s="96" t="s">
        <v>197</v>
      </c>
      <c r="B97" s="97"/>
      <c r="C97" s="98"/>
      <c r="D97" s="97"/>
      <c r="E97" s="97"/>
      <c r="F97" s="97"/>
      <c r="G97" s="92"/>
      <c r="H97" s="97"/>
      <c r="I97" s="97"/>
      <c r="J97" s="98"/>
      <c r="K97" s="79"/>
    </row>
    <row r="98" spans="1:11" s="18" customFormat="1" ht="24" customHeight="1">
      <c r="A98" s="107">
        <v>1</v>
      </c>
      <c r="B98" s="95" t="s">
        <v>106</v>
      </c>
      <c r="C98" s="120" t="s">
        <v>198</v>
      </c>
      <c r="D98" s="90" t="s">
        <v>105</v>
      </c>
      <c r="E98" s="118">
        <v>2</v>
      </c>
      <c r="F98" s="92"/>
      <c r="G98" s="92">
        <f t="shared" si="5"/>
        <v>0</v>
      </c>
      <c r="H98" s="93"/>
      <c r="I98" s="94">
        <f>G98+(G98*H98)</f>
        <v>0</v>
      </c>
      <c r="J98" s="120"/>
      <c r="K98" s="79"/>
    </row>
    <row r="99" spans="1:11" s="18" customFormat="1" ht="24" customHeight="1">
      <c r="A99" s="107">
        <v>2</v>
      </c>
      <c r="B99" s="95" t="s">
        <v>108</v>
      </c>
      <c r="C99" s="99">
        <v>1839688</v>
      </c>
      <c r="D99" s="90" t="s">
        <v>105</v>
      </c>
      <c r="E99" s="118">
        <v>2</v>
      </c>
      <c r="F99" s="92"/>
      <c r="G99" s="92">
        <f t="shared" si="5"/>
        <v>0</v>
      </c>
      <c r="H99" s="93"/>
      <c r="I99" s="94">
        <f>G99+(G99*H99)</f>
        <v>0</v>
      </c>
      <c r="J99" s="99"/>
      <c r="K99" s="79"/>
    </row>
    <row r="100" spans="1:11" s="18" customFormat="1" ht="24" customHeight="1">
      <c r="A100" s="100" t="s">
        <v>199</v>
      </c>
      <c r="B100" s="104"/>
      <c r="C100" s="105"/>
      <c r="D100" s="104"/>
      <c r="E100" s="104"/>
      <c r="F100" s="104"/>
      <c r="G100" s="92"/>
      <c r="H100" s="104"/>
      <c r="I100" s="104"/>
      <c r="J100" s="105"/>
      <c r="K100" s="79"/>
    </row>
    <row r="101" spans="1:11" s="18" customFormat="1" ht="24" customHeight="1">
      <c r="A101" s="107">
        <v>1</v>
      </c>
      <c r="B101" s="88" t="s">
        <v>188</v>
      </c>
      <c r="C101" s="120" t="s">
        <v>200</v>
      </c>
      <c r="D101" s="90" t="s">
        <v>105</v>
      </c>
      <c r="E101" s="91">
        <v>4</v>
      </c>
      <c r="F101" s="92"/>
      <c r="G101" s="92">
        <f t="shared" si="5"/>
        <v>0</v>
      </c>
      <c r="H101" s="93"/>
      <c r="I101" s="94">
        <f>G101+(G101*H101)</f>
        <v>0</v>
      </c>
      <c r="J101" s="120"/>
      <c r="K101" s="79"/>
    </row>
    <row r="102" spans="1:11" s="18" customFormat="1" ht="24" customHeight="1">
      <c r="A102" s="96" t="s">
        <v>201</v>
      </c>
      <c r="B102" s="97"/>
      <c r="C102" s="98"/>
      <c r="D102" s="97"/>
      <c r="E102" s="97"/>
      <c r="F102" s="97"/>
      <c r="G102" s="92"/>
      <c r="H102" s="97"/>
      <c r="I102" s="97"/>
      <c r="J102" s="98"/>
      <c r="K102" s="79"/>
    </row>
    <row r="103" spans="1:11" s="18" customFormat="1" ht="24" customHeight="1">
      <c r="A103" s="87">
        <v>1</v>
      </c>
      <c r="B103" s="107" t="s">
        <v>103</v>
      </c>
      <c r="C103" s="133" t="s">
        <v>202</v>
      </c>
      <c r="D103" s="134" t="s">
        <v>34</v>
      </c>
      <c r="E103" s="135">
        <v>1</v>
      </c>
      <c r="F103" s="127"/>
      <c r="G103" s="92">
        <f t="shared" si="5"/>
        <v>0</v>
      </c>
      <c r="H103" s="93"/>
      <c r="I103" s="94">
        <f>G103+(G103*H103)</f>
        <v>0</v>
      </c>
      <c r="J103" s="136"/>
      <c r="K103" s="79"/>
    </row>
    <row r="104" spans="1:11" s="18" customFormat="1" ht="24" customHeight="1">
      <c r="A104" s="87">
        <v>2</v>
      </c>
      <c r="B104" s="137" t="s">
        <v>108</v>
      </c>
      <c r="C104" s="133" t="s">
        <v>203</v>
      </c>
      <c r="D104" s="134" t="s">
        <v>34</v>
      </c>
      <c r="E104" s="135">
        <v>1</v>
      </c>
      <c r="F104" s="127"/>
      <c r="G104" s="92">
        <f t="shared" si="5"/>
        <v>0</v>
      </c>
      <c r="H104" s="93"/>
      <c r="I104" s="94">
        <f>G104+(G104*H104)</f>
        <v>0</v>
      </c>
      <c r="J104" s="136"/>
      <c r="K104" s="79"/>
    </row>
    <row r="105" spans="1:11" s="18" customFormat="1" ht="24" customHeight="1">
      <c r="A105" s="100" t="s">
        <v>204</v>
      </c>
      <c r="B105" s="104"/>
      <c r="C105" s="105"/>
      <c r="D105" s="104"/>
      <c r="E105" s="104"/>
      <c r="F105" s="104"/>
      <c r="G105" s="92"/>
      <c r="H105" s="104"/>
      <c r="I105" s="104"/>
      <c r="J105" s="105"/>
      <c r="K105" s="79"/>
    </row>
    <row r="106" spans="1:11" s="18" customFormat="1" ht="24" customHeight="1">
      <c r="A106" s="138">
        <v>1</v>
      </c>
      <c r="B106" s="139" t="s">
        <v>205</v>
      </c>
      <c r="C106" s="140" t="s">
        <v>206</v>
      </c>
      <c r="D106" s="134" t="s">
        <v>34</v>
      </c>
      <c r="E106" s="138">
        <v>2</v>
      </c>
      <c r="F106" s="141"/>
      <c r="G106" s="92">
        <f t="shared" si="5"/>
        <v>0</v>
      </c>
      <c r="H106" s="93"/>
      <c r="I106" s="94">
        <f aca="true" t="shared" si="7" ref="I106:I113">G106+(G106*H106)</f>
        <v>0</v>
      </c>
      <c r="J106" s="140"/>
      <c r="K106" s="79"/>
    </row>
    <row r="107" spans="1:11" s="18" customFormat="1" ht="24" customHeight="1">
      <c r="A107" s="87">
        <f>A106+1</f>
        <v>2</v>
      </c>
      <c r="B107" s="139" t="s">
        <v>205</v>
      </c>
      <c r="C107" s="140" t="s">
        <v>207</v>
      </c>
      <c r="D107" s="134" t="s">
        <v>34</v>
      </c>
      <c r="E107" s="138">
        <v>2</v>
      </c>
      <c r="F107" s="141"/>
      <c r="G107" s="92">
        <f t="shared" si="5"/>
        <v>0</v>
      </c>
      <c r="H107" s="93"/>
      <c r="I107" s="94">
        <f t="shared" si="7"/>
        <v>0</v>
      </c>
      <c r="J107" s="140"/>
      <c r="K107" s="79"/>
    </row>
    <row r="108" spans="1:11" s="18" customFormat="1" ht="24" customHeight="1">
      <c r="A108" s="87">
        <f>A107+1</f>
        <v>3</v>
      </c>
      <c r="B108" s="139" t="s">
        <v>205</v>
      </c>
      <c r="C108" s="140">
        <v>3199700</v>
      </c>
      <c r="D108" s="134" t="s">
        <v>34</v>
      </c>
      <c r="E108" s="138">
        <v>2</v>
      </c>
      <c r="F108" s="141"/>
      <c r="G108" s="92">
        <f t="shared" si="5"/>
        <v>0</v>
      </c>
      <c r="H108" s="93"/>
      <c r="I108" s="94">
        <f t="shared" si="7"/>
        <v>0</v>
      </c>
      <c r="J108" s="140"/>
      <c r="K108" s="79"/>
    </row>
    <row r="109" spans="1:11" s="18" customFormat="1" ht="24" customHeight="1">
      <c r="A109" s="87">
        <v>4</v>
      </c>
      <c r="B109" s="142" t="s">
        <v>208</v>
      </c>
      <c r="C109" s="140"/>
      <c r="D109" s="134" t="s">
        <v>34</v>
      </c>
      <c r="E109" s="138">
        <v>4</v>
      </c>
      <c r="F109" s="141"/>
      <c r="G109" s="92">
        <f t="shared" si="5"/>
        <v>0</v>
      </c>
      <c r="H109" s="93"/>
      <c r="I109" s="94">
        <f t="shared" si="7"/>
        <v>0</v>
      </c>
      <c r="J109" s="140"/>
      <c r="K109" s="79"/>
    </row>
    <row r="110" spans="1:11" s="18" customFormat="1" ht="24" customHeight="1">
      <c r="A110" s="87">
        <v>5</v>
      </c>
      <c r="B110" s="142" t="s">
        <v>209</v>
      </c>
      <c r="C110" s="140"/>
      <c r="D110" s="134" t="s">
        <v>34</v>
      </c>
      <c r="E110" s="138">
        <v>4</v>
      </c>
      <c r="F110" s="141"/>
      <c r="G110" s="92">
        <f t="shared" si="5"/>
        <v>0</v>
      </c>
      <c r="H110" s="93"/>
      <c r="I110" s="94">
        <f t="shared" si="7"/>
        <v>0</v>
      </c>
      <c r="J110" s="140"/>
      <c r="K110" s="79"/>
    </row>
    <row r="111" spans="1:11" s="18" customFormat="1" ht="24" customHeight="1">
      <c r="A111" s="87">
        <f>A110+1</f>
        <v>6</v>
      </c>
      <c r="B111" s="139" t="s">
        <v>133</v>
      </c>
      <c r="C111" s="140">
        <v>701683948</v>
      </c>
      <c r="D111" s="134" t="s">
        <v>34</v>
      </c>
      <c r="E111" s="138">
        <v>4</v>
      </c>
      <c r="F111" s="141"/>
      <c r="G111" s="92">
        <f t="shared" si="5"/>
        <v>0</v>
      </c>
      <c r="H111" s="93"/>
      <c r="I111" s="94">
        <f t="shared" si="7"/>
        <v>0</v>
      </c>
      <c r="J111" s="140"/>
      <c r="K111" s="79"/>
    </row>
    <row r="112" spans="1:11" s="18" customFormat="1" ht="24" customHeight="1">
      <c r="A112" s="87">
        <f>A111+1</f>
        <v>7</v>
      </c>
      <c r="B112" s="139" t="s">
        <v>210</v>
      </c>
      <c r="C112" s="140" t="s">
        <v>211</v>
      </c>
      <c r="D112" s="134" t="s">
        <v>34</v>
      </c>
      <c r="E112" s="138">
        <v>3</v>
      </c>
      <c r="F112" s="141"/>
      <c r="G112" s="92">
        <f t="shared" si="5"/>
        <v>0</v>
      </c>
      <c r="H112" s="93"/>
      <c r="I112" s="94">
        <f t="shared" si="7"/>
        <v>0</v>
      </c>
      <c r="J112" s="140"/>
      <c r="K112" s="79"/>
    </row>
    <row r="113" spans="1:11" s="18" customFormat="1" ht="24" customHeight="1">
      <c r="A113" s="87">
        <v>8</v>
      </c>
      <c r="B113" s="139" t="s">
        <v>212</v>
      </c>
      <c r="C113" s="140" t="s">
        <v>213</v>
      </c>
      <c r="D113" s="134" t="s">
        <v>34</v>
      </c>
      <c r="E113" s="138">
        <v>2</v>
      </c>
      <c r="F113" s="141"/>
      <c r="G113" s="92">
        <f t="shared" si="5"/>
        <v>0</v>
      </c>
      <c r="H113" s="93"/>
      <c r="I113" s="94">
        <f t="shared" si="7"/>
        <v>0</v>
      </c>
      <c r="J113" s="140"/>
      <c r="K113" s="79"/>
    </row>
    <row r="114" spans="1:11" s="18" customFormat="1" ht="24" customHeight="1">
      <c r="A114" s="100" t="s">
        <v>214</v>
      </c>
      <c r="B114" s="104"/>
      <c r="C114" s="105"/>
      <c r="D114" s="104"/>
      <c r="E114" s="104"/>
      <c r="F114" s="104"/>
      <c r="G114" s="92"/>
      <c r="H114" s="104"/>
      <c r="I114" s="104"/>
      <c r="J114" s="105"/>
      <c r="K114" s="79"/>
    </row>
    <row r="115" spans="1:11" s="18" customFormat="1" ht="24" customHeight="1">
      <c r="A115" s="87">
        <v>1</v>
      </c>
      <c r="B115" s="139" t="s">
        <v>215</v>
      </c>
      <c r="C115" s="143">
        <v>779059286</v>
      </c>
      <c r="D115" s="134" t="s">
        <v>34</v>
      </c>
      <c r="E115" s="138">
        <v>1</v>
      </c>
      <c r="F115" s="141"/>
      <c r="G115" s="92">
        <f t="shared" si="5"/>
        <v>0</v>
      </c>
      <c r="H115" s="93"/>
      <c r="I115" s="94">
        <f>G115+(G115*H115)</f>
        <v>0</v>
      </c>
      <c r="J115" s="143"/>
      <c r="K115" s="79"/>
    </row>
    <row r="116" spans="1:11" s="18" customFormat="1" ht="24" customHeight="1">
      <c r="A116" s="87">
        <f>A115+1</f>
        <v>2</v>
      </c>
      <c r="B116" s="139" t="s">
        <v>216</v>
      </c>
      <c r="C116" s="143">
        <v>700000032</v>
      </c>
      <c r="D116" s="134" t="s">
        <v>34</v>
      </c>
      <c r="E116" s="138">
        <v>2</v>
      </c>
      <c r="F116" s="141"/>
      <c r="G116" s="92">
        <f t="shared" si="5"/>
        <v>0</v>
      </c>
      <c r="H116" s="93"/>
      <c r="I116" s="94">
        <f>G116+(G116*H116)</f>
        <v>0</v>
      </c>
      <c r="J116" s="143"/>
      <c r="K116" s="79"/>
    </row>
    <row r="117" spans="1:11" s="18" customFormat="1" ht="24" customHeight="1">
      <c r="A117" s="87">
        <f>A116+1</f>
        <v>3</v>
      </c>
      <c r="B117" s="139" t="s">
        <v>217</v>
      </c>
      <c r="C117" s="143">
        <v>700000033</v>
      </c>
      <c r="D117" s="134" t="s">
        <v>34</v>
      </c>
      <c r="E117" s="138">
        <v>2</v>
      </c>
      <c r="F117" s="141"/>
      <c r="G117" s="92">
        <f t="shared" si="5"/>
        <v>0</v>
      </c>
      <c r="H117" s="93"/>
      <c r="I117" s="94">
        <f>G117+(G117*H117)</f>
        <v>0</v>
      </c>
      <c r="J117" s="143"/>
      <c r="K117" s="79"/>
    </row>
    <row r="118" spans="1:11" s="18" customFormat="1" ht="24" customHeight="1">
      <c r="A118" s="87">
        <v>4</v>
      </c>
      <c r="B118" s="139" t="s">
        <v>218</v>
      </c>
      <c r="C118" s="143">
        <v>779058222</v>
      </c>
      <c r="D118" s="134" t="s">
        <v>68</v>
      </c>
      <c r="E118" s="138">
        <v>1</v>
      </c>
      <c r="F118" s="141"/>
      <c r="G118" s="92">
        <f t="shared" si="5"/>
        <v>0</v>
      </c>
      <c r="H118" s="93"/>
      <c r="I118" s="94">
        <f>G118+(G118*H118)</f>
        <v>0</v>
      </c>
      <c r="J118" s="143"/>
      <c r="K118" s="79"/>
    </row>
    <row r="119" spans="1:11" s="18" customFormat="1" ht="24" customHeight="1">
      <c r="A119" s="144" t="s">
        <v>219</v>
      </c>
      <c r="B119" s="145"/>
      <c r="C119" s="146"/>
      <c r="D119" s="145"/>
      <c r="E119" s="145"/>
      <c r="F119" s="145"/>
      <c r="G119" s="92"/>
      <c r="H119" s="145"/>
      <c r="I119" s="145"/>
      <c r="J119" s="146"/>
      <c r="K119" s="79"/>
    </row>
    <row r="120" spans="1:11" s="18" customFormat="1" ht="24" customHeight="1">
      <c r="A120" s="147">
        <v>1</v>
      </c>
      <c r="B120" s="148" t="s">
        <v>220</v>
      </c>
      <c r="C120" s="149">
        <v>350222402080</v>
      </c>
      <c r="D120" s="134" t="s">
        <v>34</v>
      </c>
      <c r="E120" s="91">
        <v>2</v>
      </c>
      <c r="F120" s="92"/>
      <c r="G120" s="92">
        <f t="shared" si="5"/>
        <v>0</v>
      </c>
      <c r="H120" s="93"/>
      <c r="I120" s="94">
        <f>G120+(G120*H120)</f>
        <v>0</v>
      </c>
      <c r="J120" s="149"/>
      <c r="K120" s="79"/>
    </row>
    <row r="121" spans="1:11" s="18" customFormat="1" ht="24" customHeight="1">
      <c r="A121" s="87">
        <v>2</v>
      </c>
      <c r="B121" s="57" t="s">
        <v>133</v>
      </c>
      <c r="C121" s="150">
        <v>388888886290</v>
      </c>
      <c r="D121" s="134" t="s">
        <v>34</v>
      </c>
      <c r="E121" s="91">
        <v>5</v>
      </c>
      <c r="F121" s="92"/>
      <c r="G121" s="92">
        <f t="shared" si="5"/>
        <v>0</v>
      </c>
      <c r="H121" s="93"/>
      <c r="I121" s="94">
        <f>G121+(G121*H121)</f>
        <v>0</v>
      </c>
      <c r="J121" s="150"/>
      <c r="K121" s="79"/>
    </row>
    <row r="122" spans="1:11" s="18" customFormat="1" ht="24" customHeight="1">
      <c r="A122" s="151">
        <v>3</v>
      </c>
      <c r="B122" s="152" t="s">
        <v>221</v>
      </c>
      <c r="C122" s="153">
        <v>362610560</v>
      </c>
      <c r="D122" s="154" t="s">
        <v>34</v>
      </c>
      <c r="E122" s="155">
        <v>1</v>
      </c>
      <c r="F122" s="156"/>
      <c r="G122" s="92">
        <f t="shared" si="5"/>
        <v>0</v>
      </c>
      <c r="H122" s="157"/>
      <c r="I122" s="158">
        <f>G122+(G122*H122)</f>
        <v>0</v>
      </c>
      <c r="J122" s="153"/>
      <c r="K122" s="79"/>
    </row>
    <row r="123" spans="1:11" s="18" customFormat="1" ht="24" customHeight="1">
      <c r="A123" s="278"/>
      <c r="B123" s="279" t="s">
        <v>580</v>
      </c>
      <c r="C123" s="280"/>
      <c r="D123" s="280"/>
      <c r="E123" s="281"/>
      <c r="F123" s="282"/>
      <c r="G123" s="244">
        <f>SUM(G12:G122)</f>
        <v>0</v>
      </c>
      <c r="H123" s="293">
        <f>I123-G123</f>
        <v>0</v>
      </c>
      <c r="I123" s="290">
        <f>SUM(I12:I122)</f>
        <v>0</v>
      </c>
      <c r="J123" s="280"/>
      <c r="K123" s="283"/>
    </row>
    <row r="124" spans="1:11" s="18" customFormat="1" ht="24" customHeight="1" thickBot="1">
      <c r="A124" s="324" t="s">
        <v>582</v>
      </c>
      <c r="B124" s="325"/>
      <c r="C124" s="325"/>
      <c r="D124" s="325"/>
      <c r="E124" s="325"/>
      <c r="F124" s="325"/>
      <c r="G124" s="325"/>
      <c r="H124" s="325"/>
      <c r="I124" s="325"/>
      <c r="J124" s="326"/>
      <c r="K124" s="79"/>
    </row>
    <row r="125" spans="1:11" s="18" customFormat="1" ht="24" customHeight="1">
      <c r="A125" s="144" t="s">
        <v>222</v>
      </c>
      <c r="B125" s="145"/>
      <c r="C125" s="145"/>
      <c r="D125" s="145"/>
      <c r="E125" s="145"/>
      <c r="F125" s="145"/>
      <c r="G125" s="145"/>
      <c r="H125" s="145"/>
      <c r="I125" s="145"/>
      <c r="J125" s="159"/>
      <c r="K125" s="79"/>
    </row>
    <row r="126" spans="1:11" s="18" customFormat="1" ht="24" customHeight="1">
      <c r="A126" s="90">
        <v>1</v>
      </c>
      <c r="B126" s="160" t="s">
        <v>223</v>
      </c>
      <c r="C126" s="89" t="s">
        <v>224</v>
      </c>
      <c r="D126" s="90" t="s">
        <v>105</v>
      </c>
      <c r="E126" s="118">
        <v>1</v>
      </c>
      <c r="F126" s="92"/>
      <c r="G126" s="156">
        <f>E126*F126</f>
        <v>0</v>
      </c>
      <c r="H126" s="93"/>
      <c r="I126" s="94">
        <f>G126+(G126*H126)</f>
        <v>0</v>
      </c>
      <c r="J126" s="89"/>
      <c r="K126" s="79"/>
    </row>
    <row r="127" spans="1:11" s="18" customFormat="1" ht="24" customHeight="1">
      <c r="A127" s="90">
        <v>2</v>
      </c>
      <c r="B127" s="160" t="s">
        <v>225</v>
      </c>
      <c r="C127" s="89" t="s">
        <v>226</v>
      </c>
      <c r="D127" s="90" t="s">
        <v>105</v>
      </c>
      <c r="E127" s="118">
        <v>1</v>
      </c>
      <c r="F127" s="92"/>
      <c r="G127" s="156">
        <f aca="true" t="shared" si="8" ref="G127:G134">E127*F127</f>
        <v>0</v>
      </c>
      <c r="H127" s="93"/>
      <c r="I127" s="94">
        <f>G127+(G127*H127)</f>
        <v>0</v>
      </c>
      <c r="J127" s="89"/>
      <c r="K127" s="79"/>
    </row>
    <row r="128" spans="1:11" s="18" customFormat="1" ht="24" customHeight="1">
      <c r="A128" s="90">
        <v>3</v>
      </c>
      <c r="B128" s="160" t="s">
        <v>227</v>
      </c>
      <c r="C128" s="99" t="s">
        <v>228</v>
      </c>
      <c r="D128" s="90" t="s">
        <v>105</v>
      </c>
      <c r="E128" s="118">
        <v>1</v>
      </c>
      <c r="F128" s="92"/>
      <c r="G128" s="156">
        <f t="shared" si="8"/>
        <v>0</v>
      </c>
      <c r="H128" s="93"/>
      <c r="I128" s="94">
        <f>G128+(G128*H128)</f>
        <v>0</v>
      </c>
      <c r="J128" s="99"/>
      <c r="K128" s="79"/>
    </row>
    <row r="129" spans="1:11" s="18" customFormat="1" ht="24" customHeight="1">
      <c r="A129" s="90">
        <v>4</v>
      </c>
      <c r="B129" s="160" t="s">
        <v>229</v>
      </c>
      <c r="C129" s="99">
        <v>4324100202</v>
      </c>
      <c r="D129" s="90" t="s">
        <v>105</v>
      </c>
      <c r="E129" s="118">
        <v>1</v>
      </c>
      <c r="F129" s="92"/>
      <c r="G129" s="156">
        <f t="shared" si="8"/>
        <v>0</v>
      </c>
      <c r="H129" s="93"/>
      <c r="I129" s="94">
        <f>G129+(G129*H129)</f>
        <v>0</v>
      </c>
      <c r="J129" s="99"/>
      <c r="K129" s="79"/>
    </row>
    <row r="130" spans="1:11" s="18" customFormat="1" ht="24" customHeight="1">
      <c r="A130" s="90">
        <v>5</v>
      </c>
      <c r="B130" s="161" t="s">
        <v>230</v>
      </c>
      <c r="C130" s="89" t="s">
        <v>231</v>
      </c>
      <c r="D130" s="90" t="s">
        <v>105</v>
      </c>
      <c r="E130" s="118">
        <v>3</v>
      </c>
      <c r="F130" s="92"/>
      <c r="G130" s="156">
        <f t="shared" si="8"/>
        <v>0</v>
      </c>
      <c r="H130" s="93"/>
      <c r="I130" s="94">
        <f>G130+(G130*H130)</f>
        <v>0</v>
      </c>
      <c r="J130" s="89"/>
      <c r="K130" s="79"/>
    </row>
    <row r="131" spans="1:11" s="18" customFormat="1" ht="24" customHeight="1">
      <c r="A131" s="90">
        <v>6</v>
      </c>
      <c r="B131" s="161" t="s">
        <v>232</v>
      </c>
      <c r="C131" s="89" t="s">
        <v>233</v>
      </c>
      <c r="D131" s="90" t="s">
        <v>105</v>
      </c>
      <c r="E131" s="91">
        <v>1</v>
      </c>
      <c r="F131" s="92"/>
      <c r="G131" s="156">
        <f t="shared" si="8"/>
        <v>0</v>
      </c>
      <c r="H131" s="93"/>
      <c r="I131" s="94">
        <f aca="true" t="shared" si="9" ref="I131:I159">G131+(G131*H131)</f>
        <v>0</v>
      </c>
      <c r="J131" s="89"/>
      <c r="K131" s="79"/>
    </row>
    <row r="132" spans="1:11" s="18" customFormat="1" ht="24" customHeight="1">
      <c r="A132" s="96" t="s">
        <v>234</v>
      </c>
      <c r="B132" s="97"/>
      <c r="C132" s="98"/>
      <c r="D132" s="97"/>
      <c r="E132" s="97"/>
      <c r="F132" s="97"/>
      <c r="G132" s="97"/>
      <c r="H132" s="97"/>
      <c r="I132" s="97"/>
      <c r="J132" s="98"/>
      <c r="K132" s="79"/>
    </row>
    <row r="133" spans="1:11" s="18" customFormat="1" ht="24" customHeight="1">
      <c r="A133" s="90">
        <v>1</v>
      </c>
      <c r="B133" s="121" t="s">
        <v>138</v>
      </c>
      <c r="C133" s="120" t="s">
        <v>235</v>
      </c>
      <c r="D133" s="90" t="s">
        <v>105</v>
      </c>
      <c r="E133" s="91">
        <v>1</v>
      </c>
      <c r="F133" s="92"/>
      <c r="G133" s="156">
        <f t="shared" si="8"/>
        <v>0</v>
      </c>
      <c r="H133" s="93"/>
      <c r="I133" s="94">
        <f t="shared" si="9"/>
        <v>0</v>
      </c>
      <c r="J133" s="120"/>
      <c r="K133" s="79"/>
    </row>
    <row r="134" spans="1:11" s="18" customFormat="1" ht="24" customHeight="1">
      <c r="A134" s="123">
        <f>SUM(A133+1)</f>
        <v>2</v>
      </c>
      <c r="B134" s="121" t="s">
        <v>188</v>
      </c>
      <c r="C134" s="162" t="s">
        <v>236</v>
      </c>
      <c r="D134" s="90" t="s">
        <v>105</v>
      </c>
      <c r="E134" s="91">
        <v>2</v>
      </c>
      <c r="F134" s="92"/>
      <c r="G134" s="156">
        <f t="shared" si="8"/>
        <v>0</v>
      </c>
      <c r="H134" s="93"/>
      <c r="I134" s="94">
        <f t="shared" si="9"/>
        <v>0</v>
      </c>
      <c r="J134" s="162"/>
      <c r="K134" s="79"/>
    </row>
    <row r="135" spans="1:11" s="18" customFormat="1" ht="24" customHeight="1">
      <c r="A135" s="100" t="s">
        <v>237</v>
      </c>
      <c r="B135" s="163"/>
      <c r="C135" s="105"/>
      <c r="D135" s="104"/>
      <c r="E135" s="104"/>
      <c r="F135" s="104"/>
      <c r="G135" s="156"/>
      <c r="H135" s="104"/>
      <c r="I135" s="104"/>
      <c r="J135" s="105"/>
      <c r="K135" s="79"/>
    </row>
    <row r="136" spans="1:11" s="18" customFormat="1" ht="24" customHeight="1">
      <c r="A136" s="123">
        <v>1</v>
      </c>
      <c r="B136" s="107" t="s">
        <v>238</v>
      </c>
      <c r="C136" s="99">
        <v>4324100202</v>
      </c>
      <c r="D136" s="108" t="s">
        <v>145</v>
      </c>
      <c r="E136" s="91">
        <v>4</v>
      </c>
      <c r="F136" s="164"/>
      <c r="G136" s="156">
        <f aca="true" t="shared" si="10" ref="G136:G159">E136*F136</f>
        <v>0</v>
      </c>
      <c r="H136" s="93"/>
      <c r="I136" s="94">
        <f t="shared" si="9"/>
        <v>0</v>
      </c>
      <c r="J136" s="99"/>
      <c r="K136" s="79"/>
    </row>
    <row r="137" spans="1:11" s="18" customFormat="1" ht="24" customHeight="1">
      <c r="A137" s="123">
        <v>2</v>
      </c>
      <c r="B137" s="107" t="s">
        <v>239</v>
      </c>
      <c r="C137" s="99">
        <v>2892447</v>
      </c>
      <c r="D137" s="108" t="s">
        <v>145</v>
      </c>
      <c r="E137" s="91">
        <v>4</v>
      </c>
      <c r="F137" s="164"/>
      <c r="G137" s="156">
        <f t="shared" si="10"/>
        <v>0</v>
      </c>
      <c r="H137" s="93"/>
      <c r="I137" s="94">
        <f t="shared" si="9"/>
        <v>0</v>
      </c>
      <c r="J137" s="99"/>
      <c r="K137" s="79"/>
    </row>
    <row r="138" spans="1:11" s="18" customFormat="1" ht="24" customHeight="1">
      <c r="A138" s="123">
        <v>3</v>
      </c>
      <c r="B138" s="142" t="s">
        <v>240</v>
      </c>
      <c r="C138" s="99" t="s">
        <v>241</v>
      </c>
      <c r="D138" s="108" t="s">
        <v>34</v>
      </c>
      <c r="E138" s="91">
        <v>4</v>
      </c>
      <c r="F138" s="164"/>
      <c r="G138" s="156">
        <f t="shared" si="10"/>
        <v>0</v>
      </c>
      <c r="H138" s="93"/>
      <c r="I138" s="94">
        <f t="shared" si="9"/>
        <v>0</v>
      </c>
      <c r="J138" s="99"/>
      <c r="K138" s="79"/>
    </row>
    <row r="139" spans="1:11" s="18" customFormat="1" ht="24" customHeight="1">
      <c r="A139" s="123">
        <f>SUM(A138+1)</f>
        <v>4</v>
      </c>
      <c r="B139" s="107" t="s">
        <v>242</v>
      </c>
      <c r="C139" s="99" t="s">
        <v>243</v>
      </c>
      <c r="D139" s="108" t="s">
        <v>145</v>
      </c>
      <c r="E139" s="118">
        <v>4</v>
      </c>
      <c r="F139" s="165"/>
      <c r="G139" s="156">
        <f t="shared" si="10"/>
        <v>0</v>
      </c>
      <c r="H139" s="93"/>
      <c r="I139" s="94">
        <f t="shared" si="9"/>
        <v>0</v>
      </c>
      <c r="J139" s="99"/>
      <c r="K139" s="79"/>
    </row>
    <row r="140" spans="1:11" s="18" customFormat="1" ht="24" customHeight="1">
      <c r="A140" s="100" t="s">
        <v>244</v>
      </c>
      <c r="B140" s="104"/>
      <c r="C140" s="105"/>
      <c r="D140" s="104"/>
      <c r="E140" s="104"/>
      <c r="F140" s="104"/>
      <c r="G140" s="156"/>
      <c r="H140" s="104"/>
      <c r="I140" s="104"/>
      <c r="J140" s="105"/>
      <c r="K140" s="79"/>
    </row>
    <row r="141" spans="1:11" s="18" customFormat="1" ht="24" customHeight="1">
      <c r="A141" s="123">
        <v>1</v>
      </c>
      <c r="B141" s="142" t="s">
        <v>106</v>
      </c>
      <c r="C141" s="90" t="s">
        <v>245</v>
      </c>
      <c r="D141" s="166" t="s">
        <v>34</v>
      </c>
      <c r="E141" s="91">
        <v>2</v>
      </c>
      <c r="F141" s="164"/>
      <c r="G141" s="156">
        <f t="shared" si="10"/>
        <v>0</v>
      </c>
      <c r="H141" s="93"/>
      <c r="I141" s="94">
        <f t="shared" si="9"/>
        <v>0</v>
      </c>
      <c r="J141" s="90"/>
      <c r="K141" s="79"/>
    </row>
    <row r="142" spans="1:11" s="18" customFormat="1" ht="24" customHeight="1">
      <c r="A142" s="123">
        <v>2</v>
      </c>
      <c r="B142" s="142" t="s">
        <v>110</v>
      </c>
      <c r="C142" s="90" t="s">
        <v>246</v>
      </c>
      <c r="D142" s="166" t="s">
        <v>34</v>
      </c>
      <c r="E142" s="91">
        <v>2</v>
      </c>
      <c r="F142" s="164"/>
      <c r="G142" s="156">
        <f t="shared" si="10"/>
        <v>0</v>
      </c>
      <c r="H142" s="93"/>
      <c r="I142" s="94">
        <f t="shared" si="9"/>
        <v>0</v>
      </c>
      <c r="J142" s="90"/>
      <c r="K142" s="79"/>
    </row>
    <row r="143" spans="1:11" s="18" customFormat="1" ht="24" customHeight="1">
      <c r="A143" s="123">
        <f>SUM(A142+1)</f>
        <v>3</v>
      </c>
      <c r="B143" s="142" t="s">
        <v>247</v>
      </c>
      <c r="C143" s="90" t="s">
        <v>248</v>
      </c>
      <c r="D143" s="166" t="s">
        <v>34</v>
      </c>
      <c r="E143" s="91">
        <v>1</v>
      </c>
      <c r="F143" s="164"/>
      <c r="G143" s="156">
        <f t="shared" si="10"/>
        <v>0</v>
      </c>
      <c r="H143" s="93"/>
      <c r="I143" s="94">
        <f t="shared" si="9"/>
        <v>0</v>
      </c>
      <c r="J143" s="90"/>
      <c r="K143" s="1"/>
    </row>
    <row r="144" spans="1:11" s="18" customFormat="1" ht="24" customHeight="1">
      <c r="A144" s="123">
        <v>4</v>
      </c>
      <c r="B144" s="107" t="s">
        <v>249</v>
      </c>
      <c r="C144" s="90" t="s">
        <v>250</v>
      </c>
      <c r="D144" s="166" t="s">
        <v>34</v>
      </c>
      <c r="E144" s="91">
        <v>1</v>
      </c>
      <c r="F144" s="164"/>
      <c r="G144" s="156">
        <f t="shared" si="10"/>
        <v>0</v>
      </c>
      <c r="H144" s="93"/>
      <c r="I144" s="94">
        <f t="shared" si="9"/>
        <v>0</v>
      </c>
      <c r="J144" s="90"/>
      <c r="K144" s="79"/>
    </row>
    <row r="145" spans="1:11" s="18" customFormat="1" ht="24" customHeight="1">
      <c r="A145" s="123">
        <f>SUM(A144+1)</f>
        <v>5</v>
      </c>
      <c r="B145" s="107" t="s">
        <v>251</v>
      </c>
      <c r="C145" s="120" t="s">
        <v>252</v>
      </c>
      <c r="D145" s="166" t="s">
        <v>34</v>
      </c>
      <c r="E145" s="91">
        <v>1</v>
      </c>
      <c r="F145" s="164"/>
      <c r="G145" s="156">
        <f t="shared" si="10"/>
        <v>0</v>
      </c>
      <c r="H145" s="93"/>
      <c r="I145" s="94">
        <f t="shared" si="9"/>
        <v>0</v>
      </c>
      <c r="J145" s="120"/>
      <c r="K145" s="79"/>
    </row>
    <row r="146" spans="1:11" s="18" customFormat="1" ht="24" customHeight="1">
      <c r="A146" s="100" t="s">
        <v>253</v>
      </c>
      <c r="B146" s="167"/>
      <c r="C146" s="105"/>
      <c r="D146" s="104"/>
      <c r="E146" s="104"/>
      <c r="F146" s="104"/>
      <c r="G146" s="156"/>
      <c r="H146" s="104"/>
      <c r="I146" s="104"/>
      <c r="J146" s="105"/>
      <c r="K146" s="79"/>
    </row>
    <row r="147" spans="1:11" s="18" customFormat="1" ht="24" customHeight="1">
      <c r="A147" s="123">
        <v>1</v>
      </c>
      <c r="B147" s="107" t="s">
        <v>110</v>
      </c>
      <c r="C147" s="90">
        <v>2991585</v>
      </c>
      <c r="D147" s="168" t="s">
        <v>34</v>
      </c>
      <c r="E147" s="91">
        <v>2</v>
      </c>
      <c r="F147" s="169"/>
      <c r="G147" s="156">
        <f t="shared" si="10"/>
        <v>0</v>
      </c>
      <c r="H147" s="93"/>
      <c r="I147" s="94">
        <f t="shared" si="9"/>
        <v>0</v>
      </c>
      <c r="J147" s="90"/>
      <c r="K147" s="1"/>
    </row>
    <row r="148" spans="1:11" s="18" customFormat="1" ht="24" customHeight="1">
      <c r="A148" s="123">
        <f>SUM(A147+1)</f>
        <v>2</v>
      </c>
      <c r="B148" s="107" t="s">
        <v>103</v>
      </c>
      <c r="C148" s="170">
        <v>29400102</v>
      </c>
      <c r="D148" s="168" t="s">
        <v>34</v>
      </c>
      <c r="E148" s="91">
        <v>1</v>
      </c>
      <c r="F148" s="169"/>
      <c r="G148" s="156">
        <f t="shared" si="10"/>
        <v>0</v>
      </c>
      <c r="H148" s="93"/>
      <c r="I148" s="94">
        <f t="shared" si="9"/>
        <v>0</v>
      </c>
      <c r="J148" s="170"/>
      <c r="K148" s="79"/>
    </row>
    <row r="149" spans="1:11" s="38" customFormat="1" ht="24" customHeight="1">
      <c r="A149" s="123">
        <v>3</v>
      </c>
      <c r="B149" s="107" t="s">
        <v>254</v>
      </c>
      <c r="C149" s="171">
        <v>4324102227</v>
      </c>
      <c r="D149" s="168" t="s">
        <v>34</v>
      </c>
      <c r="E149" s="91">
        <v>1</v>
      </c>
      <c r="F149" s="169"/>
      <c r="G149" s="156">
        <f t="shared" si="10"/>
        <v>0</v>
      </c>
      <c r="H149" s="93"/>
      <c r="I149" s="94">
        <f t="shared" si="9"/>
        <v>0</v>
      </c>
      <c r="J149" s="171"/>
      <c r="K149" s="79"/>
    </row>
    <row r="150" spans="1:11" s="49" customFormat="1" ht="24" customHeight="1">
      <c r="A150" s="123">
        <v>4</v>
      </c>
      <c r="B150" s="142" t="s">
        <v>242</v>
      </c>
      <c r="C150" s="99" t="s">
        <v>255</v>
      </c>
      <c r="D150" s="168" t="s">
        <v>34</v>
      </c>
      <c r="E150" s="91">
        <v>2</v>
      </c>
      <c r="F150" s="169"/>
      <c r="G150" s="156">
        <f t="shared" si="10"/>
        <v>0</v>
      </c>
      <c r="H150" s="93"/>
      <c r="I150" s="94">
        <f t="shared" si="9"/>
        <v>0</v>
      </c>
      <c r="J150" s="99"/>
      <c r="K150" s="7"/>
    </row>
    <row r="151" spans="1:11" s="18" customFormat="1" ht="21.75" customHeight="1">
      <c r="A151" s="123">
        <f>SUM(A150+1)</f>
        <v>5</v>
      </c>
      <c r="B151" s="142" t="s">
        <v>256</v>
      </c>
      <c r="C151" s="90" t="s">
        <v>257</v>
      </c>
      <c r="D151" s="168" t="s">
        <v>34</v>
      </c>
      <c r="E151" s="91">
        <v>1</v>
      </c>
      <c r="F151" s="169"/>
      <c r="G151" s="156">
        <f t="shared" si="10"/>
        <v>0</v>
      </c>
      <c r="H151" s="93"/>
      <c r="I151" s="94">
        <f t="shared" si="9"/>
        <v>0</v>
      </c>
      <c r="J151" s="90"/>
      <c r="K151" s="83"/>
    </row>
    <row r="152" spans="1:11" s="18" customFormat="1" ht="21.75" customHeight="1">
      <c r="A152" s="100" t="s">
        <v>258</v>
      </c>
      <c r="B152" s="163"/>
      <c r="C152" s="105"/>
      <c r="D152" s="104"/>
      <c r="E152" s="104"/>
      <c r="F152" s="104"/>
      <c r="G152" s="156"/>
      <c r="H152" s="104"/>
      <c r="I152" s="104"/>
      <c r="J152" s="105"/>
      <c r="K152" s="83"/>
    </row>
    <row r="153" spans="1:11" s="18" customFormat="1" ht="21.75" customHeight="1">
      <c r="A153" s="123">
        <v>1</v>
      </c>
      <c r="B153" s="107" t="s">
        <v>249</v>
      </c>
      <c r="C153" s="90" t="s">
        <v>259</v>
      </c>
      <c r="D153" s="166" t="s">
        <v>34</v>
      </c>
      <c r="E153" s="138">
        <v>2</v>
      </c>
      <c r="F153" s="127"/>
      <c r="G153" s="156">
        <f t="shared" si="10"/>
        <v>0</v>
      </c>
      <c r="H153" s="93"/>
      <c r="I153" s="94">
        <f t="shared" si="9"/>
        <v>0</v>
      </c>
      <c r="J153" s="90"/>
      <c r="K153" s="83"/>
    </row>
    <row r="154" spans="1:11" s="18" customFormat="1" ht="21.75" customHeight="1">
      <c r="A154" s="123">
        <v>2</v>
      </c>
      <c r="B154" s="107" t="s">
        <v>260</v>
      </c>
      <c r="C154" s="90" t="s">
        <v>261</v>
      </c>
      <c r="D154" s="166" t="s">
        <v>34</v>
      </c>
      <c r="E154" s="138">
        <v>2</v>
      </c>
      <c r="F154" s="127"/>
      <c r="G154" s="156">
        <f t="shared" si="10"/>
        <v>0</v>
      </c>
      <c r="H154" s="93"/>
      <c r="I154" s="94">
        <f t="shared" si="9"/>
        <v>0</v>
      </c>
      <c r="J154" s="90"/>
      <c r="K154" s="83"/>
    </row>
    <row r="155" spans="1:11" s="18" customFormat="1" ht="21.75" customHeight="1">
      <c r="A155" s="123">
        <f>SUM(A154+1)</f>
        <v>3</v>
      </c>
      <c r="B155" s="107" t="s">
        <v>103</v>
      </c>
      <c r="C155" s="90" t="s">
        <v>262</v>
      </c>
      <c r="D155" s="166" t="s">
        <v>34</v>
      </c>
      <c r="E155" s="91">
        <v>2</v>
      </c>
      <c r="F155" s="127"/>
      <c r="G155" s="156">
        <f t="shared" si="10"/>
        <v>0</v>
      </c>
      <c r="H155" s="93"/>
      <c r="I155" s="94">
        <f t="shared" si="9"/>
        <v>0</v>
      </c>
      <c r="J155" s="90"/>
      <c r="K155" s="83"/>
    </row>
    <row r="156" spans="1:11" s="18" customFormat="1" ht="21.75" customHeight="1">
      <c r="A156" s="123">
        <f>SUM(A155+1)</f>
        <v>4</v>
      </c>
      <c r="B156" s="107" t="s">
        <v>106</v>
      </c>
      <c r="C156" s="90" t="s">
        <v>263</v>
      </c>
      <c r="D156" s="166" t="s">
        <v>34</v>
      </c>
      <c r="E156" s="91">
        <v>2</v>
      </c>
      <c r="F156" s="127"/>
      <c r="G156" s="156">
        <f t="shared" si="10"/>
        <v>0</v>
      </c>
      <c r="H156" s="93"/>
      <c r="I156" s="94">
        <f t="shared" si="9"/>
        <v>0</v>
      </c>
      <c r="J156" s="90"/>
      <c r="K156" s="83"/>
    </row>
    <row r="157" spans="1:11" s="18" customFormat="1" ht="21.75" customHeight="1">
      <c r="A157" s="123">
        <f>SUM(A156+1)</f>
        <v>5</v>
      </c>
      <c r="B157" s="107" t="s">
        <v>140</v>
      </c>
      <c r="C157" s="90" t="s">
        <v>264</v>
      </c>
      <c r="D157" s="166" t="s">
        <v>34</v>
      </c>
      <c r="E157" s="91">
        <v>7</v>
      </c>
      <c r="F157" s="127"/>
      <c r="G157" s="156">
        <f t="shared" si="10"/>
        <v>0</v>
      </c>
      <c r="H157" s="93"/>
      <c r="I157" s="94">
        <f t="shared" si="9"/>
        <v>0</v>
      </c>
      <c r="J157" s="90"/>
      <c r="K157" s="83"/>
    </row>
    <row r="158" spans="1:11" s="18" customFormat="1" ht="21.75" customHeight="1">
      <c r="A158" s="123">
        <f>SUM(A157+1)</f>
        <v>6</v>
      </c>
      <c r="B158" s="107" t="s">
        <v>265</v>
      </c>
      <c r="C158" s="90" t="s">
        <v>266</v>
      </c>
      <c r="D158" s="166" t="s">
        <v>34</v>
      </c>
      <c r="E158" s="91">
        <v>2</v>
      </c>
      <c r="F158" s="127"/>
      <c r="G158" s="156">
        <f t="shared" si="10"/>
        <v>0</v>
      </c>
      <c r="H158" s="93"/>
      <c r="I158" s="94">
        <f t="shared" si="9"/>
        <v>0</v>
      </c>
      <c r="J158" s="90"/>
      <c r="K158" s="83"/>
    </row>
    <row r="159" spans="1:11" s="18" customFormat="1" ht="21.75" customHeight="1">
      <c r="A159" s="172">
        <f>SUM(A158+1)</f>
        <v>7</v>
      </c>
      <c r="B159" s="173" t="s">
        <v>267</v>
      </c>
      <c r="C159" s="153" t="s">
        <v>268</v>
      </c>
      <c r="D159" s="174" t="s">
        <v>34</v>
      </c>
      <c r="E159" s="155">
        <v>2</v>
      </c>
      <c r="F159" s="175"/>
      <c r="G159" s="156">
        <f t="shared" si="10"/>
        <v>0</v>
      </c>
      <c r="H159" s="157"/>
      <c r="I159" s="158">
        <f t="shared" si="9"/>
        <v>0</v>
      </c>
      <c r="J159" s="153"/>
      <c r="K159" s="83"/>
    </row>
    <row r="160" spans="1:11" s="18" customFormat="1" ht="21.75" customHeight="1">
      <c r="A160" s="280"/>
      <c r="B160" s="279" t="s">
        <v>583</v>
      </c>
      <c r="C160" s="280"/>
      <c r="D160" s="280"/>
      <c r="E160" s="281"/>
      <c r="F160" s="285"/>
      <c r="G160" s="244">
        <f>SUM(G126:G159)</f>
        <v>0</v>
      </c>
      <c r="H160" s="293">
        <f>I160-G160</f>
        <v>0</v>
      </c>
      <c r="I160" s="214">
        <f>SUM(I126:I159)</f>
        <v>0</v>
      </c>
      <c r="J160" s="280"/>
      <c r="K160" s="286"/>
    </row>
    <row r="161" spans="1:11" s="18" customFormat="1" ht="21.75" customHeight="1" thickBot="1">
      <c r="A161" s="324" t="s">
        <v>584</v>
      </c>
      <c r="B161" s="325"/>
      <c r="C161" s="325"/>
      <c r="D161" s="325"/>
      <c r="E161" s="325"/>
      <c r="F161" s="325"/>
      <c r="G161" s="325"/>
      <c r="H161" s="325"/>
      <c r="I161" s="325"/>
      <c r="J161" s="326"/>
      <c r="K161" s="284"/>
    </row>
    <row r="162" spans="1:11" s="18" customFormat="1" ht="21.75" customHeight="1">
      <c r="A162" s="144" t="s">
        <v>269</v>
      </c>
      <c r="B162" s="145"/>
      <c r="C162" s="145"/>
      <c r="D162" s="145"/>
      <c r="E162" s="145"/>
      <c r="F162" s="145"/>
      <c r="G162" s="145"/>
      <c r="H162" s="145"/>
      <c r="I162" s="145"/>
      <c r="J162" s="159"/>
      <c r="K162" s="83"/>
    </row>
    <row r="163" spans="1:11" s="18" customFormat="1" ht="21.75" customHeight="1">
      <c r="A163" s="298">
        <v>1</v>
      </c>
      <c r="B163" s="139" t="s">
        <v>138</v>
      </c>
      <c r="C163" s="308" t="s">
        <v>595</v>
      </c>
      <c r="D163" s="90" t="s">
        <v>105</v>
      </c>
      <c r="E163" s="138">
        <v>10</v>
      </c>
      <c r="F163" s="92"/>
      <c r="G163" s="156">
        <f aca="true" t="shared" si="11" ref="G163:G226">E163*F163</f>
        <v>0</v>
      </c>
      <c r="H163" s="93"/>
      <c r="I163" s="94">
        <f aca="true" t="shared" si="12" ref="I163:I168">G163+(G163*H163)</f>
        <v>0</v>
      </c>
      <c r="J163" s="120"/>
      <c r="K163" s="83"/>
    </row>
    <row r="164" spans="1:11" s="18" customFormat="1" ht="21.75" customHeight="1">
      <c r="A164" s="90">
        <f>A163+1</f>
        <v>2</v>
      </c>
      <c r="B164" s="139" t="s">
        <v>188</v>
      </c>
      <c r="C164" s="90" t="s">
        <v>270</v>
      </c>
      <c r="D164" s="90" t="s">
        <v>105</v>
      </c>
      <c r="E164" s="138">
        <v>5</v>
      </c>
      <c r="F164" s="92"/>
      <c r="G164" s="156">
        <f t="shared" si="11"/>
        <v>0</v>
      </c>
      <c r="H164" s="93"/>
      <c r="I164" s="94">
        <f t="shared" si="12"/>
        <v>0</v>
      </c>
      <c r="J164" s="120"/>
      <c r="K164" s="83"/>
    </row>
    <row r="165" spans="1:11" s="18" customFormat="1" ht="21.75" customHeight="1">
      <c r="A165" s="90">
        <f>A164+1</f>
        <v>3</v>
      </c>
      <c r="B165" s="139" t="s">
        <v>271</v>
      </c>
      <c r="C165" s="90" t="s">
        <v>272</v>
      </c>
      <c r="D165" s="90" t="s">
        <v>105</v>
      </c>
      <c r="E165" s="138">
        <v>10</v>
      </c>
      <c r="F165" s="92"/>
      <c r="G165" s="156">
        <f t="shared" si="11"/>
        <v>0</v>
      </c>
      <c r="H165" s="93"/>
      <c r="I165" s="94">
        <f t="shared" si="12"/>
        <v>0</v>
      </c>
      <c r="J165" s="120"/>
      <c r="K165" s="83"/>
    </row>
    <row r="166" spans="1:11" s="18" customFormat="1" ht="21.75" customHeight="1">
      <c r="A166" s="90">
        <f>A165+1</f>
        <v>4</v>
      </c>
      <c r="B166" s="139" t="s">
        <v>273</v>
      </c>
      <c r="C166" s="59" t="s">
        <v>274</v>
      </c>
      <c r="D166" s="90" t="s">
        <v>105</v>
      </c>
      <c r="E166" s="138">
        <v>20</v>
      </c>
      <c r="F166" s="92"/>
      <c r="G166" s="156">
        <f t="shared" si="11"/>
        <v>0</v>
      </c>
      <c r="H166" s="93"/>
      <c r="I166" s="94">
        <f t="shared" si="12"/>
        <v>0</v>
      </c>
      <c r="J166" s="162"/>
      <c r="K166" s="83"/>
    </row>
    <row r="167" spans="1:11" s="18" customFormat="1" ht="21.75" customHeight="1">
      <c r="A167" s="90">
        <v>5</v>
      </c>
      <c r="B167" s="95" t="s">
        <v>275</v>
      </c>
      <c r="C167" s="90" t="s">
        <v>276</v>
      </c>
      <c r="D167" s="90" t="s">
        <v>105</v>
      </c>
      <c r="E167" s="118">
        <v>10</v>
      </c>
      <c r="F167" s="92"/>
      <c r="G167" s="156">
        <f t="shared" si="11"/>
        <v>0</v>
      </c>
      <c r="H167" s="93"/>
      <c r="I167" s="94">
        <f t="shared" si="12"/>
        <v>0</v>
      </c>
      <c r="J167" s="120"/>
      <c r="K167" s="83"/>
    </row>
    <row r="168" spans="1:11" s="18" customFormat="1" ht="21.75" customHeight="1">
      <c r="A168" s="90">
        <f>A167+1</f>
        <v>6</v>
      </c>
      <c r="B168" s="95" t="s">
        <v>277</v>
      </c>
      <c r="C168" s="90" t="s">
        <v>278</v>
      </c>
      <c r="D168" s="90" t="s">
        <v>105</v>
      </c>
      <c r="E168" s="118">
        <v>12</v>
      </c>
      <c r="F168" s="92"/>
      <c r="G168" s="156">
        <f t="shared" si="11"/>
        <v>0</v>
      </c>
      <c r="H168" s="93"/>
      <c r="I168" s="94">
        <f t="shared" si="12"/>
        <v>0</v>
      </c>
      <c r="J168" s="99"/>
      <c r="K168" s="83"/>
    </row>
    <row r="169" spans="1:11" s="18" customFormat="1" ht="21.75" customHeight="1">
      <c r="A169" s="96" t="s">
        <v>279</v>
      </c>
      <c r="B169" s="97"/>
      <c r="C169" s="98"/>
      <c r="D169" s="97"/>
      <c r="E169" s="97"/>
      <c r="F169" s="97"/>
      <c r="G169" s="156"/>
      <c r="H169" s="97"/>
      <c r="I169" s="97"/>
      <c r="J169" s="98"/>
      <c r="K169" s="83"/>
    </row>
    <row r="170" spans="1:11" s="18" customFormat="1" ht="21.75" customHeight="1">
      <c r="A170" s="90">
        <v>1</v>
      </c>
      <c r="B170" s="95" t="s">
        <v>280</v>
      </c>
      <c r="C170" s="103" t="s">
        <v>281</v>
      </c>
      <c r="D170" s="90" t="s">
        <v>105</v>
      </c>
      <c r="E170" s="118">
        <v>5</v>
      </c>
      <c r="F170" s="92"/>
      <c r="G170" s="156">
        <f t="shared" si="11"/>
        <v>0</v>
      </c>
      <c r="H170" s="93"/>
      <c r="I170" s="94">
        <f>G170+(G170*H170)</f>
        <v>0</v>
      </c>
      <c r="J170" s="103"/>
      <c r="K170" s="83"/>
    </row>
    <row r="171" spans="1:11" s="18" customFormat="1" ht="21.75" customHeight="1">
      <c r="A171" s="90">
        <f>A170+1</f>
        <v>2</v>
      </c>
      <c r="B171" s="95" t="s">
        <v>282</v>
      </c>
      <c r="C171" s="90" t="s">
        <v>283</v>
      </c>
      <c r="D171" s="90" t="s">
        <v>105</v>
      </c>
      <c r="E171" s="118">
        <v>5</v>
      </c>
      <c r="F171" s="92"/>
      <c r="G171" s="156">
        <f t="shared" si="11"/>
        <v>0</v>
      </c>
      <c r="H171" s="93"/>
      <c r="I171" s="94">
        <f>G171+(G171*H171)</f>
        <v>0</v>
      </c>
      <c r="J171" s="90"/>
      <c r="K171" s="83"/>
    </row>
    <row r="172" spans="1:11" s="18" customFormat="1" ht="21.75" customHeight="1">
      <c r="A172" s="90">
        <f>A171+1</f>
        <v>3</v>
      </c>
      <c r="B172" s="95" t="s">
        <v>284</v>
      </c>
      <c r="C172" s="90" t="s">
        <v>285</v>
      </c>
      <c r="D172" s="90" t="s">
        <v>105</v>
      </c>
      <c r="E172" s="118">
        <v>5</v>
      </c>
      <c r="F172" s="92"/>
      <c r="G172" s="156">
        <f t="shared" si="11"/>
        <v>0</v>
      </c>
      <c r="H172" s="93"/>
      <c r="I172" s="94">
        <f>G172+(G172*H172)</f>
        <v>0</v>
      </c>
      <c r="J172" s="90"/>
      <c r="K172" s="83"/>
    </row>
    <row r="173" spans="1:11" s="18" customFormat="1" ht="21.75" customHeight="1">
      <c r="A173" s="96" t="s">
        <v>286</v>
      </c>
      <c r="B173" s="97"/>
      <c r="C173" s="98"/>
      <c r="D173" s="97"/>
      <c r="E173" s="97"/>
      <c r="F173" s="97"/>
      <c r="G173" s="156"/>
      <c r="H173" s="97"/>
      <c r="I173" s="97"/>
      <c r="J173" s="98"/>
      <c r="K173" s="83"/>
    </row>
    <row r="174" spans="1:11" s="18" customFormat="1" ht="21.75" customHeight="1">
      <c r="A174" s="90">
        <v>1</v>
      </c>
      <c r="B174" s="121" t="s">
        <v>103</v>
      </c>
      <c r="C174" s="90">
        <v>9450827</v>
      </c>
      <c r="D174" s="90" t="s">
        <v>105</v>
      </c>
      <c r="E174" s="87">
        <v>5</v>
      </c>
      <c r="F174" s="122"/>
      <c r="G174" s="156">
        <f t="shared" si="11"/>
        <v>0</v>
      </c>
      <c r="H174" s="93"/>
      <c r="I174" s="94">
        <f aca="true" t="shared" si="13" ref="I174:I184">G174+(G174*H174)</f>
        <v>0</v>
      </c>
      <c r="J174" s="90"/>
      <c r="K174" s="83"/>
    </row>
    <row r="175" spans="1:11" s="18" customFormat="1" ht="21.75" customHeight="1">
      <c r="A175" s="90">
        <f>A174+1</f>
        <v>2</v>
      </c>
      <c r="B175" s="121" t="s">
        <v>110</v>
      </c>
      <c r="C175" s="90">
        <v>9450818</v>
      </c>
      <c r="D175" s="90" t="s">
        <v>105</v>
      </c>
      <c r="E175" s="87">
        <v>5</v>
      </c>
      <c r="F175" s="122"/>
      <c r="G175" s="156">
        <f t="shared" si="11"/>
        <v>0</v>
      </c>
      <c r="H175" s="93"/>
      <c r="I175" s="94">
        <f t="shared" si="13"/>
        <v>0</v>
      </c>
      <c r="J175" s="90"/>
      <c r="K175" s="83"/>
    </row>
    <row r="176" spans="1:11" s="18" customFormat="1" ht="21.75" customHeight="1">
      <c r="A176" s="90">
        <f>A175+1</f>
        <v>3</v>
      </c>
      <c r="B176" s="107" t="s">
        <v>287</v>
      </c>
      <c r="C176" s="90" t="s">
        <v>288</v>
      </c>
      <c r="D176" s="90" t="s">
        <v>105</v>
      </c>
      <c r="E176" s="119">
        <v>5</v>
      </c>
      <c r="F176" s="176"/>
      <c r="G176" s="156">
        <f t="shared" si="11"/>
        <v>0</v>
      </c>
      <c r="H176" s="93"/>
      <c r="I176" s="94">
        <f t="shared" si="13"/>
        <v>0</v>
      </c>
      <c r="J176" s="90"/>
      <c r="K176" s="83"/>
    </row>
    <row r="177" spans="1:11" s="18" customFormat="1" ht="21.75" customHeight="1">
      <c r="A177" s="90">
        <v>4</v>
      </c>
      <c r="B177" s="95" t="s">
        <v>289</v>
      </c>
      <c r="C177" s="108" t="s">
        <v>290</v>
      </c>
      <c r="D177" s="90" t="s">
        <v>105</v>
      </c>
      <c r="E177" s="118">
        <v>5</v>
      </c>
      <c r="F177" s="127"/>
      <c r="G177" s="156">
        <f t="shared" si="11"/>
        <v>0</v>
      </c>
      <c r="H177" s="93"/>
      <c r="I177" s="94">
        <f t="shared" si="13"/>
        <v>0</v>
      </c>
      <c r="J177" s="108"/>
      <c r="K177" s="83"/>
    </row>
    <row r="178" spans="1:11" s="18" customFormat="1" ht="21.75" customHeight="1">
      <c r="A178" s="90">
        <v>5</v>
      </c>
      <c r="B178" s="121" t="s">
        <v>291</v>
      </c>
      <c r="C178" s="90" t="s">
        <v>292</v>
      </c>
      <c r="D178" s="90" t="s">
        <v>105</v>
      </c>
      <c r="E178" s="87">
        <v>2</v>
      </c>
      <c r="F178" s="122"/>
      <c r="G178" s="156">
        <f t="shared" si="11"/>
        <v>0</v>
      </c>
      <c r="H178" s="93"/>
      <c r="I178" s="94">
        <f t="shared" si="13"/>
        <v>0</v>
      </c>
      <c r="J178" s="90"/>
      <c r="K178" s="83"/>
    </row>
    <row r="179" spans="1:11" s="18" customFormat="1" ht="21.75" customHeight="1">
      <c r="A179" s="90">
        <v>6</v>
      </c>
      <c r="B179" s="121" t="s">
        <v>293</v>
      </c>
      <c r="C179" s="90" t="s">
        <v>294</v>
      </c>
      <c r="D179" s="90" t="s">
        <v>68</v>
      </c>
      <c r="E179" s="87">
        <v>5</v>
      </c>
      <c r="F179" s="122"/>
      <c r="G179" s="156">
        <f t="shared" si="11"/>
        <v>0</v>
      </c>
      <c r="H179" s="93"/>
      <c r="I179" s="94">
        <f t="shared" si="13"/>
        <v>0</v>
      </c>
      <c r="J179" s="90"/>
      <c r="K179" s="83"/>
    </row>
    <row r="180" spans="1:11" s="18" customFormat="1" ht="21.75" customHeight="1">
      <c r="A180" s="90">
        <v>7</v>
      </c>
      <c r="B180" s="121" t="s">
        <v>293</v>
      </c>
      <c r="C180" s="90" t="s">
        <v>295</v>
      </c>
      <c r="D180" s="90" t="s">
        <v>105</v>
      </c>
      <c r="E180" s="87">
        <v>5</v>
      </c>
      <c r="F180" s="122"/>
      <c r="G180" s="156">
        <f t="shared" si="11"/>
        <v>0</v>
      </c>
      <c r="H180" s="93"/>
      <c r="I180" s="94">
        <f t="shared" si="13"/>
        <v>0</v>
      </c>
      <c r="J180" s="90"/>
      <c r="K180" s="83"/>
    </row>
    <row r="181" spans="1:11" s="18" customFormat="1" ht="21.75" customHeight="1">
      <c r="A181" s="90">
        <v>8</v>
      </c>
      <c r="B181" s="121" t="s">
        <v>296</v>
      </c>
      <c r="C181" s="90" t="s">
        <v>297</v>
      </c>
      <c r="D181" s="90" t="s">
        <v>105</v>
      </c>
      <c r="E181" s="87">
        <v>2</v>
      </c>
      <c r="F181" s="122"/>
      <c r="G181" s="156">
        <f t="shared" si="11"/>
        <v>0</v>
      </c>
      <c r="H181" s="93"/>
      <c r="I181" s="94">
        <f t="shared" si="13"/>
        <v>0</v>
      </c>
      <c r="J181" s="90"/>
      <c r="K181" s="83"/>
    </row>
    <row r="182" spans="1:11" s="18" customFormat="1" ht="21.75" customHeight="1">
      <c r="A182" s="90">
        <v>9</v>
      </c>
      <c r="B182" s="121" t="s">
        <v>298</v>
      </c>
      <c r="C182" s="90">
        <v>32310</v>
      </c>
      <c r="D182" s="90" t="s">
        <v>105</v>
      </c>
      <c r="E182" s="87">
        <v>4</v>
      </c>
      <c r="F182" s="122"/>
      <c r="G182" s="156">
        <f t="shared" si="11"/>
        <v>0</v>
      </c>
      <c r="H182" s="93"/>
      <c r="I182" s="94">
        <f t="shared" si="13"/>
        <v>0</v>
      </c>
      <c r="J182" s="90"/>
      <c r="K182" s="83"/>
    </row>
    <row r="183" spans="1:11" s="18" customFormat="1" ht="21.75" customHeight="1">
      <c r="A183" s="90">
        <v>10</v>
      </c>
      <c r="B183" s="121" t="s">
        <v>298</v>
      </c>
      <c r="C183" s="90">
        <v>30310</v>
      </c>
      <c r="D183" s="90" t="s">
        <v>105</v>
      </c>
      <c r="E183" s="119">
        <v>2</v>
      </c>
      <c r="F183" s="176"/>
      <c r="G183" s="156">
        <f t="shared" si="11"/>
        <v>0</v>
      </c>
      <c r="H183" s="93"/>
      <c r="I183" s="94">
        <f t="shared" si="13"/>
        <v>0</v>
      </c>
      <c r="J183" s="90"/>
      <c r="K183" s="83"/>
    </row>
    <row r="184" spans="1:11" s="18" customFormat="1" ht="21.75" customHeight="1">
      <c r="A184" s="90">
        <v>11</v>
      </c>
      <c r="B184" s="121" t="s">
        <v>298</v>
      </c>
      <c r="C184" s="108">
        <v>32307</v>
      </c>
      <c r="D184" s="90" t="s">
        <v>105</v>
      </c>
      <c r="E184" s="118">
        <v>4</v>
      </c>
      <c r="F184" s="127"/>
      <c r="G184" s="156">
        <f t="shared" si="11"/>
        <v>0</v>
      </c>
      <c r="H184" s="93"/>
      <c r="I184" s="94">
        <f t="shared" si="13"/>
        <v>0</v>
      </c>
      <c r="J184" s="108"/>
      <c r="K184" s="83"/>
    </row>
    <row r="185" spans="1:11" s="18" customFormat="1" ht="21.75" customHeight="1">
      <c r="A185" s="96" t="s">
        <v>299</v>
      </c>
      <c r="B185" s="97"/>
      <c r="C185" s="98"/>
      <c r="D185" s="97"/>
      <c r="E185" s="97"/>
      <c r="F185" s="97"/>
      <c r="G185" s="156"/>
      <c r="H185" s="97"/>
      <c r="I185" s="97"/>
      <c r="J185" s="98"/>
      <c r="K185" s="83"/>
    </row>
    <row r="186" spans="1:11" s="18" customFormat="1" ht="21.75" customHeight="1">
      <c r="A186" s="90">
        <v>1</v>
      </c>
      <c r="B186" s="57" t="s">
        <v>300</v>
      </c>
      <c r="C186" s="120" t="s">
        <v>301</v>
      </c>
      <c r="D186" s="90" t="s">
        <v>105</v>
      </c>
      <c r="E186" s="91">
        <v>3</v>
      </c>
      <c r="F186" s="92"/>
      <c r="G186" s="156">
        <f t="shared" si="11"/>
        <v>0</v>
      </c>
      <c r="H186" s="93"/>
      <c r="I186" s="94">
        <f>G186+(G186*H186)</f>
        <v>0</v>
      </c>
      <c r="J186" s="120"/>
      <c r="K186" s="83"/>
    </row>
    <row r="187" spans="1:11" s="18" customFormat="1" ht="21.75" customHeight="1">
      <c r="A187" s="90">
        <f aca="true" t="shared" si="14" ref="A187:A230">A186+1</f>
        <v>2</v>
      </c>
      <c r="B187" s="57" t="s">
        <v>302</v>
      </c>
      <c r="C187" s="120" t="s">
        <v>303</v>
      </c>
      <c r="D187" s="90" t="s">
        <v>105</v>
      </c>
      <c r="E187" s="91">
        <v>3</v>
      </c>
      <c r="F187" s="92"/>
      <c r="G187" s="156">
        <f t="shared" si="11"/>
        <v>0</v>
      </c>
      <c r="H187" s="93"/>
      <c r="I187" s="94">
        <f>G187+(G187*H187)</f>
        <v>0</v>
      </c>
      <c r="J187" s="120"/>
      <c r="K187" s="83"/>
    </row>
    <row r="188" spans="1:11" s="18" customFormat="1" ht="21.75" customHeight="1">
      <c r="A188" s="90">
        <f t="shared" si="14"/>
        <v>3</v>
      </c>
      <c r="B188" s="107" t="s">
        <v>300</v>
      </c>
      <c r="C188" s="120" t="s">
        <v>304</v>
      </c>
      <c r="D188" s="90" t="s">
        <v>105</v>
      </c>
      <c r="E188" s="87">
        <v>3</v>
      </c>
      <c r="F188" s="92"/>
      <c r="G188" s="156">
        <f t="shared" si="11"/>
        <v>0</v>
      </c>
      <c r="H188" s="93"/>
      <c r="I188" s="94">
        <f>G188+(G188*H188)</f>
        <v>0</v>
      </c>
      <c r="J188" s="120"/>
      <c r="K188" s="83"/>
    </row>
    <row r="189" spans="1:11" s="18" customFormat="1" ht="21.75" customHeight="1">
      <c r="A189" s="90">
        <f t="shared" si="14"/>
        <v>4</v>
      </c>
      <c r="B189" s="107" t="s">
        <v>194</v>
      </c>
      <c r="C189" s="120" t="s">
        <v>305</v>
      </c>
      <c r="D189" s="90" t="s">
        <v>105</v>
      </c>
      <c r="E189" s="87">
        <v>20</v>
      </c>
      <c r="F189" s="92"/>
      <c r="G189" s="156">
        <f t="shared" si="11"/>
        <v>0</v>
      </c>
      <c r="H189" s="93"/>
      <c r="I189" s="94">
        <f>G189+(G189*H189)</f>
        <v>0</v>
      </c>
      <c r="J189" s="120"/>
      <c r="K189" s="83"/>
    </row>
    <row r="190" spans="1:11" s="18" customFormat="1" ht="21.75" customHeight="1">
      <c r="A190" s="90">
        <f t="shared" si="14"/>
        <v>5</v>
      </c>
      <c r="B190" s="107" t="s">
        <v>306</v>
      </c>
      <c r="C190" s="120" t="s">
        <v>307</v>
      </c>
      <c r="D190" s="90" t="s">
        <v>105</v>
      </c>
      <c r="E190" s="87">
        <v>20</v>
      </c>
      <c r="F190" s="92"/>
      <c r="G190" s="156">
        <f t="shared" si="11"/>
        <v>0</v>
      </c>
      <c r="H190" s="93"/>
      <c r="I190" s="94">
        <f>G190+(G190*H190)</f>
        <v>0</v>
      </c>
      <c r="J190" s="120"/>
      <c r="K190" s="83"/>
    </row>
    <row r="191" spans="1:11" s="18" customFormat="1" ht="21.75" customHeight="1">
      <c r="A191" s="90">
        <f t="shared" si="14"/>
        <v>6</v>
      </c>
      <c r="B191" s="107" t="s">
        <v>308</v>
      </c>
      <c r="C191" s="120" t="s">
        <v>309</v>
      </c>
      <c r="D191" s="90" t="s">
        <v>105</v>
      </c>
      <c r="E191" s="87">
        <v>4</v>
      </c>
      <c r="F191" s="92"/>
      <c r="G191" s="156">
        <f t="shared" si="11"/>
        <v>0</v>
      </c>
      <c r="H191" s="93"/>
      <c r="I191" s="94">
        <f aca="true" t="shared" si="15" ref="I191:I222">G191+(G191*H191)</f>
        <v>0</v>
      </c>
      <c r="J191" s="120"/>
      <c r="K191" s="83"/>
    </row>
    <row r="192" spans="1:11" s="18" customFormat="1" ht="21.75" customHeight="1">
      <c r="A192" s="90">
        <f t="shared" si="14"/>
        <v>7</v>
      </c>
      <c r="B192" s="177" t="s">
        <v>310</v>
      </c>
      <c r="C192" s="120" t="s">
        <v>311</v>
      </c>
      <c r="D192" s="90" t="s">
        <v>105</v>
      </c>
      <c r="E192" s="91">
        <v>1</v>
      </c>
      <c r="F192" s="92"/>
      <c r="G192" s="156">
        <f t="shared" si="11"/>
        <v>0</v>
      </c>
      <c r="H192" s="93"/>
      <c r="I192" s="94">
        <f t="shared" si="15"/>
        <v>0</v>
      </c>
      <c r="J192" s="120"/>
      <c r="K192" s="83"/>
    </row>
    <row r="193" spans="1:11" s="18" customFormat="1" ht="21.75" customHeight="1">
      <c r="A193" s="90">
        <f t="shared" si="14"/>
        <v>8</v>
      </c>
      <c r="B193" s="178" t="s">
        <v>312</v>
      </c>
      <c r="C193" s="90" t="s">
        <v>285</v>
      </c>
      <c r="D193" s="90" t="s">
        <v>105</v>
      </c>
      <c r="E193" s="91">
        <v>10</v>
      </c>
      <c r="F193" s="92"/>
      <c r="G193" s="156">
        <f t="shared" si="11"/>
        <v>0</v>
      </c>
      <c r="H193" s="93"/>
      <c r="I193" s="94">
        <f t="shared" si="15"/>
        <v>0</v>
      </c>
      <c r="J193" s="90"/>
      <c r="K193" s="83"/>
    </row>
    <row r="194" spans="1:11" s="18" customFormat="1" ht="21.75" customHeight="1">
      <c r="A194" s="90">
        <f t="shared" si="14"/>
        <v>9</v>
      </c>
      <c r="B194" s="178" t="s">
        <v>313</v>
      </c>
      <c r="C194" s="90" t="s">
        <v>314</v>
      </c>
      <c r="D194" s="90" t="s">
        <v>105</v>
      </c>
      <c r="E194" s="91">
        <v>10</v>
      </c>
      <c r="F194" s="92"/>
      <c r="G194" s="156">
        <f t="shared" si="11"/>
        <v>0</v>
      </c>
      <c r="H194" s="93"/>
      <c r="I194" s="94">
        <f t="shared" si="15"/>
        <v>0</v>
      </c>
      <c r="J194" s="90"/>
      <c r="K194" s="83"/>
    </row>
    <row r="195" spans="1:11" s="18" customFormat="1" ht="21.75" customHeight="1">
      <c r="A195" s="90">
        <f t="shared" si="14"/>
        <v>10</v>
      </c>
      <c r="B195" s="121" t="s">
        <v>315</v>
      </c>
      <c r="C195" s="90" t="s">
        <v>316</v>
      </c>
      <c r="D195" s="90" t="s">
        <v>105</v>
      </c>
      <c r="E195" s="91">
        <v>20</v>
      </c>
      <c r="F195" s="92"/>
      <c r="G195" s="156">
        <f t="shared" si="11"/>
        <v>0</v>
      </c>
      <c r="H195" s="93"/>
      <c r="I195" s="94">
        <f t="shared" si="15"/>
        <v>0</v>
      </c>
      <c r="J195" s="90"/>
      <c r="K195" s="83"/>
    </row>
    <row r="196" spans="1:11" s="18" customFormat="1" ht="21.75" customHeight="1">
      <c r="A196" s="90">
        <f t="shared" si="14"/>
        <v>11</v>
      </c>
      <c r="B196" s="121" t="s">
        <v>317</v>
      </c>
      <c r="C196" s="90" t="s">
        <v>290</v>
      </c>
      <c r="D196" s="90" t="s">
        <v>68</v>
      </c>
      <c r="E196" s="91">
        <v>10</v>
      </c>
      <c r="F196" s="92"/>
      <c r="G196" s="156">
        <f t="shared" si="11"/>
        <v>0</v>
      </c>
      <c r="H196" s="93"/>
      <c r="I196" s="94">
        <f t="shared" si="15"/>
        <v>0</v>
      </c>
      <c r="J196" s="90"/>
      <c r="K196" s="83"/>
    </row>
    <row r="197" spans="1:11" s="18" customFormat="1" ht="21.75" customHeight="1">
      <c r="A197" s="90">
        <f t="shared" si="14"/>
        <v>12</v>
      </c>
      <c r="B197" s="179" t="s">
        <v>318</v>
      </c>
      <c r="C197" s="180" t="s">
        <v>319</v>
      </c>
      <c r="D197" s="90" t="s">
        <v>105</v>
      </c>
      <c r="E197" s="91">
        <v>2</v>
      </c>
      <c r="F197" s="92"/>
      <c r="G197" s="156">
        <f t="shared" si="11"/>
        <v>0</v>
      </c>
      <c r="H197" s="93"/>
      <c r="I197" s="94">
        <f t="shared" si="15"/>
        <v>0</v>
      </c>
      <c r="J197" s="180"/>
      <c r="K197" s="83"/>
    </row>
    <row r="198" spans="1:11" s="18" customFormat="1" ht="21.75" customHeight="1">
      <c r="A198" s="90">
        <f t="shared" si="14"/>
        <v>13</v>
      </c>
      <c r="B198" s="107" t="s">
        <v>320</v>
      </c>
      <c r="C198" s="120">
        <v>5561220</v>
      </c>
      <c r="D198" s="90" t="s">
        <v>105</v>
      </c>
      <c r="E198" s="87">
        <v>5</v>
      </c>
      <c r="F198" s="92"/>
      <c r="G198" s="156">
        <f t="shared" si="11"/>
        <v>0</v>
      </c>
      <c r="H198" s="93"/>
      <c r="I198" s="94">
        <f t="shared" si="15"/>
        <v>0</v>
      </c>
      <c r="J198" s="120"/>
      <c r="K198" s="83"/>
    </row>
    <row r="199" spans="1:11" s="18" customFormat="1" ht="21.75" customHeight="1">
      <c r="A199" s="90">
        <f t="shared" si="14"/>
        <v>14</v>
      </c>
      <c r="B199" s="177" t="s">
        <v>321</v>
      </c>
      <c r="C199" s="120" t="s">
        <v>322</v>
      </c>
      <c r="D199" s="90" t="s">
        <v>68</v>
      </c>
      <c r="E199" s="91">
        <v>12</v>
      </c>
      <c r="F199" s="92"/>
      <c r="G199" s="156">
        <f t="shared" si="11"/>
        <v>0</v>
      </c>
      <c r="H199" s="93"/>
      <c r="I199" s="94">
        <f t="shared" si="15"/>
        <v>0</v>
      </c>
      <c r="J199" s="120"/>
      <c r="K199" s="83"/>
    </row>
    <row r="200" spans="1:11" s="18" customFormat="1" ht="21.75" customHeight="1">
      <c r="A200" s="90">
        <f t="shared" si="14"/>
        <v>15</v>
      </c>
      <c r="B200" s="178" t="s">
        <v>323</v>
      </c>
      <c r="C200" s="90" t="s">
        <v>324</v>
      </c>
      <c r="D200" s="90" t="s">
        <v>105</v>
      </c>
      <c r="E200" s="91">
        <v>3</v>
      </c>
      <c r="F200" s="92"/>
      <c r="G200" s="156">
        <f t="shared" si="11"/>
        <v>0</v>
      </c>
      <c r="H200" s="93"/>
      <c r="I200" s="94">
        <f t="shared" si="15"/>
        <v>0</v>
      </c>
      <c r="J200" s="90"/>
      <c r="K200" s="83"/>
    </row>
    <row r="201" spans="1:11" s="18" customFormat="1" ht="21.75" customHeight="1">
      <c r="A201" s="90">
        <f t="shared" si="14"/>
        <v>16</v>
      </c>
      <c r="B201" s="178" t="s">
        <v>325</v>
      </c>
      <c r="C201" s="90" t="s">
        <v>326</v>
      </c>
      <c r="D201" s="90" t="s">
        <v>105</v>
      </c>
      <c r="E201" s="91">
        <v>5</v>
      </c>
      <c r="F201" s="92"/>
      <c r="G201" s="156">
        <f t="shared" si="11"/>
        <v>0</v>
      </c>
      <c r="H201" s="93"/>
      <c r="I201" s="94">
        <f t="shared" si="15"/>
        <v>0</v>
      </c>
      <c r="J201" s="90"/>
      <c r="K201" s="83"/>
    </row>
    <row r="202" spans="1:11" s="18" customFormat="1" ht="21.75" customHeight="1">
      <c r="A202" s="90">
        <f t="shared" si="14"/>
        <v>17</v>
      </c>
      <c r="B202" s="178" t="s">
        <v>325</v>
      </c>
      <c r="C202" s="90" t="s">
        <v>314</v>
      </c>
      <c r="D202" s="90" t="s">
        <v>105</v>
      </c>
      <c r="E202" s="91">
        <v>5</v>
      </c>
      <c r="F202" s="92"/>
      <c r="G202" s="156">
        <f t="shared" si="11"/>
        <v>0</v>
      </c>
      <c r="H202" s="93"/>
      <c r="I202" s="94">
        <f t="shared" si="15"/>
        <v>0</v>
      </c>
      <c r="J202" s="90"/>
      <c r="K202" s="83"/>
    </row>
    <row r="203" spans="1:11" s="18" customFormat="1" ht="21.75" customHeight="1">
      <c r="A203" s="90">
        <f t="shared" si="14"/>
        <v>18</v>
      </c>
      <c r="B203" s="178" t="s">
        <v>327</v>
      </c>
      <c r="C203" s="90" t="s">
        <v>328</v>
      </c>
      <c r="D203" s="90" t="s">
        <v>105</v>
      </c>
      <c r="E203" s="91">
        <v>2</v>
      </c>
      <c r="F203" s="92"/>
      <c r="G203" s="156">
        <f t="shared" si="11"/>
        <v>0</v>
      </c>
      <c r="H203" s="93"/>
      <c r="I203" s="94">
        <f t="shared" si="15"/>
        <v>0</v>
      </c>
      <c r="J203" s="90"/>
      <c r="K203" s="83"/>
    </row>
    <row r="204" spans="1:11" s="18" customFormat="1" ht="21.75" customHeight="1">
      <c r="A204" s="90">
        <f t="shared" si="14"/>
        <v>19</v>
      </c>
      <c r="B204" s="178" t="s">
        <v>329</v>
      </c>
      <c r="C204" s="90" t="s">
        <v>330</v>
      </c>
      <c r="D204" s="90" t="s">
        <v>105</v>
      </c>
      <c r="E204" s="91">
        <v>2</v>
      </c>
      <c r="F204" s="92"/>
      <c r="G204" s="156">
        <f t="shared" si="11"/>
        <v>0</v>
      </c>
      <c r="H204" s="93"/>
      <c r="I204" s="94">
        <f t="shared" si="15"/>
        <v>0</v>
      </c>
      <c r="J204" s="90"/>
      <c r="K204" s="83"/>
    </row>
    <row r="205" spans="1:11" s="18" customFormat="1" ht="21.75" customHeight="1">
      <c r="A205" s="90">
        <f t="shared" si="14"/>
        <v>20</v>
      </c>
      <c r="B205" s="178" t="s">
        <v>331</v>
      </c>
      <c r="C205" s="90" t="s">
        <v>332</v>
      </c>
      <c r="D205" s="90" t="s">
        <v>105</v>
      </c>
      <c r="E205" s="91">
        <v>2</v>
      </c>
      <c r="F205" s="92"/>
      <c r="G205" s="156">
        <f t="shared" si="11"/>
        <v>0</v>
      </c>
      <c r="H205" s="93"/>
      <c r="I205" s="94">
        <f t="shared" si="15"/>
        <v>0</v>
      </c>
      <c r="J205" s="90"/>
      <c r="K205" s="83"/>
    </row>
    <row r="206" spans="1:11" s="18" customFormat="1" ht="21.75" customHeight="1">
      <c r="A206" s="90">
        <f t="shared" si="14"/>
        <v>21</v>
      </c>
      <c r="B206" s="178" t="s">
        <v>333</v>
      </c>
      <c r="C206" s="90" t="s">
        <v>334</v>
      </c>
      <c r="D206" s="90" t="s">
        <v>105</v>
      </c>
      <c r="E206" s="91">
        <v>2</v>
      </c>
      <c r="F206" s="92"/>
      <c r="G206" s="156">
        <f t="shared" si="11"/>
        <v>0</v>
      </c>
      <c r="H206" s="93"/>
      <c r="I206" s="94">
        <f t="shared" si="15"/>
        <v>0</v>
      </c>
      <c r="J206" s="90"/>
      <c r="K206" s="83"/>
    </row>
    <row r="207" spans="1:11" s="18" customFormat="1" ht="21.75" customHeight="1">
      <c r="A207" s="90">
        <f t="shared" si="14"/>
        <v>22</v>
      </c>
      <c r="B207" s="178" t="s">
        <v>335</v>
      </c>
      <c r="C207" s="90" t="s">
        <v>336</v>
      </c>
      <c r="D207" s="90" t="s">
        <v>105</v>
      </c>
      <c r="E207" s="91">
        <v>5</v>
      </c>
      <c r="F207" s="92"/>
      <c r="G207" s="156">
        <f t="shared" si="11"/>
        <v>0</v>
      </c>
      <c r="H207" s="93"/>
      <c r="I207" s="94">
        <f t="shared" si="15"/>
        <v>0</v>
      </c>
      <c r="J207" s="90"/>
      <c r="K207" s="83"/>
    </row>
    <row r="208" spans="1:11" s="18" customFormat="1" ht="21.75" customHeight="1">
      <c r="A208" s="90">
        <f t="shared" si="14"/>
        <v>23</v>
      </c>
      <c r="B208" s="178" t="s">
        <v>337</v>
      </c>
      <c r="C208" s="90" t="s">
        <v>338</v>
      </c>
      <c r="D208" s="90" t="s">
        <v>105</v>
      </c>
      <c r="E208" s="91">
        <v>5</v>
      </c>
      <c r="F208" s="92"/>
      <c r="G208" s="156">
        <f t="shared" si="11"/>
        <v>0</v>
      </c>
      <c r="H208" s="93"/>
      <c r="I208" s="94">
        <f t="shared" si="15"/>
        <v>0</v>
      </c>
      <c r="J208" s="90"/>
      <c r="K208" s="83"/>
    </row>
    <row r="209" spans="1:11" s="18" customFormat="1" ht="21.75" customHeight="1">
      <c r="A209" s="90">
        <f t="shared" si="14"/>
        <v>24</v>
      </c>
      <c r="B209" s="178" t="s">
        <v>339</v>
      </c>
      <c r="C209" s="90" t="s">
        <v>340</v>
      </c>
      <c r="D209" s="90" t="s">
        <v>105</v>
      </c>
      <c r="E209" s="91">
        <v>5</v>
      </c>
      <c r="F209" s="92"/>
      <c r="G209" s="156">
        <f t="shared" si="11"/>
        <v>0</v>
      </c>
      <c r="H209" s="93"/>
      <c r="I209" s="94">
        <f t="shared" si="15"/>
        <v>0</v>
      </c>
      <c r="J209" s="90"/>
      <c r="K209" s="83"/>
    </row>
    <row r="210" spans="1:11" s="18" customFormat="1" ht="21.75" customHeight="1">
      <c r="A210" s="90">
        <f t="shared" si="14"/>
        <v>25</v>
      </c>
      <c r="B210" s="178" t="s">
        <v>341</v>
      </c>
      <c r="C210" s="90" t="s">
        <v>342</v>
      </c>
      <c r="D210" s="90" t="s">
        <v>105</v>
      </c>
      <c r="E210" s="91">
        <v>5</v>
      </c>
      <c r="F210" s="92"/>
      <c r="G210" s="156">
        <f t="shared" si="11"/>
        <v>0</v>
      </c>
      <c r="H210" s="93"/>
      <c r="I210" s="94">
        <f t="shared" si="15"/>
        <v>0</v>
      </c>
      <c r="J210" s="90"/>
      <c r="K210" s="83"/>
    </row>
    <row r="211" spans="1:11" s="18" customFormat="1" ht="21.75" customHeight="1">
      <c r="A211" s="90">
        <f t="shared" si="14"/>
        <v>26</v>
      </c>
      <c r="B211" s="178" t="s">
        <v>343</v>
      </c>
      <c r="C211" s="90" t="s">
        <v>344</v>
      </c>
      <c r="D211" s="90" t="s">
        <v>105</v>
      </c>
      <c r="E211" s="91">
        <v>5</v>
      </c>
      <c r="F211" s="92"/>
      <c r="G211" s="156">
        <f t="shared" si="11"/>
        <v>0</v>
      </c>
      <c r="H211" s="93"/>
      <c r="I211" s="94">
        <f t="shared" si="15"/>
        <v>0</v>
      </c>
      <c r="J211" s="90"/>
      <c r="K211" s="83"/>
    </row>
    <row r="212" spans="1:11" s="18" customFormat="1" ht="21.75" customHeight="1">
      <c r="A212" s="90">
        <f t="shared" si="14"/>
        <v>27</v>
      </c>
      <c r="B212" s="178" t="s">
        <v>345</v>
      </c>
      <c r="C212" s="90" t="s">
        <v>346</v>
      </c>
      <c r="D212" s="90" t="s">
        <v>105</v>
      </c>
      <c r="E212" s="91">
        <v>5</v>
      </c>
      <c r="F212" s="92"/>
      <c r="G212" s="156">
        <f t="shared" si="11"/>
        <v>0</v>
      </c>
      <c r="H212" s="93"/>
      <c r="I212" s="94">
        <f t="shared" si="15"/>
        <v>0</v>
      </c>
      <c r="J212" s="90"/>
      <c r="K212" s="83"/>
    </row>
    <row r="213" spans="1:11" s="18" customFormat="1" ht="21.75" customHeight="1">
      <c r="A213" s="90">
        <f t="shared" si="14"/>
        <v>28</v>
      </c>
      <c r="B213" s="178" t="s">
        <v>347</v>
      </c>
      <c r="C213" s="90" t="s">
        <v>348</v>
      </c>
      <c r="D213" s="90" t="s">
        <v>105</v>
      </c>
      <c r="E213" s="91">
        <v>5</v>
      </c>
      <c r="F213" s="92"/>
      <c r="G213" s="156">
        <f t="shared" si="11"/>
        <v>0</v>
      </c>
      <c r="H213" s="93"/>
      <c r="I213" s="94">
        <f t="shared" si="15"/>
        <v>0</v>
      </c>
      <c r="J213" s="90"/>
      <c r="K213" s="83"/>
    </row>
    <row r="214" spans="1:11" s="18" customFormat="1" ht="21.75" customHeight="1">
      <c r="A214" s="90">
        <f t="shared" si="14"/>
        <v>29</v>
      </c>
      <c r="B214" s="178" t="s">
        <v>349</v>
      </c>
      <c r="C214" s="90" t="s">
        <v>350</v>
      </c>
      <c r="D214" s="90" t="s">
        <v>105</v>
      </c>
      <c r="E214" s="91">
        <v>15</v>
      </c>
      <c r="F214" s="92"/>
      <c r="G214" s="156">
        <f t="shared" si="11"/>
        <v>0</v>
      </c>
      <c r="H214" s="93"/>
      <c r="I214" s="94">
        <f t="shared" si="15"/>
        <v>0</v>
      </c>
      <c r="J214" s="90"/>
      <c r="K214" s="83"/>
    </row>
    <row r="215" spans="1:11" s="18" customFormat="1" ht="21.75" customHeight="1">
      <c r="A215" s="90">
        <f t="shared" si="14"/>
        <v>30</v>
      </c>
      <c r="B215" s="178" t="s">
        <v>351</v>
      </c>
      <c r="C215" s="90" t="s">
        <v>352</v>
      </c>
      <c r="D215" s="90" t="s">
        <v>105</v>
      </c>
      <c r="E215" s="91">
        <v>2</v>
      </c>
      <c r="F215" s="92"/>
      <c r="G215" s="156">
        <f t="shared" si="11"/>
        <v>0</v>
      </c>
      <c r="H215" s="93"/>
      <c r="I215" s="94">
        <f t="shared" si="15"/>
        <v>0</v>
      </c>
      <c r="J215" s="90"/>
      <c r="K215" s="83"/>
    </row>
    <row r="216" spans="1:11" s="18" customFormat="1" ht="21.75" customHeight="1">
      <c r="A216" s="90">
        <f t="shared" si="14"/>
        <v>31</v>
      </c>
      <c r="B216" s="178" t="s">
        <v>298</v>
      </c>
      <c r="C216" s="90">
        <v>32216</v>
      </c>
      <c r="D216" s="90" t="s">
        <v>105</v>
      </c>
      <c r="E216" s="91">
        <v>6</v>
      </c>
      <c r="F216" s="92"/>
      <c r="G216" s="156">
        <f t="shared" si="11"/>
        <v>0</v>
      </c>
      <c r="H216" s="93"/>
      <c r="I216" s="94">
        <f t="shared" si="15"/>
        <v>0</v>
      </c>
      <c r="J216" s="90"/>
      <c r="K216" s="83"/>
    </row>
    <row r="217" spans="1:11" s="18" customFormat="1" ht="21.75" customHeight="1">
      <c r="A217" s="90">
        <f t="shared" si="14"/>
        <v>32</v>
      </c>
      <c r="B217" s="178" t="s">
        <v>298</v>
      </c>
      <c r="C217" s="90">
        <v>32217</v>
      </c>
      <c r="D217" s="90" t="s">
        <v>105</v>
      </c>
      <c r="E217" s="91">
        <v>6</v>
      </c>
      <c r="F217" s="92"/>
      <c r="G217" s="156">
        <f t="shared" si="11"/>
        <v>0</v>
      </c>
      <c r="H217" s="93"/>
      <c r="I217" s="94">
        <f t="shared" si="15"/>
        <v>0</v>
      </c>
      <c r="J217" s="90"/>
      <c r="K217" s="83"/>
    </row>
    <row r="218" spans="1:11" s="18" customFormat="1" ht="21.75" customHeight="1">
      <c r="A218" s="90">
        <f t="shared" si="14"/>
        <v>33</v>
      </c>
      <c r="B218" s="178" t="s">
        <v>353</v>
      </c>
      <c r="C218" s="90" t="s">
        <v>354</v>
      </c>
      <c r="D218" s="90" t="s">
        <v>105</v>
      </c>
      <c r="E218" s="91">
        <v>5</v>
      </c>
      <c r="F218" s="92"/>
      <c r="G218" s="156">
        <f t="shared" si="11"/>
        <v>0</v>
      </c>
      <c r="H218" s="93"/>
      <c r="I218" s="94">
        <f t="shared" si="15"/>
        <v>0</v>
      </c>
      <c r="J218" s="90"/>
      <c r="K218" s="83"/>
    </row>
    <row r="219" spans="1:11" s="18" customFormat="1" ht="21.75" customHeight="1">
      <c r="A219" s="90">
        <f t="shared" si="14"/>
        <v>34</v>
      </c>
      <c r="B219" s="178" t="s">
        <v>355</v>
      </c>
      <c r="C219" s="90"/>
      <c r="D219" s="90" t="s">
        <v>356</v>
      </c>
      <c r="E219" s="91">
        <v>4</v>
      </c>
      <c r="F219" s="92"/>
      <c r="G219" s="156">
        <f t="shared" si="11"/>
        <v>0</v>
      </c>
      <c r="H219" s="93"/>
      <c r="I219" s="94">
        <f t="shared" si="15"/>
        <v>0</v>
      </c>
      <c r="J219" s="90"/>
      <c r="K219" s="83"/>
    </row>
    <row r="220" spans="1:11" s="18" customFormat="1" ht="21.75" customHeight="1">
      <c r="A220" s="90">
        <f t="shared" si="14"/>
        <v>35</v>
      </c>
      <c r="B220" s="107" t="s">
        <v>357</v>
      </c>
      <c r="C220" s="90" t="s">
        <v>358</v>
      </c>
      <c r="D220" s="90" t="s">
        <v>105</v>
      </c>
      <c r="E220" s="91">
        <v>5</v>
      </c>
      <c r="F220" s="92"/>
      <c r="G220" s="156">
        <f t="shared" si="11"/>
        <v>0</v>
      </c>
      <c r="H220" s="93"/>
      <c r="I220" s="94">
        <f t="shared" si="15"/>
        <v>0</v>
      </c>
      <c r="J220" s="90"/>
      <c r="K220" s="83"/>
    </row>
    <row r="221" spans="1:11" s="18" customFormat="1" ht="21.75" customHeight="1">
      <c r="A221" s="90">
        <f t="shared" si="14"/>
        <v>36</v>
      </c>
      <c r="B221" s="107" t="s">
        <v>359</v>
      </c>
      <c r="C221" s="90" t="s">
        <v>360</v>
      </c>
      <c r="D221" s="90" t="s">
        <v>105</v>
      </c>
      <c r="E221" s="91">
        <v>5</v>
      </c>
      <c r="F221" s="92"/>
      <c r="G221" s="156">
        <f t="shared" si="11"/>
        <v>0</v>
      </c>
      <c r="H221" s="93"/>
      <c r="I221" s="94">
        <f t="shared" si="15"/>
        <v>0</v>
      </c>
      <c r="J221" s="90"/>
      <c r="K221" s="83"/>
    </row>
    <row r="222" spans="1:11" s="18" customFormat="1" ht="21.75" customHeight="1">
      <c r="A222" s="90">
        <f t="shared" si="14"/>
        <v>37</v>
      </c>
      <c r="B222" s="107" t="s">
        <v>361</v>
      </c>
      <c r="C222" s="90"/>
      <c r="D222" s="90" t="s">
        <v>105</v>
      </c>
      <c r="E222" s="91">
        <v>5</v>
      </c>
      <c r="F222" s="92"/>
      <c r="G222" s="156">
        <f t="shared" si="11"/>
        <v>0</v>
      </c>
      <c r="H222" s="93"/>
      <c r="I222" s="94">
        <f t="shared" si="15"/>
        <v>0</v>
      </c>
      <c r="J222" s="90"/>
      <c r="K222" s="83"/>
    </row>
    <row r="223" spans="1:11" s="18" customFormat="1" ht="21.75" customHeight="1">
      <c r="A223" s="96" t="s">
        <v>362</v>
      </c>
      <c r="B223" s="97"/>
      <c r="C223" s="98"/>
      <c r="D223" s="97"/>
      <c r="E223" s="97"/>
      <c r="F223" s="97"/>
      <c r="G223" s="156"/>
      <c r="H223" s="97"/>
      <c r="I223" s="181"/>
      <c r="J223" s="182"/>
      <c r="K223" s="83"/>
    </row>
    <row r="224" spans="1:11" s="18" customFormat="1" ht="21.75" customHeight="1">
      <c r="A224" s="90">
        <v>1</v>
      </c>
      <c r="B224" s="57" t="s">
        <v>363</v>
      </c>
      <c r="C224" s="90" t="s">
        <v>364</v>
      </c>
      <c r="D224" s="90" t="s">
        <v>34</v>
      </c>
      <c r="E224" s="91">
        <v>2</v>
      </c>
      <c r="F224" s="92"/>
      <c r="G224" s="156">
        <f t="shared" si="11"/>
        <v>0</v>
      </c>
      <c r="H224" s="93"/>
      <c r="I224" s="94">
        <f aca="true" t="shared" si="16" ref="I224:I229">G224+(G224*H224)</f>
        <v>0</v>
      </c>
      <c r="J224" s="90"/>
      <c r="K224" s="83"/>
    </row>
    <row r="225" spans="1:11" s="18" customFormat="1" ht="21.75" customHeight="1">
      <c r="A225" s="90">
        <f>A224+1</f>
        <v>2</v>
      </c>
      <c r="B225" s="57" t="s">
        <v>106</v>
      </c>
      <c r="C225" s="90">
        <v>1903669</v>
      </c>
      <c r="D225" s="90" t="s">
        <v>34</v>
      </c>
      <c r="E225" s="91">
        <v>2</v>
      </c>
      <c r="F225" s="92"/>
      <c r="G225" s="156">
        <f t="shared" si="11"/>
        <v>0</v>
      </c>
      <c r="H225" s="93"/>
      <c r="I225" s="94">
        <f t="shared" si="16"/>
        <v>0</v>
      </c>
      <c r="J225" s="90"/>
      <c r="K225" s="83"/>
    </row>
    <row r="226" spans="1:11" s="18" customFormat="1" ht="21.75" customHeight="1">
      <c r="A226" s="90">
        <f t="shared" si="14"/>
        <v>3</v>
      </c>
      <c r="B226" s="121" t="s">
        <v>365</v>
      </c>
      <c r="C226" s="120" t="s">
        <v>274</v>
      </c>
      <c r="D226" s="90" t="s">
        <v>34</v>
      </c>
      <c r="E226" s="91">
        <v>2</v>
      </c>
      <c r="F226" s="92"/>
      <c r="G226" s="156">
        <f t="shared" si="11"/>
        <v>0</v>
      </c>
      <c r="H226" s="93"/>
      <c r="I226" s="94">
        <f t="shared" si="16"/>
        <v>0</v>
      </c>
      <c r="J226" s="120"/>
      <c r="K226" s="83"/>
    </row>
    <row r="227" spans="1:11" s="18" customFormat="1" ht="21.75" customHeight="1">
      <c r="A227" s="96" t="s">
        <v>366</v>
      </c>
      <c r="B227" s="97"/>
      <c r="C227" s="98"/>
      <c r="D227" s="97"/>
      <c r="E227" s="97"/>
      <c r="F227" s="97"/>
      <c r="G227" s="156"/>
      <c r="H227" s="97"/>
      <c r="I227" s="97"/>
      <c r="J227" s="98"/>
      <c r="K227" s="83"/>
    </row>
    <row r="228" spans="1:11" s="18" customFormat="1" ht="21.75" customHeight="1">
      <c r="A228" s="90">
        <v>1</v>
      </c>
      <c r="B228" s="57" t="s">
        <v>138</v>
      </c>
      <c r="C228" s="90" t="s">
        <v>364</v>
      </c>
      <c r="D228" s="90" t="s">
        <v>34</v>
      </c>
      <c r="E228" s="91">
        <v>1</v>
      </c>
      <c r="F228" s="92"/>
      <c r="G228" s="156">
        <f aca="true" t="shared" si="17" ref="G228:G291">E228*F228</f>
        <v>0</v>
      </c>
      <c r="H228" s="93"/>
      <c r="I228" s="94">
        <f t="shared" si="16"/>
        <v>0</v>
      </c>
      <c r="J228" s="90"/>
      <c r="K228" s="83"/>
    </row>
    <row r="229" spans="1:11" s="18" customFormat="1" ht="21.75" customHeight="1">
      <c r="A229" s="90">
        <f>A228+1</f>
        <v>2</v>
      </c>
      <c r="B229" s="57" t="s">
        <v>188</v>
      </c>
      <c r="C229" s="90" t="s">
        <v>367</v>
      </c>
      <c r="D229" s="90" t="s">
        <v>34</v>
      </c>
      <c r="E229" s="91">
        <v>2</v>
      </c>
      <c r="F229" s="92"/>
      <c r="G229" s="156">
        <f t="shared" si="17"/>
        <v>0</v>
      </c>
      <c r="H229" s="93"/>
      <c r="I229" s="94">
        <f t="shared" si="16"/>
        <v>0</v>
      </c>
      <c r="J229" s="90"/>
      <c r="K229" s="83"/>
    </row>
    <row r="230" spans="1:11" s="18" customFormat="1" ht="21.75" customHeight="1">
      <c r="A230" s="90">
        <f t="shared" si="14"/>
        <v>3</v>
      </c>
      <c r="B230" s="57" t="s">
        <v>368</v>
      </c>
      <c r="C230" s="90" t="s">
        <v>369</v>
      </c>
      <c r="D230" s="90" t="s">
        <v>34</v>
      </c>
      <c r="E230" s="91">
        <v>1</v>
      </c>
      <c r="F230" s="92"/>
      <c r="G230" s="156">
        <f t="shared" si="17"/>
        <v>0</v>
      </c>
      <c r="H230" s="93"/>
      <c r="I230" s="94">
        <f>G230+(G230*H230)</f>
        <v>0</v>
      </c>
      <c r="J230" s="90"/>
      <c r="K230" s="83"/>
    </row>
    <row r="231" spans="1:11" s="18" customFormat="1" ht="21.75" customHeight="1">
      <c r="A231" s="90">
        <v>4</v>
      </c>
      <c r="B231" s="57" t="s">
        <v>370</v>
      </c>
      <c r="C231" s="120" t="s">
        <v>371</v>
      </c>
      <c r="D231" s="90" t="s">
        <v>34</v>
      </c>
      <c r="E231" s="91">
        <v>1</v>
      </c>
      <c r="F231" s="92"/>
      <c r="G231" s="156">
        <f t="shared" si="17"/>
        <v>0</v>
      </c>
      <c r="H231" s="93"/>
      <c r="I231" s="94">
        <f>G231+(G231*H231)</f>
        <v>0</v>
      </c>
      <c r="J231" s="120"/>
      <c r="K231" s="83"/>
    </row>
    <row r="232" spans="1:11" s="18" customFormat="1" ht="21.75" customHeight="1">
      <c r="A232" s="96" t="s">
        <v>372</v>
      </c>
      <c r="B232" s="97"/>
      <c r="C232" s="98"/>
      <c r="D232" s="97"/>
      <c r="E232" s="97"/>
      <c r="F232" s="97"/>
      <c r="G232" s="156"/>
      <c r="H232" s="97"/>
      <c r="I232" s="97"/>
      <c r="J232" s="98"/>
      <c r="K232" s="83"/>
    </row>
    <row r="233" spans="1:11" s="18" customFormat="1" ht="21.75" customHeight="1">
      <c r="A233" s="90">
        <v>1</v>
      </c>
      <c r="B233" s="142" t="s">
        <v>110</v>
      </c>
      <c r="C233" s="111">
        <v>2992662</v>
      </c>
      <c r="D233" s="90" t="s">
        <v>34</v>
      </c>
      <c r="E233" s="91">
        <v>10</v>
      </c>
      <c r="F233" s="92"/>
      <c r="G233" s="156">
        <f t="shared" si="17"/>
        <v>0</v>
      </c>
      <c r="H233" s="93"/>
      <c r="I233" s="94">
        <f aca="true" t="shared" si="18" ref="I233:I242">G233+(G233*H233)</f>
        <v>0</v>
      </c>
      <c r="J233" s="111"/>
      <c r="K233" s="83"/>
    </row>
    <row r="234" spans="1:11" s="18" customFormat="1" ht="21.75" customHeight="1">
      <c r="A234" s="90">
        <v>2</v>
      </c>
      <c r="B234" s="142" t="s">
        <v>110</v>
      </c>
      <c r="C234" s="111" t="s">
        <v>373</v>
      </c>
      <c r="D234" s="90" t="s">
        <v>34</v>
      </c>
      <c r="E234" s="91">
        <v>1</v>
      </c>
      <c r="F234" s="92"/>
      <c r="G234" s="156">
        <f t="shared" si="17"/>
        <v>0</v>
      </c>
      <c r="H234" s="93"/>
      <c r="I234" s="94">
        <f>G234+(G234*H234)</f>
        <v>0</v>
      </c>
      <c r="J234" s="111"/>
      <c r="K234" s="83"/>
    </row>
    <row r="235" spans="1:11" s="18" customFormat="1" ht="21.75" customHeight="1">
      <c r="A235" s="90">
        <v>3</v>
      </c>
      <c r="B235" s="142" t="s">
        <v>103</v>
      </c>
      <c r="C235" s="111" t="s">
        <v>374</v>
      </c>
      <c r="D235" s="90" t="s">
        <v>34</v>
      </c>
      <c r="E235" s="91">
        <v>1</v>
      </c>
      <c r="F235" s="92"/>
      <c r="G235" s="156">
        <f t="shared" si="17"/>
        <v>0</v>
      </c>
      <c r="H235" s="93"/>
      <c r="I235" s="94">
        <f>G235+(G235*H235)</f>
        <v>0</v>
      </c>
      <c r="J235" s="111"/>
      <c r="K235" s="83"/>
    </row>
    <row r="236" spans="1:11" s="18" customFormat="1" ht="21.75" customHeight="1">
      <c r="A236" s="90">
        <v>4</v>
      </c>
      <c r="B236" s="142" t="s">
        <v>375</v>
      </c>
      <c r="C236" s="111" t="s">
        <v>274</v>
      </c>
      <c r="D236" s="90" t="s">
        <v>34</v>
      </c>
      <c r="E236" s="91">
        <v>1</v>
      </c>
      <c r="F236" s="92"/>
      <c r="G236" s="156">
        <f t="shared" si="17"/>
        <v>0</v>
      </c>
      <c r="H236" s="93"/>
      <c r="I236" s="94">
        <f>G236+(G236*H236)</f>
        <v>0</v>
      </c>
      <c r="J236" s="111"/>
      <c r="K236" s="83"/>
    </row>
    <row r="237" spans="1:11" s="18" customFormat="1" ht="21.75" customHeight="1">
      <c r="A237" s="90">
        <v>5</v>
      </c>
      <c r="B237" s="107" t="s">
        <v>106</v>
      </c>
      <c r="C237" s="111">
        <v>8014410</v>
      </c>
      <c r="D237" s="90" t="s">
        <v>34</v>
      </c>
      <c r="E237" s="91">
        <v>6</v>
      </c>
      <c r="F237" s="92"/>
      <c r="G237" s="156">
        <f t="shared" si="17"/>
        <v>0</v>
      </c>
      <c r="H237" s="93"/>
      <c r="I237" s="94">
        <f t="shared" si="18"/>
        <v>0</v>
      </c>
      <c r="J237" s="111"/>
      <c r="K237" s="83"/>
    </row>
    <row r="238" spans="1:11" s="18" customFormat="1" ht="21.75" customHeight="1">
      <c r="A238" s="90">
        <v>6</v>
      </c>
      <c r="B238" s="107" t="s">
        <v>249</v>
      </c>
      <c r="C238" s="111">
        <v>2992261</v>
      </c>
      <c r="D238" s="90" t="s">
        <v>34</v>
      </c>
      <c r="E238" s="91">
        <v>10</v>
      </c>
      <c r="F238" s="92"/>
      <c r="G238" s="156">
        <f t="shared" si="17"/>
        <v>0</v>
      </c>
      <c r="H238" s="93"/>
      <c r="I238" s="94">
        <f t="shared" si="18"/>
        <v>0</v>
      </c>
      <c r="J238" s="111"/>
      <c r="K238" s="83"/>
    </row>
    <row r="239" spans="1:11" s="18" customFormat="1" ht="21.75" customHeight="1">
      <c r="A239" s="90">
        <v>7</v>
      </c>
      <c r="B239" s="107" t="s">
        <v>376</v>
      </c>
      <c r="C239" s="111" t="s">
        <v>377</v>
      </c>
      <c r="D239" s="90" t="s">
        <v>34</v>
      </c>
      <c r="E239" s="91">
        <v>5</v>
      </c>
      <c r="F239" s="92"/>
      <c r="G239" s="156">
        <f t="shared" si="17"/>
        <v>0</v>
      </c>
      <c r="H239" s="93"/>
      <c r="I239" s="94">
        <f t="shared" si="18"/>
        <v>0</v>
      </c>
      <c r="J239" s="111"/>
      <c r="K239" s="83"/>
    </row>
    <row r="240" spans="1:11" s="18" customFormat="1" ht="21.75" customHeight="1">
      <c r="A240" s="90">
        <v>8</v>
      </c>
      <c r="B240" s="161" t="s">
        <v>378</v>
      </c>
      <c r="C240" s="111" t="s">
        <v>379</v>
      </c>
      <c r="D240" s="90" t="s">
        <v>34</v>
      </c>
      <c r="E240" s="91">
        <v>10</v>
      </c>
      <c r="F240" s="92"/>
      <c r="G240" s="156">
        <f t="shared" si="17"/>
        <v>0</v>
      </c>
      <c r="H240" s="93"/>
      <c r="I240" s="94">
        <f t="shared" si="18"/>
        <v>0</v>
      </c>
      <c r="J240" s="111"/>
      <c r="K240" s="83"/>
    </row>
    <row r="241" spans="1:11" s="18" customFormat="1" ht="21.75" customHeight="1">
      <c r="A241" s="90">
        <v>9</v>
      </c>
      <c r="B241" s="161" t="s">
        <v>380</v>
      </c>
      <c r="C241" s="111"/>
      <c r="D241" s="90" t="s">
        <v>34</v>
      </c>
      <c r="E241" s="118">
        <v>3</v>
      </c>
      <c r="F241" s="92"/>
      <c r="G241" s="156">
        <f t="shared" si="17"/>
        <v>0</v>
      </c>
      <c r="H241" s="93"/>
      <c r="I241" s="94">
        <f t="shared" si="18"/>
        <v>0</v>
      </c>
      <c r="J241" s="111"/>
      <c r="K241" s="83"/>
    </row>
    <row r="242" spans="1:11" s="18" customFormat="1" ht="21.75" customHeight="1">
      <c r="A242" s="90">
        <v>10</v>
      </c>
      <c r="B242" s="161" t="s">
        <v>381</v>
      </c>
      <c r="C242" s="111"/>
      <c r="D242" s="90" t="s">
        <v>34</v>
      </c>
      <c r="E242" s="118">
        <v>3</v>
      </c>
      <c r="F242" s="92"/>
      <c r="G242" s="156">
        <f t="shared" si="17"/>
        <v>0</v>
      </c>
      <c r="H242" s="93"/>
      <c r="I242" s="94">
        <f t="shared" si="18"/>
        <v>0</v>
      </c>
      <c r="J242" s="111"/>
      <c r="K242" s="83"/>
    </row>
    <row r="243" spans="1:11" s="18" customFormat="1" ht="21.75" customHeight="1">
      <c r="A243" s="96" t="s">
        <v>382</v>
      </c>
      <c r="B243" s="97"/>
      <c r="C243" s="98"/>
      <c r="D243" s="97"/>
      <c r="E243" s="97"/>
      <c r="F243" s="97"/>
      <c r="G243" s="156"/>
      <c r="H243" s="97"/>
      <c r="I243" s="97"/>
      <c r="J243" s="98"/>
      <c r="K243" s="83"/>
    </row>
    <row r="244" spans="1:11" s="18" customFormat="1" ht="21.75" customHeight="1">
      <c r="A244" s="90">
        <v>1</v>
      </c>
      <c r="B244" s="161" t="s">
        <v>103</v>
      </c>
      <c r="C244" s="183" t="s">
        <v>383</v>
      </c>
      <c r="D244" s="172" t="s">
        <v>34</v>
      </c>
      <c r="E244" s="91">
        <v>4</v>
      </c>
      <c r="F244" s="92"/>
      <c r="G244" s="156">
        <f t="shared" si="17"/>
        <v>0</v>
      </c>
      <c r="H244" s="93"/>
      <c r="I244" s="94">
        <f>G244+(G244*H244)</f>
        <v>0</v>
      </c>
      <c r="J244" s="183"/>
      <c r="K244" s="83"/>
    </row>
    <row r="245" spans="1:11" s="18" customFormat="1" ht="21.75" customHeight="1">
      <c r="A245" s="90">
        <f>A244+1</f>
        <v>2</v>
      </c>
      <c r="B245" s="161" t="s">
        <v>188</v>
      </c>
      <c r="C245" s="184">
        <v>299404800</v>
      </c>
      <c r="D245" s="172" t="s">
        <v>34</v>
      </c>
      <c r="E245" s="91">
        <v>2</v>
      </c>
      <c r="F245" s="92"/>
      <c r="G245" s="156">
        <f t="shared" si="17"/>
        <v>0</v>
      </c>
      <c r="H245" s="93"/>
      <c r="I245" s="94">
        <f>G245+(G245*H245)</f>
        <v>0</v>
      </c>
      <c r="J245" s="184"/>
      <c r="K245" s="83"/>
    </row>
    <row r="246" spans="1:11" s="18" customFormat="1" ht="21.75" customHeight="1">
      <c r="A246" s="90">
        <v>3</v>
      </c>
      <c r="B246" s="58" t="s">
        <v>271</v>
      </c>
      <c r="C246" s="183" t="s">
        <v>384</v>
      </c>
      <c r="D246" s="172" t="s">
        <v>34</v>
      </c>
      <c r="E246" s="91">
        <v>2</v>
      </c>
      <c r="F246" s="92"/>
      <c r="G246" s="156">
        <f t="shared" si="17"/>
        <v>0</v>
      </c>
      <c r="H246" s="93"/>
      <c r="I246" s="94">
        <f>G246+(G246*H246)</f>
        <v>0</v>
      </c>
      <c r="J246" s="183"/>
      <c r="K246" s="83"/>
    </row>
    <row r="247" spans="1:11" s="18" customFormat="1" ht="21.75" customHeight="1">
      <c r="A247" s="90">
        <f>A246+1</f>
        <v>4</v>
      </c>
      <c r="B247" s="58" t="s">
        <v>385</v>
      </c>
      <c r="C247" s="183" t="s">
        <v>386</v>
      </c>
      <c r="D247" s="172" t="s">
        <v>34</v>
      </c>
      <c r="E247" s="91">
        <v>2</v>
      </c>
      <c r="F247" s="92"/>
      <c r="G247" s="156">
        <f t="shared" si="17"/>
        <v>0</v>
      </c>
      <c r="H247" s="93"/>
      <c r="I247" s="94">
        <f>G247+(G247*H247)</f>
        <v>0</v>
      </c>
      <c r="J247" s="183"/>
      <c r="K247" s="83"/>
    </row>
    <row r="248" spans="1:11" s="18" customFormat="1" ht="21.75" customHeight="1">
      <c r="A248" s="90">
        <f>A247+1</f>
        <v>5</v>
      </c>
      <c r="B248" s="58" t="s">
        <v>136</v>
      </c>
      <c r="C248" s="90" t="s">
        <v>387</v>
      </c>
      <c r="D248" s="172" t="s">
        <v>34</v>
      </c>
      <c r="E248" s="118">
        <v>5</v>
      </c>
      <c r="F248" s="92"/>
      <c r="G248" s="156">
        <f t="shared" si="17"/>
        <v>0</v>
      </c>
      <c r="H248" s="93"/>
      <c r="I248" s="94">
        <f>G248+(G248*H248)</f>
        <v>0</v>
      </c>
      <c r="J248" s="90"/>
      <c r="K248" s="83"/>
    </row>
    <row r="249" spans="1:11" s="18" customFormat="1" ht="21.75" customHeight="1">
      <c r="A249" s="96" t="s">
        <v>388</v>
      </c>
      <c r="B249" s="97"/>
      <c r="C249" s="98"/>
      <c r="D249" s="97"/>
      <c r="E249" s="97"/>
      <c r="F249" s="97"/>
      <c r="G249" s="156"/>
      <c r="H249" s="97"/>
      <c r="I249" s="97"/>
      <c r="J249" s="98"/>
      <c r="K249" s="83"/>
    </row>
    <row r="250" spans="1:11" s="18" customFormat="1" ht="21.75" customHeight="1">
      <c r="A250" s="90">
        <v>1</v>
      </c>
      <c r="B250" s="160" t="s">
        <v>389</v>
      </c>
      <c r="C250" s="89" t="s">
        <v>390</v>
      </c>
      <c r="D250" s="172" t="s">
        <v>34</v>
      </c>
      <c r="E250" s="91">
        <v>1</v>
      </c>
      <c r="F250" s="92"/>
      <c r="G250" s="156">
        <f t="shared" si="17"/>
        <v>0</v>
      </c>
      <c r="H250" s="93"/>
      <c r="I250" s="94">
        <f>G250+(G250*H250)</f>
        <v>0</v>
      </c>
      <c r="J250" s="162"/>
      <c r="K250" s="83"/>
    </row>
    <row r="251" spans="1:11" s="18" customFormat="1" ht="21.75" customHeight="1">
      <c r="A251" s="96" t="s">
        <v>391</v>
      </c>
      <c r="B251" s="97"/>
      <c r="C251" s="98"/>
      <c r="D251" s="97"/>
      <c r="E251" s="97"/>
      <c r="F251" s="97"/>
      <c r="G251" s="185"/>
      <c r="H251" s="97"/>
      <c r="I251" s="97"/>
      <c r="J251" s="98"/>
      <c r="K251" s="83"/>
    </row>
    <row r="252" spans="1:11" s="18" customFormat="1" ht="21.75" customHeight="1">
      <c r="A252" s="90">
        <v>1</v>
      </c>
      <c r="B252" s="160" t="s">
        <v>138</v>
      </c>
      <c r="C252" s="162" t="s">
        <v>392</v>
      </c>
      <c r="D252" s="172" t="s">
        <v>34</v>
      </c>
      <c r="E252" s="91">
        <v>10</v>
      </c>
      <c r="F252" s="92"/>
      <c r="G252" s="156">
        <f t="shared" si="17"/>
        <v>0</v>
      </c>
      <c r="H252" s="93"/>
      <c r="I252" s="94">
        <f>G252+(G252*H252)</f>
        <v>0</v>
      </c>
      <c r="J252" s="162"/>
      <c r="K252" s="83"/>
    </row>
    <row r="253" spans="1:11" s="18" customFormat="1" ht="21.75" customHeight="1">
      <c r="A253" s="90">
        <f aca="true" t="shared" si="19" ref="A253:A305">A252+1</f>
        <v>2</v>
      </c>
      <c r="B253" s="160" t="s">
        <v>393</v>
      </c>
      <c r="C253" s="162" t="s">
        <v>394</v>
      </c>
      <c r="D253" s="172" t="s">
        <v>34</v>
      </c>
      <c r="E253" s="91">
        <v>5</v>
      </c>
      <c r="F253" s="92"/>
      <c r="G253" s="156">
        <f t="shared" si="17"/>
        <v>0</v>
      </c>
      <c r="H253" s="93"/>
      <c r="I253" s="94">
        <f>G253+(G253*H253)</f>
        <v>0</v>
      </c>
      <c r="J253" s="162"/>
      <c r="K253" s="83"/>
    </row>
    <row r="254" spans="1:11" s="18" customFormat="1" ht="21.75" customHeight="1">
      <c r="A254" s="90">
        <f t="shared" si="19"/>
        <v>3</v>
      </c>
      <c r="B254" s="161" t="s">
        <v>106</v>
      </c>
      <c r="C254" s="90" t="s">
        <v>395</v>
      </c>
      <c r="D254" s="172" t="s">
        <v>34</v>
      </c>
      <c r="E254" s="91">
        <v>10</v>
      </c>
      <c r="F254" s="92"/>
      <c r="G254" s="156">
        <f t="shared" si="17"/>
        <v>0</v>
      </c>
      <c r="H254" s="93"/>
      <c r="I254" s="94">
        <f>G254+(G254*H254)</f>
        <v>0</v>
      </c>
      <c r="J254" s="90"/>
      <c r="K254" s="83"/>
    </row>
    <row r="255" spans="1:11" s="18" customFormat="1" ht="21.75" customHeight="1">
      <c r="A255" s="90">
        <f t="shared" si="19"/>
        <v>4</v>
      </c>
      <c r="B255" s="161" t="s">
        <v>396</v>
      </c>
      <c r="C255" s="90" t="s">
        <v>397</v>
      </c>
      <c r="D255" s="172" t="s">
        <v>34</v>
      </c>
      <c r="E255" s="91">
        <v>10</v>
      </c>
      <c r="F255" s="92"/>
      <c r="G255" s="156">
        <f t="shared" si="17"/>
        <v>0</v>
      </c>
      <c r="H255" s="93"/>
      <c r="I255" s="94">
        <f>G255+(G255*H255)</f>
        <v>0</v>
      </c>
      <c r="J255" s="90"/>
      <c r="K255" s="83"/>
    </row>
    <row r="256" spans="1:11" s="18" customFormat="1" ht="21.75" customHeight="1">
      <c r="A256" s="90">
        <f t="shared" si="19"/>
        <v>5</v>
      </c>
      <c r="B256" s="161" t="s">
        <v>398</v>
      </c>
      <c r="C256" s="186" t="s">
        <v>399</v>
      </c>
      <c r="D256" s="172" t="s">
        <v>34</v>
      </c>
      <c r="E256" s="91">
        <v>10</v>
      </c>
      <c r="F256" s="92"/>
      <c r="G256" s="156">
        <f t="shared" si="17"/>
        <v>0</v>
      </c>
      <c r="H256" s="93"/>
      <c r="I256" s="94">
        <f>G256+(G256*H256)</f>
        <v>0</v>
      </c>
      <c r="J256" s="186"/>
      <c r="K256" s="83"/>
    </row>
    <row r="257" spans="1:11" s="18" customFormat="1" ht="21.75" customHeight="1">
      <c r="A257" s="96" t="s">
        <v>400</v>
      </c>
      <c r="B257" s="97"/>
      <c r="C257" s="98"/>
      <c r="D257" s="97"/>
      <c r="E257" s="97"/>
      <c r="F257" s="97"/>
      <c r="G257" s="156"/>
      <c r="H257" s="97"/>
      <c r="I257" s="97"/>
      <c r="J257" s="98"/>
      <c r="K257" s="83"/>
    </row>
    <row r="258" spans="1:11" s="18" customFormat="1" ht="21.75" customHeight="1">
      <c r="A258" s="90">
        <v>1</v>
      </c>
      <c r="B258" s="57" t="s">
        <v>138</v>
      </c>
      <c r="C258" s="187" t="s">
        <v>401</v>
      </c>
      <c r="D258" s="172" t="s">
        <v>34</v>
      </c>
      <c r="E258" s="91">
        <v>4</v>
      </c>
      <c r="F258" s="164"/>
      <c r="G258" s="156">
        <f t="shared" si="17"/>
        <v>0</v>
      </c>
      <c r="H258" s="93"/>
      <c r="I258" s="94">
        <f aca="true" t="shared" si="20" ref="I258:I267">G258+(G258*H258)</f>
        <v>0</v>
      </c>
      <c r="J258" s="188"/>
      <c r="K258" s="83"/>
    </row>
    <row r="259" spans="1:11" s="18" customFormat="1" ht="21.75" customHeight="1">
      <c r="A259" s="90">
        <f t="shared" si="19"/>
        <v>2</v>
      </c>
      <c r="B259" s="57" t="s">
        <v>106</v>
      </c>
      <c r="C259" s="187" t="s">
        <v>402</v>
      </c>
      <c r="D259" s="172" t="s">
        <v>34</v>
      </c>
      <c r="E259" s="91">
        <v>4</v>
      </c>
      <c r="F259" s="164"/>
      <c r="G259" s="156">
        <f t="shared" si="17"/>
        <v>0</v>
      </c>
      <c r="H259" s="93"/>
      <c r="I259" s="94">
        <f t="shared" si="20"/>
        <v>0</v>
      </c>
      <c r="J259" s="188"/>
      <c r="K259" s="83"/>
    </row>
    <row r="260" spans="1:11" s="18" customFormat="1" ht="21.75" customHeight="1">
      <c r="A260" s="90">
        <f t="shared" si="19"/>
        <v>3</v>
      </c>
      <c r="B260" s="189" t="s">
        <v>273</v>
      </c>
      <c r="C260" s="190">
        <v>4324102227</v>
      </c>
      <c r="D260" s="172" t="s">
        <v>34</v>
      </c>
      <c r="E260" s="91">
        <v>4</v>
      </c>
      <c r="F260" s="164"/>
      <c r="G260" s="156">
        <f t="shared" si="17"/>
        <v>0</v>
      </c>
      <c r="H260" s="93"/>
      <c r="I260" s="94">
        <f t="shared" si="20"/>
        <v>0</v>
      </c>
      <c r="J260" s="191"/>
      <c r="K260" s="83"/>
    </row>
    <row r="261" spans="1:11" s="18" customFormat="1" ht="21.75" customHeight="1">
      <c r="A261" s="90">
        <f t="shared" si="19"/>
        <v>4</v>
      </c>
      <c r="B261" s="189" t="s">
        <v>188</v>
      </c>
      <c r="C261" s="131">
        <v>2992662</v>
      </c>
      <c r="D261" s="172" t="s">
        <v>34</v>
      </c>
      <c r="E261" s="91">
        <v>4</v>
      </c>
      <c r="F261" s="164"/>
      <c r="G261" s="156">
        <f t="shared" si="17"/>
        <v>0</v>
      </c>
      <c r="H261" s="93"/>
      <c r="I261" s="94">
        <f t="shared" si="20"/>
        <v>0</v>
      </c>
      <c r="J261" s="132"/>
      <c r="K261" s="83"/>
    </row>
    <row r="262" spans="1:11" s="18" customFormat="1" ht="21.75" customHeight="1">
      <c r="A262" s="90">
        <f t="shared" si="19"/>
        <v>5</v>
      </c>
      <c r="B262" s="58" t="s">
        <v>403</v>
      </c>
      <c r="C262" s="192" t="s">
        <v>404</v>
      </c>
      <c r="D262" s="90" t="s">
        <v>34</v>
      </c>
      <c r="E262" s="91">
        <v>4</v>
      </c>
      <c r="F262" s="164"/>
      <c r="G262" s="156">
        <f t="shared" si="17"/>
        <v>0</v>
      </c>
      <c r="H262" s="93"/>
      <c r="I262" s="94">
        <f t="shared" si="20"/>
        <v>0</v>
      </c>
      <c r="J262" s="193"/>
      <c r="K262" s="83"/>
    </row>
    <row r="263" spans="1:11" s="18" customFormat="1" ht="21.75" customHeight="1">
      <c r="A263" s="90">
        <f t="shared" si="19"/>
        <v>6</v>
      </c>
      <c r="B263" s="57" t="s">
        <v>138</v>
      </c>
      <c r="C263" s="192" t="s">
        <v>405</v>
      </c>
      <c r="D263" s="172" t="s">
        <v>34</v>
      </c>
      <c r="E263" s="91">
        <v>4</v>
      </c>
      <c r="F263" s="92"/>
      <c r="G263" s="156">
        <f t="shared" si="17"/>
        <v>0</v>
      </c>
      <c r="H263" s="93"/>
      <c r="I263" s="94">
        <f t="shared" si="20"/>
        <v>0</v>
      </c>
      <c r="J263" s="193"/>
      <c r="K263" s="83"/>
    </row>
    <row r="264" spans="1:11" s="18" customFormat="1" ht="21.75" customHeight="1">
      <c r="A264" s="90">
        <f t="shared" si="19"/>
        <v>7</v>
      </c>
      <c r="B264" s="57" t="s">
        <v>406</v>
      </c>
      <c r="C264" s="194">
        <v>500344293</v>
      </c>
      <c r="D264" s="172" t="s">
        <v>34</v>
      </c>
      <c r="E264" s="91">
        <v>4</v>
      </c>
      <c r="F264" s="92"/>
      <c r="G264" s="156">
        <f t="shared" si="17"/>
        <v>0</v>
      </c>
      <c r="H264" s="93"/>
      <c r="I264" s="94">
        <f t="shared" si="20"/>
        <v>0</v>
      </c>
      <c r="J264" s="195"/>
      <c r="K264" s="83"/>
    </row>
    <row r="265" spans="1:11" s="18" customFormat="1" ht="21.75" customHeight="1">
      <c r="A265" s="90">
        <f t="shared" si="19"/>
        <v>8</v>
      </c>
      <c r="B265" s="57" t="s">
        <v>407</v>
      </c>
      <c r="C265" s="131">
        <v>1902137</v>
      </c>
      <c r="D265" s="172" t="s">
        <v>34</v>
      </c>
      <c r="E265" s="91">
        <v>4</v>
      </c>
      <c r="F265" s="92"/>
      <c r="G265" s="156">
        <f t="shared" si="17"/>
        <v>0</v>
      </c>
      <c r="H265" s="93"/>
      <c r="I265" s="94">
        <f t="shared" si="20"/>
        <v>0</v>
      </c>
      <c r="J265" s="132"/>
      <c r="K265" s="83"/>
    </row>
    <row r="266" spans="1:11" s="18" customFormat="1" ht="21.75" customHeight="1">
      <c r="A266" s="90">
        <f t="shared" si="19"/>
        <v>9</v>
      </c>
      <c r="B266" s="57" t="s">
        <v>188</v>
      </c>
      <c r="C266" s="99" t="s">
        <v>408</v>
      </c>
      <c r="D266" s="90" t="s">
        <v>34</v>
      </c>
      <c r="E266" s="91">
        <v>4</v>
      </c>
      <c r="F266" s="92"/>
      <c r="G266" s="156">
        <f t="shared" si="17"/>
        <v>0</v>
      </c>
      <c r="H266" s="93"/>
      <c r="I266" s="94">
        <f t="shared" si="20"/>
        <v>0</v>
      </c>
      <c r="J266" s="132"/>
      <c r="K266" s="83"/>
    </row>
    <row r="267" spans="1:11" s="18" customFormat="1" ht="21.75" customHeight="1">
      <c r="A267" s="90">
        <f t="shared" si="19"/>
        <v>10</v>
      </c>
      <c r="B267" s="57" t="s">
        <v>136</v>
      </c>
      <c r="C267" s="99" t="s">
        <v>409</v>
      </c>
      <c r="D267" s="90" t="s">
        <v>34</v>
      </c>
      <c r="E267" s="91">
        <v>4</v>
      </c>
      <c r="F267" s="92"/>
      <c r="G267" s="156">
        <f t="shared" si="17"/>
        <v>0</v>
      </c>
      <c r="H267" s="93"/>
      <c r="I267" s="94">
        <f t="shared" si="20"/>
        <v>0</v>
      </c>
      <c r="J267" s="132"/>
      <c r="K267" s="83"/>
    </row>
    <row r="268" spans="1:11" s="18" customFormat="1" ht="21.75" customHeight="1">
      <c r="A268" s="96" t="s">
        <v>410</v>
      </c>
      <c r="B268" s="97"/>
      <c r="C268" s="98"/>
      <c r="D268" s="97"/>
      <c r="E268" s="97"/>
      <c r="F268" s="97"/>
      <c r="G268" s="156"/>
      <c r="H268" s="97"/>
      <c r="I268" s="97"/>
      <c r="J268" s="98"/>
      <c r="K268" s="83"/>
    </row>
    <row r="269" spans="1:11" s="18" customFormat="1" ht="21.75" customHeight="1">
      <c r="A269" s="90">
        <v>1</v>
      </c>
      <c r="B269" s="121" t="s">
        <v>273</v>
      </c>
      <c r="C269" s="196" t="s">
        <v>274</v>
      </c>
      <c r="D269" s="172" t="s">
        <v>34</v>
      </c>
      <c r="E269" s="91">
        <v>4</v>
      </c>
      <c r="F269" s="92"/>
      <c r="G269" s="156">
        <f t="shared" si="17"/>
        <v>0</v>
      </c>
      <c r="H269" s="93"/>
      <c r="I269" s="94">
        <f aca="true" t="shared" si="21" ref="I269:I291">G269+(G269*H269)</f>
        <v>0</v>
      </c>
      <c r="J269" s="197"/>
      <c r="K269" s="83"/>
    </row>
    <row r="270" spans="1:11" s="18" customFormat="1" ht="21.75" customHeight="1">
      <c r="A270" s="90">
        <f t="shared" si="19"/>
        <v>2</v>
      </c>
      <c r="B270" s="121" t="s">
        <v>271</v>
      </c>
      <c r="C270" s="198" t="s">
        <v>411</v>
      </c>
      <c r="D270" s="172" t="s">
        <v>34</v>
      </c>
      <c r="E270" s="91">
        <v>4</v>
      </c>
      <c r="F270" s="92"/>
      <c r="G270" s="156">
        <f t="shared" si="17"/>
        <v>0</v>
      </c>
      <c r="H270" s="93"/>
      <c r="I270" s="94">
        <f t="shared" si="21"/>
        <v>0</v>
      </c>
      <c r="J270" s="199"/>
      <c r="K270" s="83"/>
    </row>
    <row r="271" spans="1:11" s="18" customFormat="1" ht="21.75" customHeight="1">
      <c r="A271" s="90">
        <v>3</v>
      </c>
      <c r="B271" s="121" t="s">
        <v>412</v>
      </c>
      <c r="C271" s="198" t="s">
        <v>413</v>
      </c>
      <c r="D271" s="172" t="s">
        <v>34</v>
      </c>
      <c r="E271" s="91">
        <v>4</v>
      </c>
      <c r="F271" s="92"/>
      <c r="G271" s="156">
        <f t="shared" si="17"/>
        <v>0</v>
      </c>
      <c r="H271" s="93"/>
      <c r="I271" s="94">
        <f t="shared" si="21"/>
        <v>0</v>
      </c>
      <c r="J271" s="199"/>
      <c r="K271" s="83"/>
    </row>
    <row r="272" spans="1:11" s="18" customFormat="1" ht="21.75" customHeight="1">
      <c r="A272" s="90">
        <v>4</v>
      </c>
      <c r="B272" s="121" t="s">
        <v>414</v>
      </c>
      <c r="C272" s="99" t="s">
        <v>415</v>
      </c>
      <c r="D272" s="90" t="s">
        <v>105</v>
      </c>
      <c r="E272" s="118">
        <v>2</v>
      </c>
      <c r="F272" s="92"/>
      <c r="G272" s="156">
        <f t="shared" si="17"/>
        <v>0</v>
      </c>
      <c r="H272" s="93"/>
      <c r="I272" s="94">
        <f>G272+(G272*H272)</f>
        <v>0</v>
      </c>
      <c r="J272" s="99"/>
      <c r="K272" s="83"/>
    </row>
    <row r="273" spans="1:11" s="18" customFormat="1" ht="21.75" customHeight="1">
      <c r="A273" s="90">
        <v>5</v>
      </c>
      <c r="B273" s="57" t="s">
        <v>416</v>
      </c>
      <c r="C273" s="99">
        <v>36848</v>
      </c>
      <c r="D273" s="90" t="s">
        <v>34</v>
      </c>
      <c r="E273" s="118">
        <v>2</v>
      </c>
      <c r="F273" s="92"/>
      <c r="G273" s="156">
        <f t="shared" si="17"/>
        <v>0</v>
      </c>
      <c r="H273" s="93"/>
      <c r="I273" s="94">
        <f>G273+(G273*H273)</f>
        <v>0</v>
      </c>
      <c r="J273" s="99"/>
      <c r="K273" s="83"/>
    </row>
    <row r="274" spans="1:11" s="18" customFormat="1" ht="21.75" customHeight="1">
      <c r="A274" s="96" t="s">
        <v>417</v>
      </c>
      <c r="B274" s="97"/>
      <c r="C274" s="98"/>
      <c r="D274" s="97"/>
      <c r="E274" s="97"/>
      <c r="F274" s="97"/>
      <c r="G274" s="156"/>
      <c r="H274" s="97"/>
      <c r="I274" s="97"/>
      <c r="J274" s="98"/>
      <c r="K274" s="83"/>
    </row>
    <row r="275" spans="1:11" s="18" customFormat="1" ht="21.75" customHeight="1">
      <c r="A275" s="90">
        <v>1</v>
      </c>
      <c r="B275" s="57" t="s">
        <v>138</v>
      </c>
      <c r="C275" s="187" t="s">
        <v>418</v>
      </c>
      <c r="D275" s="172" t="s">
        <v>34</v>
      </c>
      <c r="E275" s="118">
        <v>2</v>
      </c>
      <c r="F275" s="92"/>
      <c r="G275" s="156">
        <f t="shared" si="17"/>
        <v>0</v>
      </c>
      <c r="H275" s="93"/>
      <c r="I275" s="94">
        <f t="shared" si="21"/>
        <v>0</v>
      </c>
      <c r="J275" s="188"/>
      <c r="K275" s="83"/>
    </row>
    <row r="276" spans="1:11" s="18" customFormat="1" ht="21.75" customHeight="1">
      <c r="A276" s="90">
        <f t="shared" si="19"/>
        <v>2</v>
      </c>
      <c r="B276" s="57" t="s">
        <v>419</v>
      </c>
      <c r="C276" s="198" t="s">
        <v>411</v>
      </c>
      <c r="D276" s="172" t="s">
        <v>34</v>
      </c>
      <c r="E276" s="118">
        <v>2</v>
      </c>
      <c r="F276" s="92"/>
      <c r="G276" s="156">
        <f t="shared" si="17"/>
        <v>0</v>
      </c>
      <c r="H276" s="93"/>
      <c r="I276" s="94">
        <f t="shared" si="21"/>
        <v>0</v>
      </c>
      <c r="J276" s="199"/>
      <c r="K276" s="83"/>
    </row>
    <row r="277" spans="1:11" s="18" customFormat="1" ht="21.75" customHeight="1">
      <c r="A277" s="90">
        <f t="shared" si="19"/>
        <v>3</v>
      </c>
      <c r="B277" s="57" t="s">
        <v>260</v>
      </c>
      <c r="C277" s="196">
        <v>2992662</v>
      </c>
      <c r="D277" s="172" t="s">
        <v>34</v>
      </c>
      <c r="E277" s="118">
        <v>2</v>
      </c>
      <c r="F277" s="92"/>
      <c r="G277" s="156">
        <f t="shared" si="17"/>
        <v>0</v>
      </c>
      <c r="H277" s="93"/>
      <c r="I277" s="94">
        <f t="shared" si="21"/>
        <v>0</v>
      </c>
      <c r="J277" s="197"/>
      <c r="K277" s="83"/>
    </row>
    <row r="278" spans="1:11" s="18" customFormat="1" ht="21.75" customHeight="1">
      <c r="A278" s="90">
        <f t="shared" si="19"/>
        <v>4</v>
      </c>
      <c r="B278" s="57" t="s">
        <v>188</v>
      </c>
      <c r="C278" s="196">
        <v>2991585</v>
      </c>
      <c r="D278" s="172" t="s">
        <v>34</v>
      </c>
      <c r="E278" s="118">
        <v>2</v>
      </c>
      <c r="F278" s="92"/>
      <c r="G278" s="156">
        <f t="shared" si="17"/>
        <v>0</v>
      </c>
      <c r="H278" s="93"/>
      <c r="I278" s="94">
        <f t="shared" si="21"/>
        <v>0</v>
      </c>
      <c r="J278" s="197"/>
      <c r="K278" s="83"/>
    </row>
    <row r="279" spans="1:11" s="18" customFormat="1" ht="21.75" customHeight="1">
      <c r="A279" s="90">
        <f t="shared" si="19"/>
        <v>5</v>
      </c>
      <c r="B279" s="57" t="s">
        <v>420</v>
      </c>
      <c r="C279" s="196" t="s">
        <v>421</v>
      </c>
      <c r="D279" s="172" t="s">
        <v>34</v>
      </c>
      <c r="E279" s="118">
        <v>2</v>
      </c>
      <c r="F279" s="92"/>
      <c r="G279" s="156">
        <f t="shared" si="17"/>
        <v>0</v>
      </c>
      <c r="H279" s="93"/>
      <c r="I279" s="94">
        <f t="shared" si="21"/>
        <v>0</v>
      </c>
      <c r="J279" s="197"/>
      <c r="K279" s="83"/>
    </row>
    <row r="280" spans="1:11" s="18" customFormat="1" ht="21.75" customHeight="1">
      <c r="A280" s="96" t="s">
        <v>422</v>
      </c>
      <c r="B280" s="97"/>
      <c r="C280" s="97"/>
      <c r="D280" s="97"/>
      <c r="E280" s="97"/>
      <c r="F280" s="97"/>
      <c r="G280" s="156"/>
      <c r="H280" s="97"/>
      <c r="I280" s="97"/>
      <c r="J280" s="98"/>
      <c r="K280" s="83"/>
    </row>
    <row r="281" spans="1:11" s="18" customFormat="1" ht="21.75" customHeight="1">
      <c r="A281" s="90">
        <v>1</v>
      </c>
      <c r="B281" s="57" t="s">
        <v>138</v>
      </c>
      <c r="C281" s="200" t="s">
        <v>423</v>
      </c>
      <c r="D281" s="172" t="s">
        <v>34</v>
      </c>
      <c r="E281" s="118">
        <v>4</v>
      </c>
      <c r="F281" s="92"/>
      <c r="G281" s="156">
        <f t="shared" si="17"/>
        <v>0</v>
      </c>
      <c r="H281" s="93"/>
      <c r="I281" s="94">
        <f t="shared" si="21"/>
        <v>0</v>
      </c>
      <c r="J281" s="201"/>
      <c r="K281" s="83"/>
    </row>
    <row r="282" spans="1:11" s="18" customFormat="1" ht="21.75" customHeight="1">
      <c r="A282" s="90">
        <f t="shared" si="19"/>
        <v>2</v>
      </c>
      <c r="B282" s="57" t="s">
        <v>419</v>
      </c>
      <c r="C282" s="202" t="s">
        <v>411</v>
      </c>
      <c r="D282" s="172" t="s">
        <v>34</v>
      </c>
      <c r="E282" s="118">
        <v>4</v>
      </c>
      <c r="F282" s="92"/>
      <c r="G282" s="156">
        <f t="shared" si="17"/>
        <v>0</v>
      </c>
      <c r="H282" s="93"/>
      <c r="I282" s="94">
        <f t="shared" si="21"/>
        <v>0</v>
      </c>
      <c r="J282" s="203"/>
      <c r="K282" s="83"/>
    </row>
    <row r="283" spans="1:11" s="18" customFormat="1" ht="21.75" customHeight="1">
      <c r="A283" s="90">
        <f t="shared" si="19"/>
        <v>3</v>
      </c>
      <c r="B283" s="57" t="s">
        <v>424</v>
      </c>
      <c r="C283" s="202" t="s">
        <v>425</v>
      </c>
      <c r="D283" s="172" t="s">
        <v>34</v>
      </c>
      <c r="E283" s="118">
        <v>4</v>
      </c>
      <c r="F283" s="92"/>
      <c r="G283" s="156">
        <f t="shared" si="17"/>
        <v>0</v>
      </c>
      <c r="H283" s="93"/>
      <c r="I283" s="94">
        <f t="shared" si="21"/>
        <v>0</v>
      </c>
      <c r="J283" s="203"/>
      <c r="K283" s="83"/>
    </row>
    <row r="284" spans="1:11" s="18" customFormat="1" ht="21.75" customHeight="1">
      <c r="A284" s="90">
        <v>4</v>
      </c>
      <c r="B284" s="57" t="s">
        <v>188</v>
      </c>
      <c r="C284" s="204">
        <v>2991585</v>
      </c>
      <c r="D284" s="172" t="s">
        <v>34</v>
      </c>
      <c r="E284" s="118">
        <v>4</v>
      </c>
      <c r="F284" s="92"/>
      <c r="G284" s="156">
        <f t="shared" si="17"/>
        <v>0</v>
      </c>
      <c r="H284" s="93"/>
      <c r="I284" s="94">
        <f t="shared" si="21"/>
        <v>0</v>
      </c>
      <c r="J284" s="205"/>
      <c r="K284" s="83"/>
    </row>
    <row r="285" spans="1:11" s="18" customFormat="1" ht="21.75" customHeight="1">
      <c r="A285" s="90">
        <f t="shared" si="19"/>
        <v>5</v>
      </c>
      <c r="B285" s="121" t="s">
        <v>412</v>
      </c>
      <c r="C285" s="202" t="s">
        <v>413</v>
      </c>
      <c r="D285" s="172" t="s">
        <v>34</v>
      </c>
      <c r="E285" s="118">
        <v>4</v>
      </c>
      <c r="F285" s="92"/>
      <c r="G285" s="156">
        <f t="shared" si="17"/>
        <v>0</v>
      </c>
      <c r="H285" s="93"/>
      <c r="I285" s="94">
        <f t="shared" si="21"/>
        <v>0</v>
      </c>
      <c r="J285" s="203"/>
      <c r="K285" s="83"/>
    </row>
    <row r="286" spans="1:11" s="18" customFormat="1" ht="21.75" customHeight="1">
      <c r="A286" s="96" t="s">
        <v>426</v>
      </c>
      <c r="B286" s="97"/>
      <c r="C286" s="98"/>
      <c r="D286" s="97"/>
      <c r="E286" s="97"/>
      <c r="F286" s="97"/>
      <c r="G286" s="156"/>
      <c r="H286" s="97"/>
      <c r="I286" s="97"/>
      <c r="J286" s="98"/>
      <c r="K286" s="83"/>
    </row>
    <row r="287" spans="1:11" s="18" customFormat="1" ht="21.75" customHeight="1">
      <c r="A287" s="90">
        <v>1</v>
      </c>
      <c r="B287" s="57" t="s">
        <v>138</v>
      </c>
      <c r="C287" s="187" t="s">
        <v>418</v>
      </c>
      <c r="D287" s="172" t="s">
        <v>34</v>
      </c>
      <c r="E287" s="206">
        <v>2</v>
      </c>
      <c r="F287" s="127"/>
      <c r="G287" s="156">
        <f t="shared" si="17"/>
        <v>0</v>
      </c>
      <c r="H287" s="93"/>
      <c r="I287" s="94">
        <f t="shared" si="21"/>
        <v>0</v>
      </c>
      <c r="J287" s="188"/>
      <c r="K287" s="83"/>
    </row>
    <row r="288" spans="1:11" s="18" customFormat="1" ht="21.75" customHeight="1">
      <c r="A288" s="90">
        <f t="shared" si="19"/>
        <v>2</v>
      </c>
      <c r="B288" s="121" t="s">
        <v>427</v>
      </c>
      <c r="C288" s="196" t="s">
        <v>421</v>
      </c>
      <c r="D288" s="172" t="s">
        <v>34</v>
      </c>
      <c r="E288" s="206">
        <v>2</v>
      </c>
      <c r="F288" s="127"/>
      <c r="G288" s="156">
        <f t="shared" si="17"/>
        <v>0</v>
      </c>
      <c r="H288" s="93"/>
      <c r="I288" s="94">
        <f t="shared" si="21"/>
        <v>0</v>
      </c>
      <c r="J288" s="197"/>
      <c r="K288" s="83"/>
    </row>
    <row r="289" spans="1:11" s="18" customFormat="1" ht="21.75" customHeight="1">
      <c r="A289" s="90">
        <f t="shared" si="19"/>
        <v>3</v>
      </c>
      <c r="B289" s="57" t="s">
        <v>419</v>
      </c>
      <c r="C289" s="198" t="s">
        <v>411</v>
      </c>
      <c r="D289" s="172" t="s">
        <v>34</v>
      </c>
      <c r="E289" s="206">
        <v>2</v>
      </c>
      <c r="F289" s="127"/>
      <c r="G289" s="156">
        <f t="shared" si="17"/>
        <v>0</v>
      </c>
      <c r="H289" s="93"/>
      <c r="I289" s="94">
        <f t="shared" si="21"/>
        <v>0</v>
      </c>
      <c r="J289" s="199"/>
      <c r="K289" s="83"/>
    </row>
    <row r="290" spans="1:11" s="18" customFormat="1" ht="21.75" customHeight="1">
      <c r="A290" s="90">
        <f t="shared" si="19"/>
        <v>4</v>
      </c>
      <c r="B290" s="57" t="s">
        <v>260</v>
      </c>
      <c r="C290" s="120">
        <v>2992662</v>
      </c>
      <c r="D290" s="90" t="s">
        <v>34</v>
      </c>
      <c r="E290" s="206">
        <v>2</v>
      </c>
      <c r="F290" s="127"/>
      <c r="G290" s="156">
        <f t="shared" si="17"/>
        <v>0</v>
      </c>
      <c r="H290" s="93"/>
      <c r="I290" s="94">
        <f t="shared" si="21"/>
        <v>0</v>
      </c>
      <c r="J290" s="197"/>
      <c r="K290" s="83"/>
    </row>
    <row r="291" spans="1:11" s="18" customFormat="1" ht="21.75" customHeight="1">
      <c r="A291" s="90">
        <f t="shared" si="19"/>
        <v>5</v>
      </c>
      <c r="B291" s="57" t="s">
        <v>188</v>
      </c>
      <c r="C291" s="120">
        <v>2991585</v>
      </c>
      <c r="D291" s="90" t="s">
        <v>34</v>
      </c>
      <c r="E291" s="206">
        <v>2</v>
      </c>
      <c r="F291" s="127"/>
      <c r="G291" s="156">
        <f t="shared" si="17"/>
        <v>0</v>
      </c>
      <c r="H291" s="93"/>
      <c r="I291" s="94">
        <f t="shared" si="21"/>
        <v>0</v>
      </c>
      <c r="J291" s="207"/>
      <c r="K291" s="83"/>
    </row>
    <row r="292" spans="1:11" s="18" customFormat="1" ht="21.75" customHeight="1">
      <c r="A292" s="96" t="s">
        <v>428</v>
      </c>
      <c r="B292" s="97"/>
      <c r="C292" s="98"/>
      <c r="D292" s="97"/>
      <c r="E292" s="97"/>
      <c r="F292" s="97"/>
      <c r="G292" s="156"/>
      <c r="H292" s="97"/>
      <c r="I292" s="97"/>
      <c r="J292" s="98"/>
      <c r="K292" s="83"/>
    </row>
    <row r="293" spans="1:11" s="18" customFormat="1" ht="21.75" customHeight="1">
      <c r="A293" s="90">
        <v>1</v>
      </c>
      <c r="B293" s="58" t="s">
        <v>419</v>
      </c>
      <c r="C293" s="99">
        <v>42558096</v>
      </c>
      <c r="D293" s="172" t="s">
        <v>34</v>
      </c>
      <c r="E293" s="91">
        <v>10</v>
      </c>
      <c r="F293" s="92"/>
      <c r="G293" s="156">
        <f aca="true" t="shared" si="22" ref="G293:G354">E293*F293</f>
        <v>0</v>
      </c>
      <c r="H293" s="93"/>
      <c r="I293" s="94">
        <f aca="true" t="shared" si="23" ref="I293:I298">G293+(G293*H293)</f>
        <v>0</v>
      </c>
      <c r="J293" s="99"/>
      <c r="K293" s="83"/>
    </row>
    <row r="294" spans="1:11" s="18" customFormat="1" ht="21.75" customHeight="1">
      <c r="A294" s="90">
        <f t="shared" si="19"/>
        <v>2</v>
      </c>
      <c r="B294" s="57" t="s">
        <v>429</v>
      </c>
      <c r="C294" s="99">
        <v>504119162</v>
      </c>
      <c r="D294" s="172" t="s">
        <v>34</v>
      </c>
      <c r="E294" s="91">
        <v>10</v>
      </c>
      <c r="F294" s="92"/>
      <c r="G294" s="156">
        <f t="shared" si="22"/>
        <v>0</v>
      </c>
      <c r="H294" s="93"/>
      <c r="I294" s="94">
        <f t="shared" si="23"/>
        <v>0</v>
      </c>
      <c r="J294" s="99"/>
      <c r="K294" s="83"/>
    </row>
    <row r="295" spans="1:11" s="18" customFormat="1" ht="21.75" customHeight="1">
      <c r="A295" s="90">
        <f t="shared" si="19"/>
        <v>3</v>
      </c>
      <c r="B295" s="57" t="s">
        <v>254</v>
      </c>
      <c r="C295" s="120" t="s">
        <v>274</v>
      </c>
      <c r="D295" s="172" t="s">
        <v>34</v>
      </c>
      <c r="E295" s="91">
        <v>60</v>
      </c>
      <c r="F295" s="92"/>
      <c r="G295" s="156">
        <f t="shared" si="22"/>
        <v>0</v>
      </c>
      <c r="H295" s="93"/>
      <c r="I295" s="94">
        <f t="shared" si="23"/>
        <v>0</v>
      </c>
      <c r="J295" s="120"/>
      <c r="K295" s="83"/>
    </row>
    <row r="296" spans="1:11" s="18" customFormat="1" ht="21.75" customHeight="1">
      <c r="A296" s="90">
        <v>4</v>
      </c>
      <c r="B296" s="208" t="s">
        <v>103</v>
      </c>
      <c r="C296" s="99" t="s">
        <v>430</v>
      </c>
      <c r="D296" s="172" t="s">
        <v>34</v>
      </c>
      <c r="E296" s="91">
        <v>30</v>
      </c>
      <c r="F296" s="92"/>
      <c r="G296" s="156">
        <f t="shared" si="22"/>
        <v>0</v>
      </c>
      <c r="H296" s="93"/>
      <c r="I296" s="94">
        <f t="shared" si="23"/>
        <v>0</v>
      </c>
      <c r="J296" s="99"/>
      <c r="K296" s="83"/>
    </row>
    <row r="297" spans="1:11" s="18" customFormat="1" ht="21.75" customHeight="1">
      <c r="A297" s="90">
        <f t="shared" si="19"/>
        <v>5</v>
      </c>
      <c r="B297" s="209" t="s">
        <v>407</v>
      </c>
      <c r="C297" s="99">
        <v>1902137</v>
      </c>
      <c r="D297" s="172" t="s">
        <v>34</v>
      </c>
      <c r="E297" s="91">
        <v>30</v>
      </c>
      <c r="F297" s="92"/>
      <c r="G297" s="156">
        <f t="shared" si="22"/>
        <v>0</v>
      </c>
      <c r="H297" s="93"/>
      <c r="I297" s="94">
        <f t="shared" si="23"/>
        <v>0</v>
      </c>
      <c r="J297" s="99"/>
      <c r="K297" s="83"/>
    </row>
    <row r="298" spans="1:11" s="18" customFormat="1" ht="21.75" customHeight="1">
      <c r="A298" s="90">
        <v>6</v>
      </c>
      <c r="B298" s="210" t="s">
        <v>188</v>
      </c>
      <c r="C298" s="99">
        <v>2991585</v>
      </c>
      <c r="D298" s="172" t="s">
        <v>34</v>
      </c>
      <c r="E298" s="91">
        <v>30</v>
      </c>
      <c r="F298" s="92"/>
      <c r="G298" s="156">
        <f t="shared" si="22"/>
        <v>0</v>
      </c>
      <c r="H298" s="93"/>
      <c r="I298" s="94">
        <f t="shared" si="23"/>
        <v>0</v>
      </c>
      <c r="J298" s="99"/>
      <c r="K298" s="83"/>
    </row>
    <row r="299" spans="1:11" s="18" customFormat="1" ht="21.75" customHeight="1">
      <c r="A299" s="96" t="s">
        <v>431</v>
      </c>
      <c r="B299" s="97"/>
      <c r="C299" s="98"/>
      <c r="D299" s="97"/>
      <c r="E299" s="97"/>
      <c r="F299" s="97"/>
      <c r="G299" s="156"/>
      <c r="H299" s="97"/>
      <c r="I299" s="97"/>
      <c r="J299" s="98"/>
      <c r="K299" s="83"/>
    </row>
    <row r="300" spans="1:11" s="18" customFormat="1" ht="21.75" customHeight="1">
      <c r="A300" s="90">
        <v>1</v>
      </c>
      <c r="B300" s="121" t="s">
        <v>103</v>
      </c>
      <c r="C300" s="187">
        <v>2992544</v>
      </c>
      <c r="D300" s="172" t="s">
        <v>34</v>
      </c>
      <c r="E300" s="87">
        <v>10</v>
      </c>
      <c r="F300" s="122"/>
      <c r="G300" s="156">
        <f t="shared" si="22"/>
        <v>0</v>
      </c>
      <c r="H300" s="93"/>
      <c r="I300" s="94">
        <f aca="true" t="shared" si="24" ref="I300:I305">G300+(G300*H300)</f>
        <v>0</v>
      </c>
      <c r="J300" s="188"/>
      <c r="K300" s="83"/>
    </row>
    <row r="301" spans="1:11" s="18" customFormat="1" ht="21.75" customHeight="1">
      <c r="A301" s="90">
        <f t="shared" si="19"/>
        <v>2</v>
      </c>
      <c r="B301" s="121" t="s">
        <v>110</v>
      </c>
      <c r="C301" s="187">
        <v>2992662</v>
      </c>
      <c r="D301" s="172" t="s">
        <v>34</v>
      </c>
      <c r="E301" s="87">
        <v>10</v>
      </c>
      <c r="F301" s="122"/>
      <c r="G301" s="156">
        <f t="shared" si="22"/>
        <v>0</v>
      </c>
      <c r="H301" s="93"/>
      <c r="I301" s="94">
        <f t="shared" si="24"/>
        <v>0</v>
      </c>
      <c r="J301" s="188"/>
      <c r="K301" s="83"/>
    </row>
    <row r="302" spans="1:11" s="18" customFormat="1" ht="21.75" customHeight="1">
      <c r="A302" s="90">
        <v>3</v>
      </c>
      <c r="B302" s="121" t="s">
        <v>140</v>
      </c>
      <c r="C302" s="131">
        <v>2995964</v>
      </c>
      <c r="D302" s="172" t="s">
        <v>34</v>
      </c>
      <c r="E302" s="87">
        <v>10</v>
      </c>
      <c r="F302" s="122"/>
      <c r="G302" s="156">
        <f t="shared" si="22"/>
        <v>0</v>
      </c>
      <c r="H302" s="93"/>
      <c r="I302" s="94">
        <f t="shared" si="24"/>
        <v>0</v>
      </c>
      <c r="J302" s="132"/>
      <c r="K302" s="83"/>
    </row>
    <row r="303" spans="1:11" s="18" customFormat="1" ht="21.75" customHeight="1">
      <c r="A303" s="90">
        <f t="shared" si="19"/>
        <v>4</v>
      </c>
      <c r="B303" s="121" t="s">
        <v>407</v>
      </c>
      <c r="C303" s="211">
        <v>1902137</v>
      </c>
      <c r="D303" s="172" t="s">
        <v>34</v>
      </c>
      <c r="E303" s="87">
        <v>10</v>
      </c>
      <c r="F303" s="122"/>
      <c r="G303" s="156">
        <f t="shared" si="22"/>
        <v>0</v>
      </c>
      <c r="H303" s="93"/>
      <c r="I303" s="94">
        <f t="shared" si="24"/>
        <v>0</v>
      </c>
      <c r="J303" s="212"/>
      <c r="K303" s="83"/>
    </row>
    <row r="304" spans="1:11" s="18" customFormat="1" ht="21.75" customHeight="1">
      <c r="A304" s="90">
        <f t="shared" si="19"/>
        <v>5</v>
      </c>
      <c r="B304" s="58" t="s">
        <v>254</v>
      </c>
      <c r="C304" s="120" t="s">
        <v>274</v>
      </c>
      <c r="D304" s="172" t="s">
        <v>34</v>
      </c>
      <c r="E304" s="118">
        <v>20</v>
      </c>
      <c r="F304" s="92"/>
      <c r="G304" s="156">
        <f t="shared" si="22"/>
        <v>0</v>
      </c>
      <c r="H304" s="93"/>
      <c r="I304" s="94">
        <f t="shared" si="24"/>
        <v>0</v>
      </c>
      <c r="J304" s="120"/>
      <c r="K304" s="83"/>
    </row>
    <row r="305" spans="1:11" s="18" customFormat="1" ht="21.75" customHeight="1">
      <c r="A305" s="90">
        <f t="shared" si="19"/>
        <v>6</v>
      </c>
      <c r="B305" s="213" t="s">
        <v>432</v>
      </c>
      <c r="C305" s="194">
        <v>504209107</v>
      </c>
      <c r="D305" s="172" t="s">
        <v>34</v>
      </c>
      <c r="E305" s="118">
        <v>10</v>
      </c>
      <c r="F305" s="214"/>
      <c r="G305" s="156">
        <f t="shared" si="22"/>
        <v>0</v>
      </c>
      <c r="H305" s="93"/>
      <c r="I305" s="94">
        <f t="shared" si="24"/>
        <v>0</v>
      </c>
      <c r="J305" s="195"/>
      <c r="K305" s="83"/>
    </row>
    <row r="306" spans="1:11" s="18" customFormat="1" ht="21.75" customHeight="1">
      <c r="A306" s="96" t="s">
        <v>433</v>
      </c>
      <c r="B306" s="97"/>
      <c r="C306" s="98"/>
      <c r="D306" s="97"/>
      <c r="E306" s="97"/>
      <c r="F306" s="97"/>
      <c r="G306" s="97"/>
      <c r="H306" s="97"/>
      <c r="I306" s="97"/>
      <c r="J306" s="98"/>
      <c r="K306" s="83"/>
    </row>
    <row r="307" spans="1:11" s="18" customFormat="1" ht="21.75" customHeight="1">
      <c r="A307" s="90">
        <v>1</v>
      </c>
      <c r="B307" s="177" t="s">
        <v>173</v>
      </c>
      <c r="C307" s="112">
        <v>99445200</v>
      </c>
      <c r="D307" s="215" t="s">
        <v>34</v>
      </c>
      <c r="E307" s="91">
        <v>2</v>
      </c>
      <c r="F307" s="164"/>
      <c r="G307" s="156">
        <f t="shared" si="22"/>
        <v>0</v>
      </c>
      <c r="H307" s="93"/>
      <c r="I307" s="94">
        <f aca="true" t="shared" si="25" ref="I307:I312">G307+(G307*H307)</f>
        <v>0</v>
      </c>
      <c r="J307" s="108"/>
      <c r="K307" s="83"/>
    </row>
    <row r="308" spans="1:11" s="18" customFormat="1" ht="21.75" customHeight="1">
      <c r="A308" s="90">
        <f>A307+1</f>
        <v>2</v>
      </c>
      <c r="B308" s="177" t="s">
        <v>432</v>
      </c>
      <c r="C308" s="112">
        <v>5801415504</v>
      </c>
      <c r="D308" s="215" t="s">
        <v>34</v>
      </c>
      <c r="E308" s="91">
        <v>2</v>
      </c>
      <c r="F308" s="164"/>
      <c r="G308" s="156">
        <f t="shared" si="22"/>
        <v>0</v>
      </c>
      <c r="H308" s="93"/>
      <c r="I308" s="94">
        <f t="shared" si="25"/>
        <v>0</v>
      </c>
      <c r="J308" s="108"/>
      <c r="K308" s="83"/>
    </row>
    <row r="309" spans="1:11" s="18" customFormat="1" ht="21.75" customHeight="1">
      <c r="A309" s="90">
        <f>A308+1</f>
        <v>3</v>
      </c>
      <c r="B309" s="213" t="s">
        <v>249</v>
      </c>
      <c r="C309" s="112">
        <v>41285081</v>
      </c>
      <c r="D309" s="215" t="s">
        <v>34</v>
      </c>
      <c r="E309" s="91">
        <v>4</v>
      </c>
      <c r="F309" s="164"/>
      <c r="G309" s="156">
        <f t="shared" si="22"/>
        <v>0</v>
      </c>
      <c r="H309" s="93"/>
      <c r="I309" s="94">
        <f t="shared" si="25"/>
        <v>0</v>
      </c>
      <c r="J309" s="108"/>
      <c r="K309" s="83"/>
    </row>
    <row r="310" spans="1:11" s="18" customFormat="1" ht="21.75" customHeight="1">
      <c r="A310" s="90">
        <f>A309+1</f>
        <v>4</v>
      </c>
      <c r="B310" s="213" t="s">
        <v>106</v>
      </c>
      <c r="C310" s="112">
        <v>41206559</v>
      </c>
      <c r="D310" s="215" t="s">
        <v>34</v>
      </c>
      <c r="E310" s="91">
        <v>2</v>
      </c>
      <c r="F310" s="164"/>
      <c r="G310" s="156">
        <f t="shared" si="22"/>
        <v>0</v>
      </c>
      <c r="H310" s="93"/>
      <c r="I310" s="94">
        <f t="shared" si="25"/>
        <v>0</v>
      </c>
      <c r="J310" s="108"/>
      <c r="K310" s="83"/>
    </row>
    <row r="311" spans="1:11" s="18" customFormat="1" ht="21.75" customHeight="1">
      <c r="A311" s="90">
        <f>A310+1</f>
        <v>5</v>
      </c>
      <c r="B311" s="213" t="s">
        <v>434</v>
      </c>
      <c r="C311" s="112">
        <v>5801620130</v>
      </c>
      <c r="D311" s="215" t="s">
        <v>34</v>
      </c>
      <c r="E311" s="91">
        <v>2</v>
      </c>
      <c r="F311" s="164"/>
      <c r="G311" s="156">
        <f t="shared" si="22"/>
        <v>0</v>
      </c>
      <c r="H311" s="93"/>
      <c r="I311" s="94">
        <f t="shared" si="25"/>
        <v>0</v>
      </c>
      <c r="J311" s="108"/>
      <c r="K311" s="83"/>
    </row>
    <row r="312" spans="1:11" s="18" customFormat="1" ht="21.75" customHeight="1">
      <c r="A312" s="90">
        <v>6</v>
      </c>
      <c r="B312" s="213" t="s">
        <v>435</v>
      </c>
      <c r="C312" s="112">
        <v>504024890</v>
      </c>
      <c r="D312" s="215" t="s">
        <v>34</v>
      </c>
      <c r="E312" s="91">
        <v>3</v>
      </c>
      <c r="F312" s="164"/>
      <c r="G312" s="156">
        <f t="shared" si="22"/>
        <v>0</v>
      </c>
      <c r="H312" s="93"/>
      <c r="I312" s="94">
        <f t="shared" si="25"/>
        <v>0</v>
      </c>
      <c r="J312" s="108"/>
      <c r="K312" s="83"/>
    </row>
    <row r="313" spans="1:11" s="18" customFormat="1" ht="21.75" customHeight="1">
      <c r="A313" s="96" t="s">
        <v>436</v>
      </c>
      <c r="B313" s="97"/>
      <c r="C313" s="98"/>
      <c r="D313" s="97"/>
      <c r="E313" s="97"/>
      <c r="F313" s="97"/>
      <c r="G313" s="156"/>
      <c r="H313" s="97"/>
      <c r="I313" s="97"/>
      <c r="J313" s="98"/>
      <c r="K313" s="83"/>
    </row>
    <row r="314" spans="1:11" s="18" customFormat="1" ht="21.75" customHeight="1">
      <c r="A314" s="90">
        <v>1</v>
      </c>
      <c r="B314" s="121" t="s">
        <v>138</v>
      </c>
      <c r="C314" s="111" t="s">
        <v>437</v>
      </c>
      <c r="D314" s="168" t="s">
        <v>34</v>
      </c>
      <c r="E314" s="91">
        <v>3</v>
      </c>
      <c r="F314" s="92"/>
      <c r="G314" s="156">
        <f t="shared" si="22"/>
        <v>0</v>
      </c>
      <c r="H314" s="93"/>
      <c r="I314" s="94">
        <f aca="true" t="shared" si="26" ref="I314:I329">G314+(G314*H314)</f>
        <v>0</v>
      </c>
      <c r="J314" s="111"/>
      <c r="K314" s="83"/>
    </row>
    <row r="315" spans="1:11" s="18" customFormat="1" ht="21.75" customHeight="1">
      <c r="A315" s="96" t="s">
        <v>438</v>
      </c>
      <c r="B315" s="97"/>
      <c r="C315" s="98"/>
      <c r="D315" s="97"/>
      <c r="E315" s="97"/>
      <c r="F315" s="97"/>
      <c r="G315" s="156"/>
      <c r="H315" s="97"/>
      <c r="I315" s="97"/>
      <c r="J315" s="98"/>
      <c r="K315" s="83"/>
    </row>
    <row r="316" spans="1:11" s="18" customFormat="1" ht="21.75" customHeight="1">
      <c r="A316" s="90">
        <v>1</v>
      </c>
      <c r="B316" s="121" t="s">
        <v>439</v>
      </c>
      <c r="C316" s="90">
        <v>42558096</v>
      </c>
      <c r="D316" s="134" t="s">
        <v>34</v>
      </c>
      <c r="E316" s="91">
        <v>2</v>
      </c>
      <c r="F316" s="122"/>
      <c r="G316" s="156">
        <f t="shared" si="22"/>
        <v>0</v>
      </c>
      <c r="H316" s="93"/>
      <c r="I316" s="94">
        <f t="shared" si="26"/>
        <v>0</v>
      </c>
      <c r="J316" s="90"/>
      <c r="K316" s="83"/>
    </row>
    <row r="317" spans="1:11" s="18" customFormat="1" ht="21.75" customHeight="1">
      <c r="A317" s="90">
        <f aca="true" t="shared" si="27" ref="A317:A322">A316+1</f>
        <v>2</v>
      </c>
      <c r="B317" s="121" t="s">
        <v>103</v>
      </c>
      <c r="C317" s="90" t="s">
        <v>430</v>
      </c>
      <c r="D317" s="134" t="s">
        <v>34</v>
      </c>
      <c r="E317" s="91">
        <v>4</v>
      </c>
      <c r="F317" s="122"/>
      <c r="G317" s="156">
        <f t="shared" si="22"/>
        <v>0</v>
      </c>
      <c r="H317" s="93"/>
      <c r="I317" s="94">
        <f t="shared" si="26"/>
        <v>0</v>
      </c>
      <c r="J317" s="90"/>
      <c r="K317" s="83"/>
    </row>
    <row r="318" spans="1:11" s="18" customFormat="1" ht="21.75" customHeight="1">
      <c r="A318" s="90">
        <f t="shared" si="27"/>
        <v>3</v>
      </c>
      <c r="B318" s="160" t="s">
        <v>188</v>
      </c>
      <c r="C318" s="90">
        <v>2992662</v>
      </c>
      <c r="D318" s="134" t="s">
        <v>34</v>
      </c>
      <c r="E318" s="91">
        <v>2</v>
      </c>
      <c r="F318" s="122"/>
      <c r="G318" s="156">
        <f t="shared" si="22"/>
        <v>0</v>
      </c>
      <c r="H318" s="93"/>
      <c r="I318" s="94">
        <f t="shared" si="26"/>
        <v>0</v>
      </c>
      <c r="J318" s="90"/>
      <c r="K318" s="83"/>
    </row>
    <row r="319" spans="1:11" s="18" customFormat="1" ht="21.75" customHeight="1">
      <c r="A319" s="90">
        <f t="shared" si="27"/>
        <v>4</v>
      </c>
      <c r="B319" s="160" t="s">
        <v>188</v>
      </c>
      <c r="C319" s="90">
        <v>2992241</v>
      </c>
      <c r="D319" s="134" t="s">
        <v>34</v>
      </c>
      <c r="E319" s="91">
        <v>2</v>
      </c>
      <c r="F319" s="122"/>
      <c r="G319" s="156">
        <f t="shared" si="22"/>
        <v>0</v>
      </c>
      <c r="H319" s="93"/>
      <c r="I319" s="94">
        <f t="shared" si="26"/>
        <v>0</v>
      </c>
      <c r="J319" s="90"/>
      <c r="K319" s="83"/>
    </row>
    <row r="320" spans="1:11" s="18" customFormat="1" ht="21.75" customHeight="1">
      <c r="A320" s="90">
        <f t="shared" si="27"/>
        <v>5</v>
      </c>
      <c r="B320" s="121" t="s">
        <v>254</v>
      </c>
      <c r="C320" s="120" t="s">
        <v>274</v>
      </c>
      <c r="D320" s="134" t="s">
        <v>34</v>
      </c>
      <c r="E320" s="91">
        <v>4</v>
      </c>
      <c r="F320" s="122"/>
      <c r="G320" s="156">
        <f t="shared" si="22"/>
        <v>0</v>
      </c>
      <c r="H320" s="93"/>
      <c r="I320" s="94">
        <f t="shared" si="26"/>
        <v>0</v>
      </c>
      <c r="J320" s="120"/>
      <c r="K320" s="83"/>
    </row>
    <row r="321" spans="1:11" s="18" customFormat="1" ht="21.75" customHeight="1">
      <c r="A321" s="90">
        <f t="shared" si="27"/>
        <v>6</v>
      </c>
      <c r="B321" s="121" t="s">
        <v>173</v>
      </c>
      <c r="C321" s="90">
        <v>42561605</v>
      </c>
      <c r="D321" s="134" t="s">
        <v>34</v>
      </c>
      <c r="E321" s="91">
        <v>2</v>
      </c>
      <c r="F321" s="122"/>
      <c r="G321" s="156">
        <f t="shared" si="22"/>
        <v>0</v>
      </c>
      <c r="H321" s="93"/>
      <c r="I321" s="94">
        <f t="shared" si="26"/>
        <v>0</v>
      </c>
      <c r="J321" s="90"/>
      <c r="K321" s="83"/>
    </row>
    <row r="322" spans="1:11" s="18" customFormat="1" ht="21.75" customHeight="1">
      <c r="A322" s="90">
        <f t="shared" si="27"/>
        <v>7</v>
      </c>
      <c r="B322" s="213" t="s">
        <v>429</v>
      </c>
      <c r="C322" s="90">
        <v>504119162</v>
      </c>
      <c r="D322" s="134" t="s">
        <v>34</v>
      </c>
      <c r="E322" s="91">
        <v>2</v>
      </c>
      <c r="F322" s="122"/>
      <c r="G322" s="156">
        <f t="shared" si="22"/>
        <v>0</v>
      </c>
      <c r="H322" s="93"/>
      <c r="I322" s="94">
        <f t="shared" si="26"/>
        <v>0</v>
      </c>
      <c r="J322" s="90"/>
      <c r="K322" s="83"/>
    </row>
    <row r="323" spans="1:11" s="18" customFormat="1" ht="21.75" customHeight="1">
      <c r="A323" s="216" t="s">
        <v>440</v>
      </c>
      <c r="B323" s="217"/>
      <c r="C323" s="218"/>
      <c r="D323" s="217"/>
      <c r="E323" s="217"/>
      <c r="F323" s="217"/>
      <c r="G323" s="156"/>
      <c r="H323" s="217"/>
      <c r="I323" s="217"/>
      <c r="J323" s="218"/>
      <c r="K323" s="83"/>
    </row>
    <row r="324" spans="1:11" s="18" customFormat="1" ht="21.75" customHeight="1">
      <c r="A324" s="90">
        <v>1</v>
      </c>
      <c r="B324" s="121" t="s">
        <v>103</v>
      </c>
      <c r="C324" s="114" t="s">
        <v>441</v>
      </c>
      <c r="D324" s="134" t="s">
        <v>34</v>
      </c>
      <c r="E324" s="219">
        <v>1</v>
      </c>
      <c r="F324" s="220"/>
      <c r="G324" s="156">
        <f t="shared" si="22"/>
        <v>0</v>
      </c>
      <c r="H324" s="93"/>
      <c r="I324" s="94">
        <f t="shared" si="26"/>
        <v>0</v>
      </c>
      <c r="J324" s="115"/>
      <c r="K324" s="83"/>
    </row>
    <row r="325" spans="1:11" s="18" customFormat="1" ht="21.75" customHeight="1">
      <c r="A325" s="90">
        <f aca="true" t="shared" si="28" ref="A325:A342">A324+1</f>
        <v>2</v>
      </c>
      <c r="B325" s="160" t="s">
        <v>188</v>
      </c>
      <c r="C325" s="114" t="s">
        <v>270</v>
      </c>
      <c r="D325" s="134" t="s">
        <v>34</v>
      </c>
      <c r="E325" s="219">
        <v>2</v>
      </c>
      <c r="F325" s="220"/>
      <c r="G325" s="156">
        <f t="shared" si="22"/>
        <v>0</v>
      </c>
      <c r="H325" s="93"/>
      <c r="I325" s="94">
        <f t="shared" si="26"/>
        <v>0</v>
      </c>
      <c r="J325" s="115"/>
      <c r="K325" s="83"/>
    </row>
    <row r="326" spans="1:11" s="18" customFormat="1" ht="21.75" customHeight="1">
      <c r="A326" s="90">
        <f t="shared" si="28"/>
        <v>3</v>
      </c>
      <c r="B326" s="213" t="s">
        <v>106</v>
      </c>
      <c r="C326" s="196" t="s">
        <v>442</v>
      </c>
      <c r="D326" s="134" t="s">
        <v>34</v>
      </c>
      <c r="E326" s="219">
        <v>1</v>
      </c>
      <c r="F326" s="220"/>
      <c r="G326" s="156">
        <f t="shared" si="22"/>
        <v>0</v>
      </c>
      <c r="H326" s="93"/>
      <c r="I326" s="94">
        <f t="shared" si="26"/>
        <v>0</v>
      </c>
      <c r="J326" s="197"/>
      <c r="K326" s="83"/>
    </row>
    <row r="327" spans="1:11" s="18" customFormat="1" ht="21.75" customHeight="1">
      <c r="A327" s="90">
        <f t="shared" si="28"/>
        <v>4</v>
      </c>
      <c r="B327" s="213" t="s">
        <v>443</v>
      </c>
      <c r="C327" s="114">
        <v>1902137</v>
      </c>
      <c r="D327" s="134" t="s">
        <v>34</v>
      </c>
      <c r="E327" s="219">
        <v>1</v>
      </c>
      <c r="F327" s="220"/>
      <c r="G327" s="156">
        <f t="shared" si="22"/>
        <v>0</v>
      </c>
      <c r="H327" s="93"/>
      <c r="I327" s="94">
        <f t="shared" si="26"/>
        <v>0</v>
      </c>
      <c r="J327" s="115"/>
      <c r="K327" s="83"/>
    </row>
    <row r="328" spans="1:11" s="18" customFormat="1" ht="21.75" customHeight="1">
      <c r="A328" s="90">
        <f t="shared" si="28"/>
        <v>5</v>
      </c>
      <c r="B328" s="121" t="s">
        <v>254</v>
      </c>
      <c r="C328" s="196" t="s">
        <v>274</v>
      </c>
      <c r="D328" s="134" t="s">
        <v>34</v>
      </c>
      <c r="E328" s="219">
        <v>1</v>
      </c>
      <c r="F328" s="220"/>
      <c r="G328" s="156">
        <f t="shared" si="22"/>
        <v>0</v>
      </c>
      <c r="H328" s="93"/>
      <c r="I328" s="94">
        <f t="shared" si="26"/>
        <v>0</v>
      </c>
      <c r="J328" s="197"/>
      <c r="K328" s="83"/>
    </row>
    <row r="329" spans="1:11" s="18" customFormat="1" ht="21.75" customHeight="1">
      <c r="A329" s="90">
        <f t="shared" si="28"/>
        <v>6</v>
      </c>
      <c r="B329" s="121" t="s">
        <v>108</v>
      </c>
      <c r="C329" s="221" t="s">
        <v>444</v>
      </c>
      <c r="D329" s="134" t="s">
        <v>34</v>
      </c>
      <c r="E329" s="118">
        <v>1</v>
      </c>
      <c r="F329" s="122"/>
      <c r="G329" s="156">
        <f t="shared" si="22"/>
        <v>0</v>
      </c>
      <c r="H329" s="93"/>
      <c r="I329" s="94">
        <f t="shared" si="26"/>
        <v>0</v>
      </c>
      <c r="J329" s="221"/>
      <c r="K329" s="83"/>
    </row>
    <row r="330" spans="1:11" s="18" customFormat="1" ht="21.75" customHeight="1">
      <c r="A330" s="96" t="s">
        <v>445</v>
      </c>
      <c r="B330" s="97"/>
      <c r="C330" s="98"/>
      <c r="D330" s="97"/>
      <c r="E330" s="97"/>
      <c r="F330" s="97"/>
      <c r="G330" s="156"/>
      <c r="H330" s="97"/>
      <c r="I330" s="97"/>
      <c r="J330" s="98"/>
      <c r="K330" s="83"/>
    </row>
    <row r="331" spans="1:11" s="18" customFormat="1" ht="21.75" customHeight="1">
      <c r="A331" s="90">
        <v>1</v>
      </c>
      <c r="B331" s="95" t="s">
        <v>106</v>
      </c>
      <c r="C331" s="112" t="s">
        <v>446</v>
      </c>
      <c r="D331" s="168" t="s">
        <v>34</v>
      </c>
      <c r="E331" s="91">
        <v>1</v>
      </c>
      <c r="F331" s="164"/>
      <c r="G331" s="156">
        <f t="shared" si="22"/>
        <v>0</v>
      </c>
      <c r="H331" s="93"/>
      <c r="I331" s="94">
        <f aca="true" t="shared" si="29" ref="I331:I336">G331+(G331*H331)</f>
        <v>0</v>
      </c>
      <c r="J331" s="108"/>
      <c r="K331" s="83"/>
    </row>
    <row r="332" spans="1:11" s="18" customFormat="1" ht="21.75" customHeight="1">
      <c r="A332" s="222">
        <f t="shared" si="28"/>
        <v>2</v>
      </c>
      <c r="B332" s="95" t="s">
        <v>110</v>
      </c>
      <c r="C332" s="90" t="s">
        <v>447</v>
      </c>
      <c r="D332" s="168" t="s">
        <v>34</v>
      </c>
      <c r="E332" s="91">
        <v>1</v>
      </c>
      <c r="F332" s="164"/>
      <c r="G332" s="156">
        <f t="shared" si="22"/>
        <v>0</v>
      </c>
      <c r="H332" s="93"/>
      <c r="I332" s="94">
        <f t="shared" si="29"/>
        <v>0</v>
      </c>
      <c r="J332" s="90"/>
      <c r="K332" s="83"/>
    </row>
    <row r="333" spans="1:11" s="18" customFormat="1" ht="21.75" customHeight="1">
      <c r="A333" s="222">
        <f t="shared" si="28"/>
        <v>3</v>
      </c>
      <c r="B333" s="95" t="s">
        <v>103</v>
      </c>
      <c r="C333" s="90" t="s">
        <v>448</v>
      </c>
      <c r="D333" s="168" t="s">
        <v>34</v>
      </c>
      <c r="E333" s="91">
        <v>2</v>
      </c>
      <c r="F333" s="164"/>
      <c r="G333" s="156">
        <f t="shared" si="22"/>
        <v>0</v>
      </c>
      <c r="H333" s="93"/>
      <c r="I333" s="94">
        <f t="shared" si="29"/>
        <v>0</v>
      </c>
      <c r="J333" s="90"/>
      <c r="K333" s="83"/>
    </row>
    <row r="334" spans="1:11" s="18" customFormat="1" ht="21.75" customHeight="1">
      <c r="A334" s="222">
        <v>4</v>
      </c>
      <c r="B334" s="95" t="s">
        <v>449</v>
      </c>
      <c r="C334" s="112" t="s">
        <v>450</v>
      </c>
      <c r="D334" s="134" t="s">
        <v>34</v>
      </c>
      <c r="E334" s="91">
        <v>1</v>
      </c>
      <c r="F334" s="164"/>
      <c r="G334" s="156">
        <f t="shared" si="22"/>
        <v>0</v>
      </c>
      <c r="H334" s="93"/>
      <c r="I334" s="94">
        <f t="shared" si="29"/>
        <v>0</v>
      </c>
      <c r="J334" s="108"/>
      <c r="K334" s="83"/>
    </row>
    <row r="335" spans="1:11" s="18" customFormat="1" ht="21.75" customHeight="1">
      <c r="A335" s="222">
        <v>5</v>
      </c>
      <c r="B335" s="95" t="s">
        <v>451</v>
      </c>
      <c r="C335" s="90"/>
      <c r="D335" s="168" t="s">
        <v>34</v>
      </c>
      <c r="E335" s="91">
        <v>1</v>
      </c>
      <c r="F335" s="164"/>
      <c r="G335" s="156">
        <f t="shared" si="22"/>
        <v>0</v>
      </c>
      <c r="H335" s="93"/>
      <c r="I335" s="94">
        <f t="shared" si="29"/>
        <v>0</v>
      </c>
      <c r="J335" s="90"/>
      <c r="K335" s="83"/>
    </row>
    <row r="336" spans="1:11" s="18" customFormat="1" ht="21.75" customHeight="1">
      <c r="A336" s="222">
        <f t="shared" si="28"/>
        <v>6</v>
      </c>
      <c r="B336" s="95" t="s">
        <v>452</v>
      </c>
      <c r="C336" s="90"/>
      <c r="D336" s="168" t="s">
        <v>34</v>
      </c>
      <c r="E336" s="91">
        <v>1</v>
      </c>
      <c r="F336" s="164"/>
      <c r="G336" s="156">
        <f t="shared" si="22"/>
        <v>0</v>
      </c>
      <c r="H336" s="93"/>
      <c r="I336" s="94">
        <f t="shared" si="29"/>
        <v>0</v>
      </c>
      <c r="J336" s="90"/>
      <c r="K336" s="83"/>
    </row>
    <row r="337" spans="1:11" s="18" customFormat="1" ht="21.75" customHeight="1">
      <c r="A337" s="96" t="s">
        <v>453</v>
      </c>
      <c r="B337" s="97"/>
      <c r="C337" s="98"/>
      <c r="D337" s="97"/>
      <c r="E337" s="97"/>
      <c r="F337" s="97"/>
      <c r="G337" s="156"/>
      <c r="H337" s="97"/>
      <c r="I337" s="97"/>
      <c r="J337" s="98"/>
      <c r="K337" s="83"/>
    </row>
    <row r="338" spans="1:11" s="18" customFormat="1" ht="21.75" customHeight="1">
      <c r="A338" s="90">
        <v>1</v>
      </c>
      <c r="B338" s="121" t="s">
        <v>454</v>
      </c>
      <c r="C338" s="90" t="s">
        <v>455</v>
      </c>
      <c r="D338" s="168" t="s">
        <v>34</v>
      </c>
      <c r="E338" s="87">
        <v>2</v>
      </c>
      <c r="F338" s="122"/>
      <c r="G338" s="156">
        <f t="shared" si="22"/>
        <v>0</v>
      </c>
      <c r="H338" s="93"/>
      <c r="I338" s="94">
        <f aca="true" t="shared" si="30" ref="I338:I346">G338+(G338*H338)</f>
        <v>0</v>
      </c>
      <c r="J338" s="90"/>
      <c r="K338" s="83"/>
    </row>
    <row r="339" spans="1:11" s="18" customFormat="1" ht="21.75" customHeight="1">
      <c r="A339" s="90">
        <f t="shared" si="28"/>
        <v>2</v>
      </c>
      <c r="B339" s="121" t="s">
        <v>110</v>
      </c>
      <c r="C339" s="112" t="s">
        <v>456</v>
      </c>
      <c r="D339" s="168" t="s">
        <v>34</v>
      </c>
      <c r="E339" s="87">
        <v>2</v>
      </c>
      <c r="F339" s="122"/>
      <c r="G339" s="156">
        <f t="shared" si="22"/>
        <v>0</v>
      </c>
      <c r="H339" s="93"/>
      <c r="I339" s="94">
        <f t="shared" si="30"/>
        <v>0</v>
      </c>
      <c r="J339" s="108"/>
      <c r="K339" s="83"/>
    </row>
    <row r="340" spans="1:11" s="18" customFormat="1" ht="21.75" customHeight="1">
      <c r="A340" s="90">
        <f t="shared" si="28"/>
        <v>3</v>
      </c>
      <c r="B340" s="121" t="s">
        <v>110</v>
      </c>
      <c r="C340" s="112" t="s">
        <v>457</v>
      </c>
      <c r="D340" s="168" t="s">
        <v>34</v>
      </c>
      <c r="E340" s="87">
        <v>1</v>
      </c>
      <c r="F340" s="122"/>
      <c r="G340" s="156">
        <f t="shared" si="22"/>
        <v>0</v>
      </c>
      <c r="H340" s="93"/>
      <c r="I340" s="94">
        <f t="shared" si="30"/>
        <v>0</v>
      </c>
      <c r="J340" s="108"/>
      <c r="K340" s="83"/>
    </row>
    <row r="341" spans="1:11" s="18" customFormat="1" ht="21.75" customHeight="1">
      <c r="A341" s="298">
        <f t="shared" si="28"/>
        <v>4</v>
      </c>
      <c r="B341" s="121" t="s">
        <v>458</v>
      </c>
      <c r="C341" s="307" t="s">
        <v>460</v>
      </c>
      <c r="D341" s="134" t="s">
        <v>34</v>
      </c>
      <c r="E341" s="87">
        <v>1</v>
      </c>
      <c r="F341" s="122"/>
      <c r="G341" s="156">
        <f t="shared" si="22"/>
        <v>0</v>
      </c>
      <c r="H341" s="93"/>
      <c r="I341" s="94">
        <f t="shared" si="30"/>
        <v>0</v>
      </c>
      <c r="J341" s="108"/>
      <c r="K341" s="83"/>
    </row>
    <row r="342" spans="1:11" s="18" customFormat="1" ht="21.75" customHeight="1">
      <c r="A342" s="298">
        <f t="shared" si="28"/>
        <v>5</v>
      </c>
      <c r="B342" s="121" t="s">
        <v>459</v>
      </c>
      <c r="C342" s="90" t="s">
        <v>594</v>
      </c>
      <c r="D342" s="134" t="s">
        <v>34</v>
      </c>
      <c r="E342" s="87">
        <v>1</v>
      </c>
      <c r="F342" s="122"/>
      <c r="G342" s="156">
        <f t="shared" si="22"/>
        <v>0</v>
      </c>
      <c r="H342" s="93"/>
      <c r="I342" s="94">
        <f t="shared" si="30"/>
        <v>0</v>
      </c>
      <c r="J342" s="108"/>
      <c r="K342" s="83"/>
    </row>
    <row r="343" spans="1:11" s="18" customFormat="1" ht="21.75" customHeight="1">
      <c r="A343" s="90">
        <f>A338+1</f>
        <v>2</v>
      </c>
      <c r="B343" s="121" t="s">
        <v>461</v>
      </c>
      <c r="C343" s="90" t="s">
        <v>462</v>
      </c>
      <c r="D343" s="134" t="s">
        <v>34</v>
      </c>
      <c r="E343" s="87">
        <v>2</v>
      </c>
      <c r="F343" s="122"/>
      <c r="G343" s="156">
        <f t="shared" si="22"/>
        <v>0</v>
      </c>
      <c r="H343" s="93"/>
      <c r="I343" s="94">
        <f t="shared" si="30"/>
        <v>0</v>
      </c>
      <c r="J343" s="90"/>
      <c r="K343" s="83"/>
    </row>
    <row r="344" spans="1:11" s="18" customFormat="1" ht="21.75" customHeight="1">
      <c r="A344" s="90">
        <v>7</v>
      </c>
      <c r="B344" s="121" t="s">
        <v>108</v>
      </c>
      <c r="C344" s="90" t="s">
        <v>463</v>
      </c>
      <c r="D344" s="134" t="s">
        <v>34</v>
      </c>
      <c r="E344" s="87">
        <v>2</v>
      </c>
      <c r="F344" s="122"/>
      <c r="G344" s="156">
        <f t="shared" si="22"/>
        <v>0</v>
      </c>
      <c r="H344" s="93"/>
      <c r="I344" s="94">
        <f t="shared" si="30"/>
        <v>0</v>
      </c>
      <c r="J344" s="90"/>
      <c r="K344" s="83"/>
    </row>
    <row r="345" spans="1:11" s="18" customFormat="1" ht="21.75" customHeight="1">
      <c r="A345" s="90">
        <f>A344+1</f>
        <v>8</v>
      </c>
      <c r="B345" s="121" t="s">
        <v>108</v>
      </c>
      <c r="C345" s="90" t="s">
        <v>464</v>
      </c>
      <c r="D345" s="134" t="s">
        <v>34</v>
      </c>
      <c r="E345" s="87">
        <v>2</v>
      </c>
      <c r="F345" s="122"/>
      <c r="G345" s="156">
        <f t="shared" si="22"/>
        <v>0</v>
      </c>
      <c r="H345" s="93"/>
      <c r="I345" s="94">
        <f t="shared" si="30"/>
        <v>0</v>
      </c>
      <c r="J345" s="90"/>
      <c r="K345" s="83"/>
    </row>
    <row r="346" spans="1:11" s="18" customFormat="1" ht="21.75" customHeight="1">
      <c r="A346" s="90">
        <f>A345+1</f>
        <v>9</v>
      </c>
      <c r="B346" s="121" t="s">
        <v>465</v>
      </c>
      <c r="C346" s="90"/>
      <c r="D346" s="134" t="s">
        <v>145</v>
      </c>
      <c r="E346" s="87">
        <v>2</v>
      </c>
      <c r="F346" s="122"/>
      <c r="G346" s="156">
        <f t="shared" si="22"/>
        <v>0</v>
      </c>
      <c r="H346" s="93"/>
      <c r="I346" s="94">
        <f t="shared" si="30"/>
        <v>0</v>
      </c>
      <c r="J346" s="90"/>
      <c r="K346" s="83"/>
    </row>
    <row r="347" spans="1:11" s="18" customFormat="1" ht="21.75" customHeight="1">
      <c r="A347" s="306" t="s">
        <v>593</v>
      </c>
      <c r="B347" s="97"/>
      <c r="C347" s="98"/>
      <c r="D347" s="97"/>
      <c r="E347" s="97"/>
      <c r="F347" s="97"/>
      <c r="G347" s="156"/>
      <c r="H347" s="97"/>
      <c r="I347" s="97"/>
      <c r="J347" s="98"/>
      <c r="K347" s="83"/>
    </row>
    <row r="348" spans="1:11" s="18" customFormat="1" ht="21.75" customHeight="1">
      <c r="A348" s="90">
        <v>1</v>
      </c>
      <c r="B348" s="223" t="s">
        <v>466</v>
      </c>
      <c r="C348" s="90"/>
      <c r="D348" s="134" t="s">
        <v>145</v>
      </c>
      <c r="E348" s="87">
        <v>6</v>
      </c>
      <c r="F348" s="122"/>
      <c r="G348" s="156">
        <f t="shared" si="22"/>
        <v>0</v>
      </c>
      <c r="H348" s="93"/>
      <c r="I348" s="94">
        <f>G348+(G348*H348)</f>
        <v>0</v>
      </c>
      <c r="J348" s="90"/>
      <c r="K348" s="83"/>
    </row>
    <row r="349" spans="1:11" s="18" customFormat="1" ht="21.75" customHeight="1">
      <c r="A349" s="90">
        <f>A348+1</f>
        <v>2</v>
      </c>
      <c r="B349" s="223" t="s">
        <v>467</v>
      </c>
      <c r="C349" s="90"/>
      <c r="D349" s="134" t="s">
        <v>145</v>
      </c>
      <c r="E349" s="87">
        <v>6</v>
      </c>
      <c r="F349" s="122"/>
      <c r="G349" s="156">
        <f t="shared" si="22"/>
        <v>0</v>
      </c>
      <c r="H349" s="93"/>
      <c r="I349" s="94">
        <f>G349+(G349*H349)</f>
        <v>0</v>
      </c>
      <c r="J349" s="90"/>
      <c r="K349" s="83"/>
    </row>
    <row r="350" spans="1:11" s="18" customFormat="1" ht="21.75" customHeight="1">
      <c r="A350" s="90">
        <f>A349+1</f>
        <v>3</v>
      </c>
      <c r="B350" s="121" t="s">
        <v>468</v>
      </c>
      <c r="C350" s="90"/>
      <c r="D350" s="134" t="s">
        <v>356</v>
      </c>
      <c r="E350" s="87">
        <v>10</v>
      </c>
      <c r="F350" s="122"/>
      <c r="G350" s="156">
        <f t="shared" si="22"/>
        <v>0</v>
      </c>
      <c r="H350" s="93"/>
      <c r="I350" s="94">
        <f>G350+(G350*H350)</f>
        <v>0</v>
      </c>
      <c r="J350" s="90"/>
      <c r="K350" s="83"/>
    </row>
    <row r="351" spans="1:11" s="18" customFormat="1" ht="21.75" customHeight="1">
      <c r="A351" s="96" t="s">
        <v>469</v>
      </c>
      <c r="B351" s="97"/>
      <c r="C351" s="98"/>
      <c r="D351" s="97"/>
      <c r="E351" s="97"/>
      <c r="F351" s="97"/>
      <c r="G351" s="156"/>
      <c r="H351" s="97"/>
      <c r="I351" s="97"/>
      <c r="J351" s="98"/>
      <c r="K351" s="83"/>
    </row>
    <row r="352" spans="1:11" s="18" customFormat="1" ht="21.75" customHeight="1">
      <c r="A352" s="90">
        <v>1</v>
      </c>
      <c r="B352" s="223" t="s">
        <v>470</v>
      </c>
      <c r="C352" s="90" t="s">
        <v>471</v>
      </c>
      <c r="D352" s="168" t="s">
        <v>34</v>
      </c>
      <c r="E352" s="87">
        <v>6</v>
      </c>
      <c r="F352" s="122"/>
      <c r="G352" s="156">
        <f t="shared" si="22"/>
        <v>0</v>
      </c>
      <c r="H352" s="93"/>
      <c r="I352" s="94">
        <f>G352+(G352*H352)</f>
        <v>0</v>
      </c>
      <c r="J352" s="90"/>
      <c r="K352" s="83"/>
    </row>
    <row r="353" spans="1:11" s="18" customFormat="1" ht="21.75" customHeight="1">
      <c r="A353" s="90">
        <v>2</v>
      </c>
      <c r="B353" s="223" t="s">
        <v>472</v>
      </c>
      <c r="C353" s="90" t="s">
        <v>473</v>
      </c>
      <c r="D353" s="168" t="s">
        <v>34</v>
      </c>
      <c r="E353" s="87">
        <v>6</v>
      </c>
      <c r="F353" s="122"/>
      <c r="G353" s="156">
        <f t="shared" si="22"/>
        <v>0</v>
      </c>
      <c r="H353" s="93"/>
      <c r="I353" s="94">
        <f>G353+(G353*H353)</f>
        <v>0</v>
      </c>
      <c r="J353" s="90"/>
      <c r="K353" s="83"/>
    </row>
    <row r="354" spans="1:11" s="18" customFormat="1" ht="21.75" customHeight="1">
      <c r="A354" s="90">
        <v>3</v>
      </c>
      <c r="B354" s="223" t="s">
        <v>321</v>
      </c>
      <c r="C354" s="90" t="s">
        <v>474</v>
      </c>
      <c r="D354" s="168" t="s">
        <v>34</v>
      </c>
      <c r="E354" s="87">
        <v>6</v>
      </c>
      <c r="F354" s="122"/>
      <c r="G354" s="156">
        <f t="shared" si="22"/>
        <v>0</v>
      </c>
      <c r="H354" s="93"/>
      <c r="I354" s="94">
        <f>G354+(G354*H354)</f>
        <v>0</v>
      </c>
      <c r="J354" s="90"/>
      <c r="K354" s="83"/>
    </row>
    <row r="355" spans="1:11" s="18" customFormat="1" ht="21.75" customHeight="1">
      <c r="A355" s="90">
        <v>4</v>
      </c>
      <c r="B355" s="223" t="s">
        <v>475</v>
      </c>
      <c r="C355" s="90" t="s">
        <v>476</v>
      </c>
      <c r="D355" s="168" t="s">
        <v>34</v>
      </c>
      <c r="E355" s="87">
        <v>5</v>
      </c>
      <c r="F355" s="122"/>
      <c r="G355" s="156">
        <f>E355*F355</f>
        <v>0</v>
      </c>
      <c r="H355" s="93"/>
      <c r="I355" s="94">
        <f>G355+(G355*H355)</f>
        <v>0</v>
      </c>
      <c r="J355" s="90"/>
      <c r="K355" s="83"/>
    </row>
    <row r="356" spans="1:11" s="18" customFormat="1" ht="21.75" customHeight="1">
      <c r="A356" s="153">
        <v>5</v>
      </c>
      <c r="B356" s="224" t="s">
        <v>477</v>
      </c>
      <c r="C356" s="153"/>
      <c r="D356" s="225" t="s">
        <v>34</v>
      </c>
      <c r="E356" s="151">
        <v>2</v>
      </c>
      <c r="F356" s="175"/>
      <c r="G356" s="156">
        <f>E356*F356</f>
        <v>0</v>
      </c>
      <c r="H356" s="157"/>
      <c r="I356" s="158">
        <f>G356+(G356*H356)</f>
        <v>0</v>
      </c>
      <c r="J356" s="153"/>
      <c r="K356" s="83"/>
    </row>
    <row r="357" spans="1:11" s="18" customFormat="1" ht="21.75" customHeight="1">
      <c r="A357" s="280"/>
      <c r="B357" s="279" t="s">
        <v>585</v>
      </c>
      <c r="C357" s="280"/>
      <c r="D357" s="280"/>
      <c r="E357" s="278"/>
      <c r="F357" s="285"/>
      <c r="G357" s="244">
        <f>SUM(G163:G356)</f>
        <v>0</v>
      </c>
      <c r="H357" s="293">
        <f>I357-G357</f>
        <v>0</v>
      </c>
      <c r="I357" s="244">
        <f>SUM(I163:I356)</f>
        <v>0</v>
      </c>
      <c r="J357" s="280"/>
      <c r="K357" s="83"/>
    </row>
    <row r="358" spans="1:11" s="18" customFormat="1" ht="21.75" customHeight="1" thickBot="1">
      <c r="A358" s="324" t="s">
        <v>589</v>
      </c>
      <c r="B358" s="325"/>
      <c r="C358" s="325"/>
      <c r="D358" s="325"/>
      <c r="E358" s="325"/>
      <c r="F358" s="325"/>
      <c r="G358" s="325"/>
      <c r="H358" s="325"/>
      <c r="I358" s="325"/>
      <c r="J358" s="326"/>
      <c r="K358" s="83"/>
    </row>
    <row r="359" spans="1:11" s="18" customFormat="1" ht="21.75" customHeight="1">
      <c r="A359" s="144" t="s">
        <v>478</v>
      </c>
      <c r="B359" s="226"/>
      <c r="C359" s="226"/>
      <c r="D359" s="226"/>
      <c r="E359" s="226"/>
      <c r="F359" s="226"/>
      <c r="G359" s="226"/>
      <c r="H359" s="226"/>
      <c r="I359" s="227"/>
      <c r="J359" s="228"/>
      <c r="K359" s="83"/>
    </row>
    <row r="360" spans="1:11" s="18" customFormat="1" ht="21.75" customHeight="1">
      <c r="A360" s="90">
        <v>1</v>
      </c>
      <c r="B360" s="229" t="s">
        <v>479</v>
      </c>
      <c r="C360" s="229"/>
      <c r="D360" s="90" t="s">
        <v>105</v>
      </c>
      <c r="E360" s="91">
        <v>50</v>
      </c>
      <c r="F360" s="92"/>
      <c r="G360" s="156">
        <f aca="true" t="shared" si="31" ref="G360:G411">E360*F360</f>
        <v>0</v>
      </c>
      <c r="H360" s="93"/>
      <c r="I360" s="94">
        <f aca="true" t="shared" si="32" ref="I360:I411">G360+(G360*H360)</f>
        <v>0</v>
      </c>
      <c r="J360" s="111"/>
      <c r="K360" s="83"/>
    </row>
    <row r="361" spans="1:11" s="18" customFormat="1" ht="21.75" customHeight="1">
      <c r="A361" s="90">
        <f aca="true" t="shared" si="33" ref="A361:A411">A360+1</f>
        <v>2</v>
      </c>
      <c r="B361" s="229" t="s">
        <v>480</v>
      </c>
      <c r="C361" s="229"/>
      <c r="D361" s="90" t="s">
        <v>105</v>
      </c>
      <c r="E361" s="91">
        <v>150</v>
      </c>
      <c r="F361" s="92"/>
      <c r="G361" s="156">
        <f t="shared" si="31"/>
        <v>0</v>
      </c>
      <c r="H361" s="93"/>
      <c r="I361" s="94">
        <f t="shared" si="32"/>
        <v>0</v>
      </c>
      <c r="J361" s="111"/>
      <c r="K361" s="83"/>
    </row>
    <row r="362" spans="1:11" s="18" customFormat="1" ht="21.75" customHeight="1">
      <c r="A362" s="90">
        <v>3</v>
      </c>
      <c r="B362" s="230" t="s">
        <v>481</v>
      </c>
      <c r="C362" s="230"/>
      <c r="D362" s="90" t="s">
        <v>105</v>
      </c>
      <c r="E362" s="91">
        <v>150</v>
      </c>
      <c r="F362" s="92"/>
      <c r="G362" s="156">
        <f t="shared" si="31"/>
        <v>0</v>
      </c>
      <c r="H362" s="93"/>
      <c r="I362" s="94">
        <f t="shared" si="32"/>
        <v>0</v>
      </c>
      <c r="J362" s="111"/>
      <c r="K362" s="83"/>
    </row>
    <row r="363" spans="1:11" s="18" customFormat="1" ht="21.75" customHeight="1">
      <c r="A363" s="90">
        <f t="shared" si="33"/>
        <v>4</v>
      </c>
      <c r="B363" s="230" t="s">
        <v>482</v>
      </c>
      <c r="C363" s="230"/>
      <c r="D363" s="90" t="s">
        <v>105</v>
      </c>
      <c r="E363" s="91">
        <v>100</v>
      </c>
      <c r="F363" s="92"/>
      <c r="G363" s="156">
        <f t="shared" si="31"/>
        <v>0</v>
      </c>
      <c r="H363" s="93"/>
      <c r="I363" s="94">
        <f t="shared" si="32"/>
        <v>0</v>
      </c>
      <c r="J363" s="111"/>
      <c r="K363" s="83"/>
    </row>
    <row r="364" spans="1:11" s="18" customFormat="1" ht="21.75" customHeight="1">
      <c r="A364" s="90">
        <f t="shared" si="33"/>
        <v>5</v>
      </c>
      <c r="B364" s="230" t="s">
        <v>483</v>
      </c>
      <c r="C364" s="231" t="s">
        <v>484</v>
      </c>
      <c r="D364" s="90" t="s">
        <v>105</v>
      </c>
      <c r="E364" s="91">
        <v>10</v>
      </c>
      <c r="F364" s="92"/>
      <c r="G364" s="156">
        <f t="shared" si="31"/>
        <v>0</v>
      </c>
      <c r="H364" s="93"/>
      <c r="I364" s="94">
        <f t="shared" si="32"/>
        <v>0</v>
      </c>
      <c r="J364" s="111"/>
      <c r="K364" s="83"/>
    </row>
    <row r="365" spans="1:11" s="18" customFormat="1" ht="21.75" customHeight="1">
      <c r="A365" s="90">
        <v>6</v>
      </c>
      <c r="B365" s="95" t="s">
        <v>485</v>
      </c>
      <c r="C365" s="95"/>
      <c r="D365" s="90" t="s">
        <v>105</v>
      </c>
      <c r="E365" s="232">
        <v>5</v>
      </c>
      <c r="F365" s="233"/>
      <c r="G365" s="156">
        <f t="shared" si="31"/>
        <v>0</v>
      </c>
      <c r="H365" s="93"/>
      <c r="I365" s="94">
        <f t="shared" si="32"/>
        <v>0</v>
      </c>
      <c r="J365" s="234"/>
      <c r="K365" s="83"/>
    </row>
    <row r="366" spans="1:11" s="18" customFormat="1" ht="21.75" customHeight="1">
      <c r="A366" s="96" t="s">
        <v>486</v>
      </c>
      <c r="B366" s="97"/>
      <c r="C366" s="97"/>
      <c r="D366" s="97"/>
      <c r="E366" s="97"/>
      <c r="F366" s="97"/>
      <c r="G366" s="156"/>
      <c r="H366" s="97"/>
      <c r="I366" s="97"/>
      <c r="J366" s="98"/>
      <c r="K366" s="83"/>
    </row>
    <row r="367" spans="1:11" s="18" customFormat="1" ht="21.75" customHeight="1">
      <c r="A367" s="90">
        <v>1</v>
      </c>
      <c r="B367" s="230" t="s">
        <v>487</v>
      </c>
      <c r="C367" s="230"/>
      <c r="D367" s="90" t="s">
        <v>105</v>
      </c>
      <c r="E367" s="91">
        <v>70</v>
      </c>
      <c r="F367" s="92"/>
      <c r="G367" s="156">
        <f t="shared" si="31"/>
        <v>0</v>
      </c>
      <c r="H367" s="93"/>
      <c r="I367" s="94">
        <f t="shared" si="32"/>
        <v>0</v>
      </c>
      <c r="J367" s="111"/>
      <c r="K367" s="83"/>
    </row>
    <row r="368" spans="1:11" s="18" customFormat="1" ht="21.75" customHeight="1">
      <c r="A368" s="90">
        <f t="shared" si="33"/>
        <v>2</v>
      </c>
      <c r="B368" s="230" t="s">
        <v>488</v>
      </c>
      <c r="C368" s="230"/>
      <c r="D368" s="90" t="s">
        <v>105</v>
      </c>
      <c r="E368" s="91">
        <v>15</v>
      </c>
      <c r="F368" s="92"/>
      <c r="G368" s="156">
        <f t="shared" si="31"/>
        <v>0</v>
      </c>
      <c r="H368" s="93"/>
      <c r="I368" s="94">
        <f t="shared" si="32"/>
        <v>0</v>
      </c>
      <c r="J368" s="111"/>
      <c r="K368" s="83"/>
    </row>
    <row r="369" spans="1:11" s="18" customFormat="1" ht="21.75" customHeight="1">
      <c r="A369" s="90">
        <f t="shared" si="33"/>
        <v>3</v>
      </c>
      <c r="B369" s="230" t="s">
        <v>480</v>
      </c>
      <c r="C369" s="230"/>
      <c r="D369" s="90" t="s">
        <v>105</v>
      </c>
      <c r="E369" s="91">
        <v>100</v>
      </c>
      <c r="F369" s="92"/>
      <c r="G369" s="156">
        <f t="shared" si="31"/>
        <v>0</v>
      </c>
      <c r="H369" s="93"/>
      <c r="I369" s="94">
        <f t="shared" si="32"/>
        <v>0</v>
      </c>
      <c r="J369" s="111"/>
      <c r="K369" s="83"/>
    </row>
    <row r="370" spans="1:11" s="18" customFormat="1" ht="21.75" customHeight="1">
      <c r="A370" s="90">
        <f t="shared" si="33"/>
        <v>4</v>
      </c>
      <c r="B370" s="230" t="s">
        <v>489</v>
      </c>
      <c r="C370" s="230"/>
      <c r="D370" s="90" t="s">
        <v>105</v>
      </c>
      <c r="E370" s="91">
        <v>50</v>
      </c>
      <c r="F370" s="92"/>
      <c r="G370" s="156">
        <f t="shared" si="31"/>
        <v>0</v>
      </c>
      <c r="H370" s="93"/>
      <c r="I370" s="94">
        <f t="shared" si="32"/>
        <v>0</v>
      </c>
      <c r="J370" s="111"/>
      <c r="K370" s="83"/>
    </row>
    <row r="371" spans="1:11" s="18" customFormat="1" ht="21.75" customHeight="1">
      <c r="A371" s="90">
        <v>5</v>
      </c>
      <c r="B371" s="230" t="s">
        <v>479</v>
      </c>
      <c r="C371" s="230"/>
      <c r="D371" s="90" t="s">
        <v>105</v>
      </c>
      <c r="E371" s="91">
        <v>50</v>
      </c>
      <c r="F371" s="92"/>
      <c r="G371" s="156">
        <f t="shared" si="31"/>
        <v>0</v>
      </c>
      <c r="H371" s="93"/>
      <c r="I371" s="94">
        <f>G371+(G371*H371)</f>
        <v>0</v>
      </c>
      <c r="J371" s="111"/>
      <c r="K371" s="83"/>
    </row>
    <row r="372" spans="1:11" s="18" customFormat="1" ht="21.75" customHeight="1">
      <c r="A372" s="90">
        <f t="shared" si="33"/>
        <v>6</v>
      </c>
      <c r="B372" s="230" t="s">
        <v>490</v>
      </c>
      <c r="C372" s="235">
        <v>14149490</v>
      </c>
      <c r="D372" s="90" t="s">
        <v>105</v>
      </c>
      <c r="E372" s="91">
        <v>50</v>
      </c>
      <c r="F372" s="92"/>
      <c r="G372" s="156">
        <f t="shared" si="31"/>
        <v>0</v>
      </c>
      <c r="H372" s="93"/>
      <c r="I372" s="94">
        <f t="shared" si="32"/>
        <v>0</v>
      </c>
      <c r="J372" s="111"/>
      <c r="K372" s="83"/>
    </row>
    <row r="373" spans="1:11" s="18" customFormat="1" ht="21.75" customHeight="1">
      <c r="A373" s="90">
        <f t="shared" si="33"/>
        <v>7</v>
      </c>
      <c r="B373" s="230" t="s">
        <v>491</v>
      </c>
      <c r="C373" s="235">
        <v>17136</v>
      </c>
      <c r="D373" s="90" t="s">
        <v>105</v>
      </c>
      <c r="E373" s="91">
        <v>100</v>
      </c>
      <c r="F373" s="92"/>
      <c r="G373" s="156">
        <f t="shared" si="31"/>
        <v>0</v>
      </c>
      <c r="H373" s="93"/>
      <c r="I373" s="94">
        <f t="shared" si="32"/>
        <v>0</v>
      </c>
      <c r="J373" s="111"/>
      <c r="K373" s="83"/>
    </row>
    <row r="374" spans="1:11" s="18" customFormat="1" ht="21.75" customHeight="1">
      <c r="A374" s="90">
        <f t="shared" si="33"/>
        <v>8</v>
      </c>
      <c r="B374" s="230" t="s">
        <v>492</v>
      </c>
      <c r="C374" s="230"/>
      <c r="D374" s="90" t="s">
        <v>105</v>
      </c>
      <c r="E374" s="91">
        <v>50</v>
      </c>
      <c r="F374" s="92"/>
      <c r="G374" s="156">
        <f t="shared" si="31"/>
        <v>0</v>
      </c>
      <c r="H374" s="93"/>
      <c r="I374" s="94">
        <f t="shared" si="32"/>
        <v>0</v>
      </c>
      <c r="J374" s="111"/>
      <c r="K374" s="83"/>
    </row>
    <row r="375" spans="1:11" s="18" customFormat="1" ht="21.75" customHeight="1">
      <c r="A375" s="90">
        <f t="shared" si="33"/>
        <v>9</v>
      </c>
      <c r="B375" s="230" t="s">
        <v>493</v>
      </c>
      <c r="C375" s="230"/>
      <c r="D375" s="90" t="s">
        <v>105</v>
      </c>
      <c r="E375" s="91">
        <v>50</v>
      </c>
      <c r="F375" s="92"/>
      <c r="G375" s="156">
        <f t="shared" si="31"/>
        <v>0</v>
      </c>
      <c r="H375" s="93"/>
      <c r="I375" s="94">
        <f t="shared" si="32"/>
        <v>0</v>
      </c>
      <c r="J375" s="111"/>
      <c r="K375" s="83"/>
    </row>
    <row r="376" spans="1:11" s="18" customFormat="1" ht="21.75" customHeight="1">
      <c r="A376" s="90">
        <f t="shared" si="33"/>
        <v>10</v>
      </c>
      <c r="B376" s="230" t="s">
        <v>494</v>
      </c>
      <c r="C376" s="230"/>
      <c r="D376" s="90" t="s">
        <v>105</v>
      </c>
      <c r="E376" s="91">
        <v>50</v>
      </c>
      <c r="F376" s="92"/>
      <c r="G376" s="156">
        <f t="shared" si="31"/>
        <v>0</v>
      </c>
      <c r="H376" s="93"/>
      <c r="I376" s="94">
        <f t="shared" si="32"/>
        <v>0</v>
      </c>
      <c r="J376" s="111"/>
      <c r="K376" s="83"/>
    </row>
    <row r="377" spans="1:11" s="18" customFormat="1" ht="21.75" customHeight="1">
      <c r="A377" s="90">
        <f t="shared" si="33"/>
        <v>11</v>
      </c>
      <c r="B377" s="230" t="s">
        <v>495</v>
      </c>
      <c r="C377" s="111">
        <v>1987302533</v>
      </c>
      <c r="D377" s="90" t="s">
        <v>34</v>
      </c>
      <c r="E377" s="118">
        <v>5</v>
      </c>
      <c r="F377" s="92"/>
      <c r="G377" s="156">
        <f t="shared" si="31"/>
        <v>0</v>
      </c>
      <c r="H377" s="93"/>
      <c r="I377" s="94">
        <f>G377+(G377*H377)</f>
        <v>0</v>
      </c>
      <c r="J377" s="111"/>
      <c r="K377" s="83"/>
    </row>
    <row r="378" spans="1:11" s="18" customFormat="1" ht="21.75" customHeight="1">
      <c r="A378" s="96" t="s">
        <v>496</v>
      </c>
      <c r="B378" s="97"/>
      <c r="C378" s="97"/>
      <c r="D378" s="97"/>
      <c r="E378" s="97"/>
      <c r="F378" s="97"/>
      <c r="G378" s="156"/>
      <c r="H378" s="97"/>
      <c r="I378" s="97"/>
      <c r="J378" s="98"/>
      <c r="K378" s="83"/>
    </row>
    <row r="379" spans="1:11" s="18" customFormat="1" ht="21.75" customHeight="1">
      <c r="A379" s="90">
        <v>1</v>
      </c>
      <c r="B379" s="236" t="s">
        <v>497</v>
      </c>
      <c r="C379" s="237"/>
      <c r="D379" s="90" t="s">
        <v>34</v>
      </c>
      <c r="E379" s="91">
        <v>50</v>
      </c>
      <c r="F379" s="92"/>
      <c r="G379" s="156">
        <f t="shared" si="31"/>
        <v>0</v>
      </c>
      <c r="H379" s="93"/>
      <c r="I379" s="94">
        <f t="shared" si="32"/>
        <v>0</v>
      </c>
      <c r="J379" s="238"/>
      <c r="K379" s="83"/>
    </row>
    <row r="380" spans="1:11" s="18" customFormat="1" ht="21.75" customHeight="1">
      <c r="A380" s="90">
        <v>2</v>
      </c>
      <c r="B380" s="236" t="s">
        <v>498</v>
      </c>
      <c r="C380" s="237"/>
      <c r="D380" s="90" t="s">
        <v>34</v>
      </c>
      <c r="E380" s="91">
        <v>100</v>
      </c>
      <c r="F380" s="92"/>
      <c r="G380" s="156">
        <f t="shared" si="31"/>
        <v>0</v>
      </c>
      <c r="H380" s="93"/>
      <c r="I380" s="94">
        <f t="shared" si="32"/>
        <v>0</v>
      </c>
      <c r="J380" s="238"/>
      <c r="K380" s="83"/>
    </row>
    <row r="381" spans="1:11" s="18" customFormat="1" ht="21.75" customHeight="1">
      <c r="A381" s="90">
        <f t="shared" si="33"/>
        <v>3</v>
      </c>
      <c r="B381" s="236" t="s">
        <v>499</v>
      </c>
      <c r="C381" s="237"/>
      <c r="D381" s="90" t="s">
        <v>34</v>
      </c>
      <c r="E381" s="91">
        <v>100</v>
      </c>
      <c r="F381" s="92"/>
      <c r="G381" s="156">
        <f t="shared" si="31"/>
        <v>0</v>
      </c>
      <c r="H381" s="93"/>
      <c r="I381" s="94">
        <f t="shared" si="32"/>
        <v>0</v>
      </c>
      <c r="J381" s="238"/>
      <c r="K381" s="83"/>
    </row>
    <row r="382" spans="1:11" s="18" customFormat="1" ht="21.75" customHeight="1">
      <c r="A382" s="90">
        <f t="shared" si="33"/>
        <v>4</v>
      </c>
      <c r="B382" s="236" t="s">
        <v>500</v>
      </c>
      <c r="C382" s="237"/>
      <c r="D382" s="90" t="s">
        <v>34</v>
      </c>
      <c r="E382" s="91">
        <v>100</v>
      </c>
      <c r="F382" s="92"/>
      <c r="G382" s="156">
        <f t="shared" si="31"/>
        <v>0</v>
      </c>
      <c r="H382" s="93"/>
      <c r="I382" s="94">
        <f t="shared" si="32"/>
        <v>0</v>
      </c>
      <c r="J382" s="238"/>
      <c r="K382" s="83"/>
    </row>
    <row r="383" spans="1:11" s="18" customFormat="1" ht="21.75" customHeight="1">
      <c r="A383" s="90">
        <f t="shared" si="33"/>
        <v>5</v>
      </c>
      <c r="B383" s="236" t="s">
        <v>501</v>
      </c>
      <c r="C383" s="237"/>
      <c r="D383" s="90" t="s">
        <v>34</v>
      </c>
      <c r="E383" s="91">
        <v>100</v>
      </c>
      <c r="F383" s="92"/>
      <c r="G383" s="156">
        <f t="shared" si="31"/>
        <v>0</v>
      </c>
      <c r="H383" s="93"/>
      <c r="I383" s="94">
        <f t="shared" si="32"/>
        <v>0</v>
      </c>
      <c r="J383" s="238"/>
      <c r="K383" s="83"/>
    </row>
    <row r="384" spans="1:11" s="18" customFormat="1" ht="21.75" customHeight="1">
      <c r="A384" s="90">
        <f t="shared" si="33"/>
        <v>6</v>
      </c>
      <c r="B384" s="239" t="s">
        <v>502</v>
      </c>
      <c r="C384" s="237"/>
      <c r="D384" s="90" t="s">
        <v>34</v>
      </c>
      <c r="E384" s="91">
        <v>100</v>
      </c>
      <c r="F384" s="92"/>
      <c r="G384" s="156">
        <f t="shared" si="31"/>
        <v>0</v>
      </c>
      <c r="H384" s="93"/>
      <c r="I384" s="94">
        <f>G384+(G384*H384)</f>
        <v>0</v>
      </c>
      <c r="J384" s="238"/>
      <c r="K384" s="83"/>
    </row>
    <row r="385" spans="1:11" s="18" customFormat="1" ht="21.75" customHeight="1">
      <c r="A385" s="90">
        <f t="shared" si="33"/>
        <v>7</v>
      </c>
      <c r="B385" s="237" t="s">
        <v>503</v>
      </c>
      <c r="C385" s="237"/>
      <c r="D385" s="90" t="s">
        <v>356</v>
      </c>
      <c r="E385" s="91">
        <v>50</v>
      </c>
      <c r="F385" s="92"/>
      <c r="G385" s="156">
        <f t="shared" si="31"/>
        <v>0</v>
      </c>
      <c r="H385" s="93"/>
      <c r="I385" s="94">
        <f aca="true" t="shared" si="34" ref="I385:I393">G385+(G385*H385)</f>
        <v>0</v>
      </c>
      <c r="J385" s="238"/>
      <c r="K385" s="83"/>
    </row>
    <row r="386" spans="1:11" s="18" customFormat="1" ht="21.75" customHeight="1">
      <c r="A386" s="90">
        <f t="shared" si="33"/>
        <v>8</v>
      </c>
      <c r="B386" s="237" t="s">
        <v>504</v>
      </c>
      <c r="C386" s="237"/>
      <c r="D386" s="90" t="s">
        <v>356</v>
      </c>
      <c r="E386" s="91">
        <v>50</v>
      </c>
      <c r="F386" s="92"/>
      <c r="G386" s="156">
        <f t="shared" si="31"/>
        <v>0</v>
      </c>
      <c r="H386" s="93"/>
      <c r="I386" s="94">
        <f t="shared" si="34"/>
        <v>0</v>
      </c>
      <c r="J386" s="238"/>
      <c r="K386" s="83"/>
    </row>
    <row r="387" spans="1:11" s="18" customFormat="1" ht="21.75" customHeight="1">
      <c r="A387" s="90">
        <f t="shared" si="33"/>
        <v>9</v>
      </c>
      <c r="B387" s="237" t="s">
        <v>505</v>
      </c>
      <c r="C387" s="237"/>
      <c r="D387" s="90" t="s">
        <v>356</v>
      </c>
      <c r="E387" s="91">
        <v>50</v>
      </c>
      <c r="F387" s="92"/>
      <c r="G387" s="156">
        <f t="shared" si="31"/>
        <v>0</v>
      </c>
      <c r="H387" s="93"/>
      <c r="I387" s="94">
        <f t="shared" si="34"/>
        <v>0</v>
      </c>
      <c r="J387" s="238"/>
      <c r="K387" s="83"/>
    </row>
    <row r="388" spans="1:11" s="18" customFormat="1" ht="21.75" customHeight="1">
      <c r="A388" s="90">
        <f t="shared" si="33"/>
        <v>10</v>
      </c>
      <c r="B388" s="237" t="s">
        <v>506</v>
      </c>
      <c r="C388" s="237"/>
      <c r="D388" s="90" t="s">
        <v>356</v>
      </c>
      <c r="E388" s="91">
        <v>50</v>
      </c>
      <c r="F388" s="92"/>
      <c r="G388" s="156">
        <f t="shared" si="31"/>
        <v>0</v>
      </c>
      <c r="H388" s="93"/>
      <c r="I388" s="94">
        <f t="shared" si="34"/>
        <v>0</v>
      </c>
      <c r="J388" s="238"/>
      <c r="K388" s="83"/>
    </row>
    <row r="389" spans="1:11" s="18" customFormat="1" ht="21.75" customHeight="1">
      <c r="A389" s="90">
        <f t="shared" si="33"/>
        <v>11</v>
      </c>
      <c r="B389" s="237" t="s">
        <v>507</v>
      </c>
      <c r="C389" s="237"/>
      <c r="D389" s="90" t="s">
        <v>356</v>
      </c>
      <c r="E389" s="91">
        <v>50</v>
      </c>
      <c r="F389" s="92"/>
      <c r="G389" s="156">
        <f t="shared" si="31"/>
        <v>0</v>
      </c>
      <c r="H389" s="93"/>
      <c r="I389" s="94">
        <f t="shared" si="34"/>
        <v>0</v>
      </c>
      <c r="J389" s="238"/>
      <c r="K389" s="83"/>
    </row>
    <row r="390" spans="1:11" s="18" customFormat="1" ht="21.75" customHeight="1">
      <c r="A390" s="90">
        <f t="shared" si="33"/>
        <v>12</v>
      </c>
      <c r="B390" s="237" t="s">
        <v>508</v>
      </c>
      <c r="C390" s="237"/>
      <c r="D390" s="90" t="s">
        <v>356</v>
      </c>
      <c r="E390" s="91">
        <v>50</v>
      </c>
      <c r="F390" s="92"/>
      <c r="G390" s="156">
        <f t="shared" si="31"/>
        <v>0</v>
      </c>
      <c r="H390" s="93"/>
      <c r="I390" s="94">
        <f t="shared" si="34"/>
        <v>0</v>
      </c>
      <c r="J390" s="238"/>
      <c r="K390" s="83"/>
    </row>
    <row r="391" spans="1:11" s="18" customFormat="1" ht="21.75" customHeight="1">
      <c r="A391" s="90">
        <f t="shared" si="33"/>
        <v>13</v>
      </c>
      <c r="B391" s="237" t="s">
        <v>509</v>
      </c>
      <c r="C391" s="237"/>
      <c r="D391" s="90" t="s">
        <v>356</v>
      </c>
      <c r="E391" s="91">
        <v>50</v>
      </c>
      <c r="F391" s="92"/>
      <c r="G391" s="156">
        <f t="shared" si="31"/>
        <v>0</v>
      </c>
      <c r="H391" s="93"/>
      <c r="I391" s="94">
        <f t="shared" si="34"/>
        <v>0</v>
      </c>
      <c r="J391" s="238"/>
      <c r="K391" s="83"/>
    </row>
    <row r="392" spans="1:11" s="18" customFormat="1" ht="21.75" customHeight="1">
      <c r="A392" s="90">
        <f t="shared" si="33"/>
        <v>14</v>
      </c>
      <c r="B392" s="237" t="s">
        <v>510</v>
      </c>
      <c r="C392" s="237"/>
      <c r="D392" s="90" t="s">
        <v>34</v>
      </c>
      <c r="E392" s="91">
        <v>100</v>
      </c>
      <c r="F392" s="92"/>
      <c r="G392" s="156">
        <f t="shared" si="31"/>
        <v>0</v>
      </c>
      <c r="H392" s="93"/>
      <c r="I392" s="94">
        <f t="shared" si="34"/>
        <v>0</v>
      </c>
      <c r="J392" s="238"/>
      <c r="K392" s="83"/>
    </row>
    <row r="393" spans="1:11" s="18" customFormat="1" ht="21.75" customHeight="1">
      <c r="A393" s="90">
        <f t="shared" si="33"/>
        <v>15</v>
      </c>
      <c r="B393" s="237" t="s">
        <v>511</v>
      </c>
      <c r="C393" s="237"/>
      <c r="D393" s="90" t="s">
        <v>34</v>
      </c>
      <c r="E393" s="91">
        <v>100</v>
      </c>
      <c r="F393" s="92"/>
      <c r="G393" s="156">
        <f t="shared" si="31"/>
        <v>0</v>
      </c>
      <c r="H393" s="93"/>
      <c r="I393" s="94">
        <f t="shared" si="34"/>
        <v>0</v>
      </c>
      <c r="J393" s="238"/>
      <c r="K393" s="83"/>
    </row>
    <row r="394" spans="1:11" s="18" customFormat="1" ht="21.75" customHeight="1">
      <c r="A394" s="90">
        <f t="shared" si="33"/>
        <v>16</v>
      </c>
      <c r="B394" s="240" t="s">
        <v>512</v>
      </c>
      <c r="C394" s="241"/>
      <c r="D394" s="172" t="s">
        <v>34</v>
      </c>
      <c r="E394" s="91">
        <v>20</v>
      </c>
      <c r="F394" s="92"/>
      <c r="G394" s="156">
        <f t="shared" si="31"/>
        <v>0</v>
      </c>
      <c r="H394" s="93"/>
      <c r="I394" s="94">
        <f t="shared" si="32"/>
        <v>0</v>
      </c>
      <c r="J394" s="238"/>
      <c r="K394" s="83"/>
    </row>
    <row r="395" spans="1:11" s="18" customFormat="1" ht="21.75" customHeight="1">
      <c r="A395" s="90">
        <f t="shared" si="33"/>
        <v>17</v>
      </c>
      <c r="B395" s="240" t="s">
        <v>513</v>
      </c>
      <c r="C395" s="111" t="s">
        <v>514</v>
      </c>
      <c r="D395" s="172" t="s">
        <v>34</v>
      </c>
      <c r="E395" s="91">
        <v>4</v>
      </c>
      <c r="F395" s="92"/>
      <c r="G395" s="156">
        <f t="shared" si="31"/>
        <v>0</v>
      </c>
      <c r="H395" s="93"/>
      <c r="I395" s="94">
        <f>G395+(G395*H395)</f>
        <v>0</v>
      </c>
      <c r="J395" s="111"/>
      <c r="K395" s="83"/>
    </row>
    <row r="396" spans="1:11" s="18" customFormat="1" ht="21.75" customHeight="1">
      <c r="A396" s="90">
        <f t="shared" si="33"/>
        <v>18</v>
      </c>
      <c r="B396" s="240" t="s">
        <v>515</v>
      </c>
      <c r="C396" s="241"/>
      <c r="D396" s="172" t="s">
        <v>34</v>
      </c>
      <c r="E396" s="91">
        <v>5</v>
      </c>
      <c r="F396" s="92"/>
      <c r="G396" s="156">
        <f t="shared" si="31"/>
        <v>0</v>
      </c>
      <c r="H396" s="93"/>
      <c r="I396" s="94">
        <f t="shared" si="32"/>
        <v>0</v>
      </c>
      <c r="J396" s="238"/>
      <c r="K396" s="83"/>
    </row>
    <row r="397" spans="1:11" s="18" customFormat="1" ht="21.75" customHeight="1">
      <c r="A397" s="90">
        <f t="shared" si="33"/>
        <v>19</v>
      </c>
      <c r="B397" s="240" t="s">
        <v>516</v>
      </c>
      <c r="C397" s="241"/>
      <c r="D397" s="172" t="s">
        <v>34</v>
      </c>
      <c r="E397" s="91">
        <v>5</v>
      </c>
      <c r="F397" s="92"/>
      <c r="G397" s="156">
        <f t="shared" si="31"/>
        <v>0</v>
      </c>
      <c r="H397" s="93"/>
      <c r="I397" s="94">
        <f t="shared" si="32"/>
        <v>0</v>
      </c>
      <c r="J397" s="238"/>
      <c r="K397" s="83"/>
    </row>
    <row r="398" spans="1:11" s="18" customFormat="1" ht="21.75" customHeight="1">
      <c r="A398" s="90">
        <f t="shared" si="33"/>
        <v>20</v>
      </c>
      <c r="B398" s="240" t="s">
        <v>517</v>
      </c>
      <c r="C398" s="241"/>
      <c r="D398" s="172" t="s">
        <v>34</v>
      </c>
      <c r="E398" s="91">
        <v>10</v>
      </c>
      <c r="F398" s="92"/>
      <c r="G398" s="156">
        <f t="shared" si="31"/>
        <v>0</v>
      </c>
      <c r="H398" s="93"/>
      <c r="I398" s="94">
        <f t="shared" si="32"/>
        <v>0</v>
      </c>
      <c r="J398" s="238"/>
      <c r="K398" s="83"/>
    </row>
    <row r="399" spans="1:11" s="18" customFormat="1" ht="21.75" customHeight="1">
      <c r="A399" s="90">
        <f t="shared" si="33"/>
        <v>21</v>
      </c>
      <c r="B399" s="240" t="s">
        <v>518</v>
      </c>
      <c r="C399" s="241"/>
      <c r="D399" s="172" t="s">
        <v>34</v>
      </c>
      <c r="E399" s="91">
        <v>10</v>
      </c>
      <c r="F399" s="92"/>
      <c r="G399" s="156">
        <f t="shared" si="31"/>
        <v>0</v>
      </c>
      <c r="H399" s="93"/>
      <c r="I399" s="94">
        <f t="shared" si="32"/>
        <v>0</v>
      </c>
      <c r="J399" s="238"/>
      <c r="K399" s="83"/>
    </row>
    <row r="400" spans="1:11" s="18" customFormat="1" ht="21.75" customHeight="1">
      <c r="A400" s="90">
        <f t="shared" si="33"/>
        <v>22</v>
      </c>
      <c r="B400" s="95" t="s">
        <v>519</v>
      </c>
      <c r="C400" s="242"/>
      <c r="D400" s="172" t="s">
        <v>34</v>
      </c>
      <c r="E400" s="91">
        <v>2</v>
      </c>
      <c r="F400" s="92"/>
      <c r="G400" s="156">
        <f t="shared" si="31"/>
        <v>0</v>
      </c>
      <c r="H400" s="93"/>
      <c r="I400" s="94">
        <f t="shared" si="32"/>
        <v>0</v>
      </c>
      <c r="J400" s="243"/>
      <c r="K400" s="83"/>
    </row>
    <row r="401" spans="1:11" s="18" customFormat="1" ht="21.75" customHeight="1">
      <c r="A401" s="90">
        <f t="shared" si="33"/>
        <v>23</v>
      </c>
      <c r="B401" s="95" t="s">
        <v>520</v>
      </c>
      <c r="C401" s="95"/>
      <c r="D401" s="90" t="s">
        <v>34</v>
      </c>
      <c r="E401" s="91">
        <v>10</v>
      </c>
      <c r="F401" s="92"/>
      <c r="G401" s="156">
        <f t="shared" si="31"/>
        <v>0</v>
      </c>
      <c r="H401" s="93"/>
      <c r="I401" s="94">
        <f t="shared" si="32"/>
        <v>0</v>
      </c>
      <c r="J401" s="243"/>
      <c r="K401" s="83"/>
    </row>
    <row r="402" spans="1:11" s="18" customFormat="1" ht="21.75" customHeight="1">
      <c r="A402" s="90">
        <f t="shared" si="33"/>
        <v>24</v>
      </c>
      <c r="B402" s="240" t="s">
        <v>521</v>
      </c>
      <c r="C402" s="240"/>
      <c r="D402" s="90" t="s">
        <v>34</v>
      </c>
      <c r="E402" s="91">
        <v>4</v>
      </c>
      <c r="F402" s="92"/>
      <c r="G402" s="156">
        <f t="shared" si="31"/>
        <v>0</v>
      </c>
      <c r="H402" s="93"/>
      <c r="I402" s="94">
        <f t="shared" si="32"/>
        <v>0</v>
      </c>
      <c r="J402" s="243"/>
      <c r="K402" s="83"/>
    </row>
    <row r="403" spans="1:11" s="18" customFormat="1" ht="21.75" customHeight="1">
      <c r="A403" s="90">
        <f t="shared" si="33"/>
        <v>25</v>
      </c>
      <c r="B403" s="240" t="s">
        <v>522</v>
      </c>
      <c r="C403" s="240"/>
      <c r="D403" s="90" t="s">
        <v>34</v>
      </c>
      <c r="E403" s="91">
        <v>4</v>
      </c>
      <c r="F403" s="92"/>
      <c r="G403" s="156">
        <f t="shared" si="31"/>
        <v>0</v>
      </c>
      <c r="H403" s="93"/>
      <c r="I403" s="94">
        <f t="shared" si="32"/>
        <v>0</v>
      </c>
      <c r="J403" s="243"/>
      <c r="K403" s="83"/>
    </row>
    <row r="404" spans="1:11" s="305" customFormat="1" ht="21.75" customHeight="1">
      <c r="A404" s="298">
        <f t="shared" si="33"/>
        <v>26</v>
      </c>
      <c r="B404" s="297" t="s">
        <v>596</v>
      </c>
      <c r="C404" s="299"/>
      <c r="D404" s="298" t="s">
        <v>34</v>
      </c>
      <c r="E404" s="300">
        <v>18</v>
      </c>
      <c r="F404" s="106"/>
      <c r="G404" s="185">
        <f t="shared" si="31"/>
        <v>0</v>
      </c>
      <c r="H404" s="301"/>
      <c r="I404" s="302">
        <f t="shared" si="32"/>
        <v>0</v>
      </c>
      <c r="J404" s="303"/>
      <c r="K404" s="304"/>
    </row>
    <row r="405" spans="1:11" s="18" customFormat="1" ht="21.75" customHeight="1">
      <c r="A405" s="90">
        <f t="shared" si="33"/>
        <v>27</v>
      </c>
      <c r="B405" s="113" t="s">
        <v>523</v>
      </c>
      <c r="C405" s="245" t="s">
        <v>524</v>
      </c>
      <c r="D405" s="153" t="s">
        <v>34</v>
      </c>
      <c r="E405" s="118">
        <v>12</v>
      </c>
      <c r="F405" s="92"/>
      <c r="G405" s="156">
        <f t="shared" si="31"/>
        <v>0</v>
      </c>
      <c r="H405" s="93"/>
      <c r="I405" s="94">
        <f t="shared" si="32"/>
        <v>0</v>
      </c>
      <c r="J405" s="245"/>
      <c r="K405" s="83"/>
    </row>
    <row r="406" spans="1:11" s="18" customFormat="1" ht="21.75" customHeight="1">
      <c r="A406" s="90">
        <f t="shared" si="33"/>
        <v>28</v>
      </c>
      <c r="B406" s="113" t="s">
        <v>525</v>
      </c>
      <c r="C406" s="113"/>
      <c r="D406" s="153" t="s">
        <v>34</v>
      </c>
      <c r="E406" s="118">
        <v>12</v>
      </c>
      <c r="F406" s="92"/>
      <c r="G406" s="156">
        <f t="shared" si="31"/>
        <v>0</v>
      </c>
      <c r="H406" s="93"/>
      <c r="I406" s="94">
        <f t="shared" si="32"/>
        <v>0</v>
      </c>
      <c r="J406" s="245"/>
      <c r="K406" s="83"/>
    </row>
    <row r="407" spans="1:11" s="18" customFormat="1" ht="21.75" customHeight="1">
      <c r="A407" s="90">
        <f t="shared" si="33"/>
        <v>29</v>
      </c>
      <c r="B407" s="246" t="s">
        <v>526</v>
      </c>
      <c r="C407" s="247"/>
      <c r="D407" s="114" t="s">
        <v>34</v>
      </c>
      <c r="E407" s="248">
        <v>10</v>
      </c>
      <c r="F407" s="233"/>
      <c r="G407" s="156">
        <f t="shared" si="31"/>
        <v>0</v>
      </c>
      <c r="H407" s="93"/>
      <c r="I407" s="94">
        <f t="shared" si="32"/>
        <v>0</v>
      </c>
      <c r="J407" s="245"/>
      <c r="K407" s="83"/>
    </row>
    <row r="408" spans="1:11" s="18" customFormat="1" ht="21.75" customHeight="1">
      <c r="A408" s="90">
        <f t="shared" si="33"/>
        <v>30</v>
      </c>
      <c r="B408" s="57" t="s">
        <v>527</v>
      </c>
      <c r="C408" s="57"/>
      <c r="D408" s="90" t="s">
        <v>34</v>
      </c>
      <c r="E408" s="248">
        <v>10</v>
      </c>
      <c r="F408" s="233"/>
      <c r="G408" s="156">
        <f t="shared" si="31"/>
        <v>0</v>
      </c>
      <c r="H408" s="93"/>
      <c r="I408" s="94">
        <f t="shared" si="32"/>
        <v>0</v>
      </c>
      <c r="J408" s="245"/>
      <c r="K408" s="83"/>
    </row>
    <row r="409" spans="1:11" s="18" customFormat="1" ht="21.75" customHeight="1">
      <c r="A409" s="90">
        <f t="shared" si="33"/>
        <v>31</v>
      </c>
      <c r="B409" s="249" t="s">
        <v>528</v>
      </c>
      <c r="C409" s="245">
        <v>2719910551</v>
      </c>
      <c r="D409" s="108" t="s">
        <v>145</v>
      </c>
      <c r="E409" s="250">
        <v>7</v>
      </c>
      <c r="F409" s="92"/>
      <c r="G409" s="156">
        <f t="shared" si="31"/>
        <v>0</v>
      </c>
      <c r="H409" s="157"/>
      <c r="I409" s="158">
        <f t="shared" si="32"/>
        <v>0</v>
      </c>
      <c r="J409" s="245"/>
      <c r="K409" s="83"/>
    </row>
    <row r="410" spans="1:11" s="18" customFormat="1" ht="21.75" customHeight="1">
      <c r="A410" s="90">
        <f t="shared" si="33"/>
        <v>32</v>
      </c>
      <c r="B410" s="57" t="s">
        <v>529</v>
      </c>
      <c r="C410" s="251" t="s">
        <v>530</v>
      </c>
      <c r="D410" s="108" t="s">
        <v>145</v>
      </c>
      <c r="E410" s="250">
        <v>10</v>
      </c>
      <c r="F410" s="92"/>
      <c r="G410" s="156">
        <f t="shared" si="31"/>
        <v>0</v>
      </c>
      <c r="H410" s="93"/>
      <c r="I410" s="94">
        <f t="shared" si="32"/>
        <v>0</v>
      </c>
      <c r="J410" s="238"/>
      <c r="K410" s="83"/>
    </row>
    <row r="411" spans="1:11" s="18" customFormat="1" ht="21.75" customHeight="1">
      <c r="A411" s="153">
        <f t="shared" si="33"/>
        <v>33</v>
      </c>
      <c r="B411" s="249" t="s">
        <v>531</v>
      </c>
      <c r="C411" s="252"/>
      <c r="D411" s="114" t="s">
        <v>34</v>
      </c>
      <c r="E411" s="249">
        <v>10</v>
      </c>
      <c r="F411" s="253"/>
      <c r="G411" s="156">
        <f t="shared" si="31"/>
        <v>0</v>
      </c>
      <c r="H411" s="157"/>
      <c r="I411" s="158">
        <f t="shared" si="32"/>
        <v>0</v>
      </c>
      <c r="J411" s="243"/>
      <c r="K411" s="83"/>
    </row>
    <row r="412" spans="1:11" s="18" customFormat="1" ht="21.75" customHeight="1">
      <c r="A412" s="280"/>
      <c r="B412" s="288" t="s">
        <v>588</v>
      </c>
      <c r="C412" s="288"/>
      <c r="D412" s="280"/>
      <c r="E412" s="288"/>
      <c r="F412" s="282"/>
      <c r="G412" s="282">
        <f>SUM(G360:G411)</f>
        <v>0</v>
      </c>
      <c r="H412" s="294">
        <f>I412-G412</f>
        <v>0</v>
      </c>
      <c r="I412" s="282">
        <f>SUM(I360:I411)</f>
        <v>0</v>
      </c>
      <c r="J412" s="289"/>
      <c r="K412" s="287"/>
    </row>
    <row r="413" spans="1:11" s="18" customFormat="1" ht="21.75" customHeight="1" thickBot="1">
      <c r="A413" s="324" t="s">
        <v>586</v>
      </c>
      <c r="B413" s="325"/>
      <c r="C413" s="325"/>
      <c r="D413" s="325"/>
      <c r="E413" s="325"/>
      <c r="F413" s="325"/>
      <c r="G413" s="325"/>
      <c r="H413" s="325"/>
      <c r="I413" s="325"/>
      <c r="J413" s="326"/>
      <c r="K413" s="83"/>
    </row>
    <row r="414" spans="1:11" s="18" customFormat="1" ht="21.75" customHeight="1">
      <c r="A414" s="254" t="s">
        <v>532</v>
      </c>
      <c r="B414" s="255"/>
      <c r="C414" s="255"/>
      <c r="D414" s="255"/>
      <c r="E414" s="255"/>
      <c r="F414" s="255"/>
      <c r="G414" s="255"/>
      <c r="H414" s="255"/>
      <c r="I414" s="255"/>
      <c r="J414" s="256"/>
      <c r="K414" s="83"/>
    </row>
    <row r="415" spans="1:11" s="18" customFormat="1" ht="21.75" customHeight="1">
      <c r="A415" s="90">
        <v>1</v>
      </c>
      <c r="B415" s="57" t="s">
        <v>533</v>
      </c>
      <c r="C415" s="257" t="s">
        <v>534</v>
      </c>
      <c r="D415" s="90" t="s">
        <v>34</v>
      </c>
      <c r="E415" s="258">
        <v>1</v>
      </c>
      <c r="F415" s="92"/>
      <c r="G415" s="156">
        <f aca="true" t="shared" si="35" ref="G415:G460">E415*F415</f>
        <v>0</v>
      </c>
      <c r="H415" s="93"/>
      <c r="I415" s="94">
        <f aca="true" t="shared" si="36" ref="I415:I451">G415+(G415*H415)</f>
        <v>0</v>
      </c>
      <c r="J415" s="259"/>
      <c r="K415" s="83"/>
    </row>
    <row r="416" spans="1:11" s="18" customFormat="1" ht="21.75" customHeight="1">
      <c r="A416" s="90">
        <f>A415+1</f>
        <v>2</v>
      </c>
      <c r="B416" s="296" t="s">
        <v>597</v>
      </c>
      <c r="C416" s="112"/>
      <c r="D416" s="90" t="s">
        <v>34</v>
      </c>
      <c r="E416" s="258">
        <v>1</v>
      </c>
      <c r="F416" s="92"/>
      <c r="G416" s="156">
        <f t="shared" si="35"/>
        <v>0</v>
      </c>
      <c r="H416" s="93"/>
      <c r="I416" s="94">
        <f t="shared" si="36"/>
        <v>0</v>
      </c>
      <c r="J416" s="108"/>
      <c r="K416" s="83"/>
    </row>
    <row r="417" spans="1:11" s="18" customFormat="1" ht="21.75" customHeight="1">
      <c r="A417" s="96" t="s">
        <v>535</v>
      </c>
      <c r="B417" s="97"/>
      <c r="C417" s="98"/>
      <c r="D417" s="97"/>
      <c r="E417" s="97"/>
      <c r="F417" s="97"/>
      <c r="G417" s="156"/>
      <c r="H417" s="97"/>
      <c r="I417" s="97"/>
      <c r="J417" s="98"/>
      <c r="K417" s="83"/>
    </row>
    <row r="418" spans="1:11" s="18" customFormat="1" ht="21.75" customHeight="1">
      <c r="A418" s="90">
        <v>1</v>
      </c>
      <c r="B418" s="121" t="s">
        <v>536</v>
      </c>
      <c r="C418" s="114" t="s">
        <v>537</v>
      </c>
      <c r="D418" s="90" t="s">
        <v>34</v>
      </c>
      <c r="E418" s="87">
        <v>1</v>
      </c>
      <c r="F418" s="122"/>
      <c r="G418" s="156">
        <f t="shared" si="35"/>
        <v>0</v>
      </c>
      <c r="H418" s="93"/>
      <c r="I418" s="94">
        <f>G418+(G418*H418)</f>
        <v>0</v>
      </c>
      <c r="J418" s="115"/>
      <c r="K418" s="83"/>
    </row>
    <row r="419" spans="1:11" s="18" customFormat="1" ht="21.75" customHeight="1">
      <c r="A419" s="90">
        <f>A418+1</f>
        <v>2</v>
      </c>
      <c r="B419" s="121" t="s">
        <v>538</v>
      </c>
      <c r="C419" s="114" t="s">
        <v>539</v>
      </c>
      <c r="D419" s="90" t="s">
        <v>34</v>
      </c>
      <c r="E419" s="87">
        <v>1</v>
      </c>
      <c r="F419" s="122"/>
      <c r="G419" s="156">
        <f t="shared" si="35"/>
        <v>0</v>
      </c>
      <c r="H419" s="93"/>
      <c r="I419" s="94">
        <f>G419+(G419*H419)</f>
        <v>0</v>
      </c>
      <c r="J419" s="115"/>
      <c r="K419" s="83"/>
    </row>
    <row r="420" spans="1:11" s="18" customFormat="1" ht="21.75" customHeight="1">
      <c r="A420" s="90">
        <f>A419+1</f>
        <v>3</v>
      </c>
      <c r="B420" s="121" t="s">
        <v>540</v>
      </c>
      <c r="C420" s="114">
        <v>8980742880</v>
      </c>
      <c r="D420" s="90" t="s">
        <v>34</v>
      </c>
      <c r="E420" s="87">
        <v>1</v>
      </c>
      <c r="F420" s="122"/>
      <c r="G420" s="156">
        <f t="shared" si="35"/>
        <v>0</v>
      </c>
      <c r="H420" s="93"/>
      <c r="I420" s="94">
        <f>G420+(G420*H420)</f>
        <v>0</v>
      </c>
      <c r="J420" s="115"/>
      <c r="K420" s="83"/>
    </row>
    <row r="421" spans="1:11" s="18" customFormat="1" ht="21.75" customHeight="1">
      <c r="A421" s="90">
        <f>A420+1</f>
        <v>4</v>
      </c>
      <c r="B421" s="121" t="s">
        <v>540</v>
      </c>
      <c r="C421" s="114">
        <v>8981430410</v>
      </c>
      <c r="D421" s="90" t="s">
        <v>34</v>
      </c>
      <c r="E421" s="87">
        <v>1</v>
      </c>
      <c r="F421" s="122"/>
      <c r="G421" s="156">
        <f t="shared" si="35"/>
        <v>0</v>
      </c>
      <c r="H421" s="93"/>
      <c r="I421" s="94">
        <f>G421+(G421*H421)</f>
        <v>0</v>
      </c>
      <c r="J421" s="115"/>
      <c r="K421" s="83"/>
    </row>
    <row r="422" spans="1:11" s="18" customFormat="1" ht="21.75" customHeight="1">
      <c r="A422" s="96" t="s">
        <v>541</v>
      </c>
      <c r="B422" s="97"/>
      <c r="C422" s="130"/>
      <c r="D422" s="97"/>
      <c r="E422" s="97"/>
      <c r="F422" s="97"/>
      <c r="G422" s="156"/>
      <c r="H422" s="97"/>
      <c r="I422" s="97"/>
      <c r="J422" s="130"/>
      <c r="K422" s="83"/>
    </row>
    <row r="423" spans="1:11" s="18" customFormat="1" ht="21.75" customHeight="1">
      <c r="A423" s="90">
        <v>1</v>
      </c>
      <c r="B423" s="57" t="s">
        <v>173</v>
      </c>
      <c r="C423" s="90" t="s">
        <v>542</v>
      </c>
      <c r="D423" s="90" t="s">
        <v>34</v>
      </c>
      <c r="E423" s="258">
        <v>5</v>
      </c>
      <c r="F423" s="92"/>
      <c r="G423" s="156">
        <f t="shared" si="35"/>
        <v>0</v>
      </c>
      <c r="H423" s="93"/>
      <c r="I423" s="94">
        <f>G423+(G423*H423)</f>
        <v>0</v>
      </c>
      <c r="J423" s="90"/>
      <c r="K423" s="83"/>
    </row>
    <row r="424" spans="1:11" s="18" customFormat="1" ht="21.75" customHeight="1">
      <c r="A424" s="90">
        <f>A423+1</f>
        <v>2</v>
      </c>
      <c r="B424" s="57" t="s">
        <v>543</v>
      </c>
      <c r="C424" s="90" t="s">
        <v>544</v>
      </c>
      <c r="D424" s="90" t="s">
        <v>68</v>
      </c>
      <c r="E424" s="258">
        <v>5</v>
      </c>
      <c r="F424" s="92"/>
      <c r="G424" s="156">
        <f t="shared" si="35"/>
        <v>0</v>
      </c>
      <c r="H424" s="93"/>
      <c r="I424" s="94">
        <f>G424+(G424*H424)</f>
        <v>0</v>
      </c>
      <c r="J424" s="90"/>
      <c r="K424" s="83"/>
    </row>
    <row r="425" spans="1:11" s="18" customFormat="1" ht="21.75" customHeight="1">
      <c r="A425" s="90">
        <v>3</v>
      </c>
      <c r="B425" s="57" t="s">
        <v>545</v>
      </c>
      <c r="C425" s="90"/>
      <c r="D425" s="90" t="s">
        <v>34</v>
      </c>
      <c r="E425" s="258">
        <v>5</v>
      </c>
      <c r="F425" s="92"/>
      <c r="G425" s="156">
        <f t="shared" si="35"/>
        <v>0</v>
      </c>
      <c r="H425" s="93"/>
      <c r="I425" s="94">
        <f t="shared" si="36"/>
        <v>0</v>
      </c>
      <c r="J425" s="90"/>
      <c r="K425" s="83"/>
    </row>
    <row r="426" spans="1:11" s="18" customFormat="1" ht="21.75" customHeight="1">
      <c r="A426" s="90">
        <f>A425+1</f>
        <v>4</v>
      </c>
      <c r="B426" s="57" t="s">
        <v>546</v>
      </c>
      <c r="C426" s="90"/>
      <c r="D426" s="90" t="s">
        <v>34</v>
      </c>
      <c r="E426" s="258">
        <v>5</v>
      </c>
      <c r="F426" s="92"/>
      <c r="G426" s="156">
        <f t="shared" si="35"/>
        <v>0</v>
      </c>
      <c r="H426" s="93"/>
      <c r="I426" s="94">
        <f t="shared" si="36"/>
        <v>0</v>
      </c>
      <c r="J426" s="90"/>
      <c r="K426" s="83"/>
    </row>
    <row r="427" spans="1:11" s="18" customFormat="1" ht="21.75" customHeight="1">
      <c r="A427" s="96" t="s">
        <v>547</v>
      </c>
      <c r="B427" s="97"/>
      <c r="C427" s="260"/>
      <c r="D427" s="97"/>
      <c r="E427" s="97"/>
      <c r="F427" s="97"/>
      <c r="G427" s="156"/>
      <c r="H427" s="97"/>
      <c r="I427" s="97"/>
      <c r="J427" s="130"/>
      <c r="K427" s="83"/>
    </row>
    <row r="428" spans="1:11" s="18" customFormat="1" ht="21.75" customHeight="1">
      <c r="A428" s="90">
        <v>1</v>
      </c>
      <c r="B428" s="57" t="s">
        <v>173</v>
      </c>
      <c r="C428" s="90" t="s">
        <v>548</v>
      </c>
      <c r="D428" s="90" t="s">
        <v>34</v>
      </c>
      <c r="E428" s="258">
        <v>2</v>
      </c>
      <c r="F428" s="92"/>
      <c r="G428" s="156">
        <f t="shared" si="35"/>
        <v>0</v>
      </c>
      <c r="H428" s="93"/>
      <c r="I428" s="94">
        <f t="shared" si="36"/>
        <v>0</v>
      </c>
      <c r="J428" s="90"/>
      <c r="K428" s="83"/>
    </row>
    <row r="429" spans="1:11" s="18" customFormat="1" ht="21.75" customHeight="1">
      <c r="A429" s="90">
        <v>2</v>
      </c>
      <c r="B429" s="57" t="s">
        <v>549</v>
      </c>
      <c r="C429" s="90" t="s">
        <v>550</v>
      </c>
      <c r="D429" s="90" t="s">
        <v>34</v>
      </c>
      <c r="E429" s="258">
        <v>2</v>
      </c>
      <c r="F429" s="92"/>
      <c r="G429" s="156">
        <f t="shared" si="35"/>
        <v>0</v>
      </c>
      <c r="H429" s="93"/>
      <c r="I429" s="94">
        <f>G429+(G429*H429)</f>
        <v>0</v>
      </c>
      <c r="J429" s="90"/>
      <c r="K429" s="83"/>
    </row>
    <row r="430" spans="1:11" s="18" customFormat="1" ht="21.75" customHeight="1">
      <c r="A430" s="90">
        <v>3</v>
      </c>
      <c r="B430" s="57" t="s">
        <v>543</v>
      </c>
      <c r="C430" s="90" t="s">
        <v>544</v>
      </c>
      <c r="D430" s="90" t="s">
        <v>34</v>
      </c>
      <c r="E430" s="258">
        <v>2</v>
      </c>
      <c r="F430" s="92"/>
      <c r="G430" s="156">
        <f t="shared" si="35"/>
        <v>0</v>
      </c>
      <c r="H430" s="93"/>
      <c r="I430" s="94">
        <f t="shared" si="36"/>
        <v>0</v>
      </c>
      <c r="J430" s="90"/>
      <c r="K430" s="83"/>
    </row>
    <row r="431" spans="1:11" s="18" customFormat="1" ht="21.75" customHeight="1">
      <c r="A431" s="261" t="s">
        <v>551</v>
      </c>
      <c r="B431" s="261"/>
      <c r="C431" s="261"/>
      <c r="D431" s="261"/>
      <c r="E431" s="261"/>
      <c r="F431" s="261"/>
      <c r="G431" s="156"/>
      <c r="H431" s="261"/>
      <c r="I431" s="261"/>
      <c r="J431" s="261"/>
      <c r="K431" s="83"/>
    </row>
    <row r="432" spans="1:11" s="18" customFormat="1" ht="21.75" customHeight="1">
      <c r="A432" s="90">
        <v>1</v>
      </c>
      <c r="B432" s="57" t="s">
        <v>110</v>
      </c>
      <c r="C432" s="90">
        <v>353944</v>
      </c>
      <c r="D432" s="90" t="s">
        <v>34</v>
      </c>
      <c r="E432" s="262">
        <v>8</v>
      </c>
      <c r="F432" s="92"/>
      <c r="G432" s="156">
        <f t="shared" si="35"/>
        <v>0</v>
      </c>
      <c r="H432" s="93"/>
      <c r="I432" s="94">
        <f t="shared" si="36"/>
        <v>0</v>
      </c>
      <c r="J432" s="90"/>
      <c r="K432" s="83"/>
    </row>
    <row r="433" spans="1:11" s="18" customFormat="1" ht="21.75" customHeight="1">
      <c r="A433" s="90">
        <v>2</v>
      </c>
      <c r="B433" s="57" t="s">
        <v>106</v>
      </c>
      <c r="C433" s="90" t="s">
        <v>552</v>
      </c>
      <c r="D433" s="90" t="s">
        <v>34</v>
      </c>
      <c r="E433" s="262">
        <v>8</v>
      </c>
      <c r="F433" s="92"/>
      <c r="G433" s="156">
        <f t="shared" si="35"/>
        <v>0</v>
      </c>
      <c r="H433" s="93"/>
      <c r="I433" s="94">
        <f>G433+(G433*H433)</f>
        <v>0</v>
      </c>
      <c r="J433" s="90"/>
      <c r="K433" s="83"/>
    </row>
    <row r="434" spans="1:11" s="18" customFormat="1" ht="21.75" customHeight="1">
      <c r="A434" s="90">
        <v>3</v>
      </c>
      <c r="B434" s="57" t="s">
        <v>103</v>
      </c>
      <c r="C434" s="90" t="s">
        <v>553</v>
      </c>
      <c r="D434" s="90" t="s">
        <v>34</v>
      </c>
      <c r="E434" s="262">
        <v>8</v>
      </c>
      <c r="F434" s="92"/>
      <c r="G434" s="156">
        <f t="shared" si="35"/>
        <v>0</v>
      </c>
      <c r="H434" s="93"/>
      <c r="I434" s="94">
        <f t="shared" si="36"/>
        <v>0</v>
      </c>
      <c r="J434" s="90"/>
      <c r="K434" s="83"/>
    </row>
    <row r="435" spans="1:11" s="18" customFormat="1" ht="21.75" customHeight="1">
      <c r="A435" s="260" t="s">
        <v>554</v>
      </c>
      <c r="B435" s="263"/>
      <c r="C435" s="264"/>
      <c r="D435" s="265"/>
      <c r="E435" s="265"/>
      <c r="F435" s="265"/>
      <c r="G435" s="156"/>
      <c r="H435" s="265"/>
      <c r="I435" s="265"/>
      <c r="J435" s="264"/>
      <c r="K435" s="83"/>
    </row>
    <row r="436" spans="1:11" s="18" customFormat="1" ht="21.75" customHeight="1">
      <c r="A436" s="90">
        <v>1</v>
      </c>
      <c r="B436" s="57" t="s">
        <v>138</v>
      </c>
      <c r="C436" s="99" t="s">
        <v>555</v>
      </c>
      <c r="D436" s="90" t="s">
        <v>34</v>
      </c>
      <c r="E436" s="262">
        <v>2</v>
      </c>
      <c r="F436" s="92"/>
      <c r="G436" s="156">
        <f t="shared" si="35"/>
        <v>0</v>
      </c>
      <c r="H436" s="93"/>
      <c r="I436" s="94">
        <f t="shared" si="36"/>
        <v>0</v>
      </c>
      <c r="J436" s="99"/>
      <c r="K436" s="83"/>
    </row>
    <row r="437" spans="1:11" s="18" customFormat="1" ht="21.75" customHeight="1">
      <c r="A437" s="90">
        <v>2</v>
      </c>
      <c r="B437" s="57" t="s">
        <v>188</v>
      </c>
      <c r="C437" s="266" t="s">
        <v>556</v>
      </c>
      <c r="D437" s="90" t="s">
        <v>34</v>
      </c>
      <c r="E437" s="262">
        <v>2</v>
      </c>
      <c r="F437" s="92"/>
      <c r="G437" s="156">
        <f t="shared" si="35"/>
        <v>0</v>
      </c>
      <c r="H437" s="93"/>
      <c r="I437" s="94">
        <f t="shared" si="36"/>
        <v>0</v>
      </c>
      <c r="J437" s="267"/>
      <c r="K437" s="83"/>
    </row>
    <row r="438" spans="1:11" s="18" customFormat="1" ht="21.75" customHeight="1">
      <c r="A438" s="90">
        <v>3</v>
      </c>
      <c r="B438" s="57" t="s">
        <v>557</v>
      </c>
      <c r="C438" s="266" t="s">
        <v>558</v>
      </c>
      <c r="D438" s="90" t="s">
        <v>34</v>
      </c>
      <c r="E438" s="262">
        <v>2</v>
      </c>
      <c r="F438" s="92"/>
      <c r="G438" s="156">
        <f t="shared" si="35"/>
        <v>0</v>
      </c>
      <c r="H438" s="93"/>
      <c r="I438" s="94">
        <f t="shared" si="36"/>
        <v>0</v>
      </c>
      <c r="J438" s="267"/>
      <c r="K438" s="83"/>
    </row>
    <row r="439" spans="1:11" s="18" customFormat="1" ht="21.75" customHeight="1">
      <c r="A439" s="90">
        <v>4</v>
      </c>
      <c r="B439" s="57" t="s">
        <v>559</v>
      </c>
      <c r="C439" s="89" t="s">
        <v>560</v>
      </c>
      <c r="D439" s="90" t="s">
        <v>34</v>
      </c>
      <c r="E439" s="262">
        <v>2</v>
      </c>
      <c r="F439" s="92"/>
      <c r="G439" s="156">
        <f t="shared" si="35"/>
        <v>0</v>
      </c>
      <c r="H439" s="93"/>
      <c r="I439" s="94">
        <f t="shared" si="36"/>
        <v>0</v>
      </c>
      <c r="J439" s="89"/>
      <c r="K439" s="83"/>
    </row>
    <row r="440" spans="1:11" s="18" customFormat="1" ht="21.75" customHeight="1">
      <c r="A440" s="268" t="s">
        <v>561</v>
      </c>
      <c r="B440" s="269"/>
      <c r="C440" s="270"/>
      <c r="D440" s="269"/>
      <c r="E440" s="269"/>
      <c r="F440" s="269"/>
      <c r="G440" s="156"/>
      <c r="H440" s="269"/>
      <c r="I440" s="269"/>
      <c r="J440" s="270"/>
      <c r="K440" s="83"/>
    </row>
    <row r="441" spans="1:11" s="18" customFormat="1" ht="21.75" customHeight="1">
      <c r="A441" s="90">
        <v>1</v>
      </c>
      <c r="B441" s="57" t="s">
        <v>103</v>
      </c>
      <c r="C441" s="90">
        <v>2992242</v>
      </c>
      <c r="D441" s="90" t="s">
        <v>34</v>
      </c>
      <c r="E441" s="262">
        <v>2</v>
      </c>
      <c r="F441" s="92"/>
      <c r="G441" s="156">
        <f t="shared" si="35"/>
        <v>0</v>
      </c>
      <c r="H441" s="93"/>
      <c r="I441" s="94">
        <f t="shared" si="36"/>
        <v>0</v>
      </c>
      <c r="J441" s="90"/>
      <c r="K441" s="83"/>
    </row>
    <row r="442" spans="1:11" s="18" customFormat="1" ht="21.75" customHeight="1">
      <c r="A442" s="90">
        <f>A441+1</f>
        <v>2</v>
      </c>
      <c r="B442" s="57" t="s">
        <v>188</v>
      </c>
      <c r="C442" s="90">
        <v>2992662</v>
      </c>
      <c r="D442" s="90" t="s">
        <v>34</v>
      </c>
      <c r="E442" s="262">
        <v>2</v>
      </c>
      <c r="F442" s="92"/>
      <c r="G442" s="156">
        <f t="shared" si="35"/>
        <v>0</v>
      </c>
      <c r="H442" s="93"/>
      <c r="I442" s="94">
        <f t="shared" si="36"/>
        <v>0</v>
      </c>
      <c r="J442" s="90"/>
      <c r="K442" s="83"/>
    </row>
    <row r="443" spans="1:11" s="18" customFormat="1" ht="21.75" customHeight="1">
      <c r="A443" s="90">
        <v>3</v>
      </c>
      <c r="B443" s="121" t="s">
        <v>557</v>
      </c>
      <c r="C443" s="90">
        <v>2992241</v>
      </c>
      <c r="D443" s="90" t="s">
        <v>34</v>
      </c>
      <c r="E443" s="262">
        <v>2</v>
      </c>
      <c r="F443" s="92"/>
      <c r="G443" s="156">
        <f t="shared" si="35"/>
        <v>0</v>
      </c>
      <c r="H443" s="93"/>
      <c r="I443" s="94">
        <f t="shared" si="36"/>
        <v>0</v>
      </c>
      <c r="J443" s="90"/>
      <c r="K443" s="83"/>
    </row>
    <row r="444" spans="1:11" s="18" customFormat="1" ht="21.75" customHeight="1">
      <c r="A444" s="90">
        <v>4</v>
      </c>
      <c r="B444" s="121" t="s">
        <v>559</v>
      </c>
      <c r="C444" s="90">
        <v>8041419</v>
      </c>
      <c r="D444" s="90" t="s">
        <v>34</v>
      </c>
      <c r="E444" s="262">
        <v>2</v>
      </c>
      <c r="F444" s="92"/>
      <c r="G444" s="156">
        <f t="shared" si="35"/>
        <v>0</v>
      </c>
      <c r="H444" s="93"/>
      <c r="I444" s="94">
        <f t="shared" si="36"/>
        <v>0</v>
      </c>
      <c r="J444" s="90"/>
      <c r="K444" s="83"/>
    </row>
    <row r="445" spans="1:11" s="18" customFormat="1" ht="21.75" customHeight="1">
      <c r="A445" s="96" t="s">
        <v>562</v>
      </c>
      <c r="B445" s="97"/>
      <c r="C445" s="271"/>
      <c r="D445" s="97"/>
      <c r="E445" s="97"/>
      <c r="F445" s="97"/>
      <c r="G445" s="156"/>
      <c r="H445" s="97"/>
      <c r="I445" s="97"/>
      <c r="J445" s="271"/>
      <c r="K445" s="83"/>
    </row>
    <row r="446" spans="1:11" s="18" customFormat="1" ht="21.75" customHeight="1">
      <c r="A446" s="90">
        <v>1</v>
      </c>
      <c r="B446" s="121" t="s">
        <v>563</v>
      </c>
      <c r="C446" s="59" t="s">
        <v>564</v>
      </c>
      <c r="D446" s="90" t="s">
        <v>34</v>
      </c>
      <c r="E446" s="262">
        <v>2</v>
      </c>
      <c r="F446" s="92"/>
      <c r="G446" s="156">
        <f t="shared" si="35"/>
        <v>0</v>
      </c>
      <c r="H446" s="93"/>
      <c r="I446" s="94">
        <f t="shared" si="36"/>
        <v>0</v>
      </c>
      <c r="J446" s="59"/>
      <c r="K446" s="83"/>
    </row>
    <row r="447" spans="1:11" s="18" customFormat="1" ht="21.75" customHeight="1">
      <c r="A447" s="90">
        <f>A446+1</f>
        <v>2</v>
      </c>
      <c r="B447" s="121" t="s">
        <v>110</v>
      </c>
      <c r="C447" s="90" t="s">
        <v>565</v>
      </c>
      <c r="D447" s="90" t="s">
        <v>34</v>
      </c>
      <c r="E447" s="262">
        <v>2</v>
      </c>
      <c r="F447" s="92"/>
      <c r="G447" s="156">
        <f t="shared" si="35"/>
        <v>0</v>
      </c>
      <c r="H447" s="93"/>
      <c r="I447" s="94">
        <f t="shared" si="36"/>
        <v>0</v>
      </c>
      <c r="J447" s="90"/>
      <c r="K447" s="83"/>
    </row>
    <row r="448" spans="1:11" s="18" customFormat="1" ht="21.75" customHeight="1">
      <c r="A448" s="90">
        <f>A447+1</f>
        <v>3</v>
      </c>
      <c r="B448" s="121" t="s">
        <v>566</v>
      </c>
      <c r="C448" s="90" t="s">
        <v>567</v>
      </c>
      <c r="D448" s="90" t="s">
        <v>34</v>
      </c>
      <c r="E448" s="262">
        <v>2</v>
      </c>
      <c r="F448" s="92"/>
      <c r="G448" s="156">
        <f t="shared" si="35"/>
        <v>0</v>
      </c>
      <c r="H448" s="93"/>
      <c r="I448" s="94">
        <f t="shared" si="36"/>
        <v>0</v>
      </c>
      <c r="J448" s="90"/>
      <c r="K448" s="83"/>
    </row>
    <row r="449" spans="1:11" s="18" customFormat="1" ht="21.75" customHeight="1">
      <c r="A449" s="90">
        <f>A448+1</f>
        <v>4</v>
      </c>
      <c r="B449" s="121" t="s">
        <v>419</v>
      </c>
      <c r="C449" s="59" t="s">
        <v>568</v>
      </c>
      <c r="D449" s="90" t="s">
        <v>34</v>
      </c>
      <c r="E449" s="262">
        <v>2</v>
      </c>
      <c r="F449" s="92"/>
      <c r="G449" s="156">
        <f t="shared" si="35"/>
        <v>0</v>
      </c>
      <c r="H449" s="93"/>
      <c r="I449" s="94">
        <f t="shared" si="36"/>
        <v>0</v>
      </c>
      <c r="J449" s="59"/>
      <c r="K449" s="83"/>
    </row>
    <row r="450" spans="1:11" s="18" customFormat="1" ht="21.75" customHeight="1">
      <c r="A450" s="90">
        <f>A449+1</f>
        <v>5</v>
      </c>
      <c r="B450" s="121" t="s">
        <v>106</v>
      </c>
      <c r="C450" s="59" t="s">
        <v>569</v>
      </c>
      <c r="D450" s="90" t="s">
        <v>34</v>
      </c>
      <c r="E450" s="262">
        <v>2</v>
      </c>
      <c r="F450" s="92"/>
      <c r="G450" s="156">
        <f t="shared" si="35"/>
        <v>0</v>
      </c>
      <c r="H450" s="93"/>
      <c r="I450" s="94">
        <f t="shared" si="36"/>
        <v>0</v>
      </c>
      <c r="J450" s="59"/>
      <c r="K450" s="83"/>
    </row>
    <row r="451" spans="1:11" s="18" customFormat="1" ht="21.75" customHeight="1">
      <c r="A451" s="90">
        <v>6</v>
      </c>
      <c r="B451" s="121" t="s">
        <v>549</v>
      </c>
      <c r="C451" s="59" t="s">
        <v>550</v>
      </c>
      <c r="D451" s="90" t="s">
        <v>34</v>
      </c>
      <c r="E451" s="262">
        <v>2</v>
      </c>
      <c r="F451" s="92"/>
      <c r="G451" s="156">
        <f t="shared" si="35"/>
        <v>0</v>
      </c>
      <c r="H451" s="93"/>
      <c r="I451" s="94">
        <f t="shared" si="36"/>
        <v>0</v>
      </c>
      <c r="J451" s="59"/>
      <c r="K451" s="83"/>
    </row>
    <row r="452" spans="1:11" s="18" customFormat="1" ht="21.75" customHeight="1">
      <c r="A452" s="261" t="s">
        <v>570</v>
      </c>
      <c r="B452" s="261"/>
      <c r="C452" s="261"/>
      <c r="D452" s="261"/>
      <c r="E452" s="261"/>
      <c r="F452" s="261"/>
      <c r="G452" s="156"/>
      <c r="H452" s="261"/>
      <c r="I452" s="261"/>
      <c r="J452" s="261"/>
      <c r="K452" s="83"/>
    </row>
    <row r="453" spans="1:11" s="18" customFormat="1" ht="21.75" customHeight="1">
      <c r="A453" s="90">
        <v>1</v>
      </c>
      <c r="B453" s="121" t="s">
        <v>103</v>
      </c>
      <c r="C453" s="89" t="s">
        <v>571</v>
      </c>
      <c r="D453" s="90" t="s">
        <v>34</v>
      </c>
      <c r="E453" s="87">
        <v>1</v>
      </c>
      <c r="F453" s="92"/>
      <c r="G453" s="156">
        <f t="shared" si="35"/>
        <v>0</v>
      </c>
      <c r="H453" s="93"/>
      <c r="I453" s="94">
        <f>G453+(G453*H453)</f>
        <v>0</v>
      </c>
      <c r="J453" s="89"/>
      <c r="K453" s="83"/>
    </row>
    <row r="454" spans="1:11" s="18" customFormat="1" ht="21.75" customHeight="1">
      <c r="A454" s="90">
        <f>A453+1</f>
        <v>2</v>
      </c>
      <c r="B454" s="121" t="s">
        <v>106</v>
      </c>
      <c r="C454" s="89" t="s">
        <v>572</v>
      </c>
      <c r="D454" s="90" t="s">
        <v>34</v>
      </c>
      <c r="E454" s="87">
        <v>1</v>
      </c>
      <c r="F454" s="92"/>
      <c r="G454" s="156">
        <f t="shared" si="35"/>
        <v>0</v>
      </c>
      <c r="H454" s="93"/>
      <c r="I454" s="94">
        <f>G454+(G454*H454)</f>
        <v>0</v>
      </c>
      <c r="J454" s="89"/>
      <c r="K454" s="83"/>
    </row>
    <row r="455" spans="1:11" s="18" customFormat="1" ht="21.75" customHeight="1">
      <c r="A455" s="90">
        <f>A454+1</f>
        <v>3</v>
      </c>
      <c r="B455" s="121" t="s">
        <v>110</v>
      </c>
      <c r="C455" s="89" t="s">
        <v>573</v>
      </c>
      <c r="D455" s="90" t="s">
        <v>34</v>
      </c>
      <c r="E455" s="87">
        <v>1</v>
      </c>
      <c r="F455" s="92"/>
      <c r="G455" s="156">
        <f t="shared" si="35"/>
        <v>0</v>
      </c>
      <c r="H455" s="93"/>
      <c r="I455" s="94">
        <f>G455+(G455*H455)</f>
        <v>0</v>
      </c>
      <c r="J455" s="89"/>
      <c r="K455" s="83"/>
    </row>
    <row r="456" spans="1:11" s="18" customFormat="1" ht="21.75" customHeight="1">
      <c r="A456" s="272" t="s">
        <v>574</v>
      </c>
      <c r="B456" s="272"/>
      <c r="C456" s="272"/>
      <c r="D456" s="272"/>
      <c r="E456" s="272"/>
      <c r="F456" s="272"/>
      <c r="G456" s="156"/>
      <c r="H456" s="272"/>
      <c r="I456" s="272"/>
      <c r="J456" s="272"/>
      <c r="K456" s="83"/>
    </row>
    <row r="457" spans="1:11" s="18" customFormat="1" ht="21.75" customHeight="1">
      <c r="A457" s="90">
        <v>1</v>
      </c>
      <c r="B457" s="121" t="s">
        <v>138</v>
      </c>
      <c r="C457" s="90" t="s">
        <v>575</v>
      </c>
      <c r="D457" s="90" t="s">
        <v>34</v>
      </c>
      <c r="E457" s="87">
        <v>4</v>
      </c>
      <c r="F457" s="92"/>
      <c r="G457" s="156">
        <f t="shared" si="35"/>
        <v>0</v>
      </c>
      <c r="H457" s="93"/>
      <c r="I457" s="94">
        <f>G457+(G457*H457)</f>
        <v>0</v>
      </c>
      <c r="J457" s="90"/>
      <c r="K457" s="83"/>
    </row>
    <row r="458" spans="1:11" s="18" customFormat="1" ht="21.75" customHeight="1">
      <c r="A458" s="90">
        <f>A457+1</f>
        <v>2</v>
      </c>
      <c r="B458" s="121" t="s">
        <v>557</v>
      </c>
      <c r="C458" s="90" t="s">
        <v>576</v>
      </c>
      <c r="D458" s="90" t="s">
        <v>34</v>
      </c>
      <c r="E458" s="87">
        <v>4</v>
      </c>
      <c r="F458" s="92"/>
      <c r="G458" s="156">
        <f t="shared" si="35"/>
        <v>0</v>
      </c>
      <c r="H458" s="93"/>
      <c r="I458" s="94">
        <f>G458+(G458*H458)</f>
        <v>0</v>
      </c>
      <c r="J458" s="90"/>
      <c r="K458" s="83"/>
    </row>
    <row r="459" spans="1:11" s="18" customFormat="1" ht="21.75" customHeight="1">
      <c r="A459" s="90">
        <f>A458+1</f>
        <v>3</v>
      </c>
      <c r="B459" s="121" t="s">
        <v>106</v>
      </c>
      <c r="C459" s="90" t="s">
        <v>577</v>
      </c>
      <c r="D459" s="90" t="s">
        <v>34</v>
      </c>
      <c r="E459" s="87">
        <v>4</v>
      </c>
      <c r="F459" s="92"/>
      <c r="G459" s="156">
        <f t="shared" si="35"/>
        <v>0</v>
      </c>
      <c r="H459" s="93"/>
      <c r="I459" s="94">
        <f>G459+(G459*H459)</f>
        <v>0</v>
      </c>
      <c r="J459" s="90"/>
      <c r="K459" s="83"/>
    </row>
    <row r="460" spans="1:11" s="18" customFormat="1" ht="21.75" customHeight="1">
      <c r="A460" s="153">
        <v>4</v>
      </c>
      <c r="B460" s="224" t="s">
        <v>110</v>
      </c>
      <c r="C460" s="153" t="s">
        <v>578</v>
      </c>
      <c r="D460" s="153" t="s">
        <v>34</v>
      </c>
      <c r="E460" s="151">
        <v>4</v>
      </c>
      <c r="F460" s="156"/>
      <c r="G460" s="156">
        <f t="shared" si="35"/>
        <v>0</v>
      </c>
      <c r="H460" s="157"/>
      <c r="I460" s="158">
        <f>G460+(G460*H460)</f>
        <v>0</v>
      </c>
      <c r="J460" s="153"/>
      <c r="K460" s="83"/>
    </row>
    <row r="461" spans="1:11" s="18" customFormat="1" ht="21.75" customHeight="1">
      <c r="A461" s="280"/>
      <c r="B461" s="288" t="s">
        <v>587</v>
      </c>
      <c r="C461" s="280"/>
      <c r="D461" s="280"/>
      <c r="E461" s="278"/>
      <c r="F461" s="282"/>
      <c r="G461" s="291">
        <f>SUM(G415:G460)</f>
        <v>0</v>
      </c>
      <c r="H461" s="295">
        <f>I461-G461</f>
        <v>0</v>
      </c>
      <c r="I461" s="292">
        <f>SUM(I415:I460)</f>
        <v>0</v>
      </c>
      <c r="J461" s="280"/>
      <c r="K461" s="286"/>
    </row>
    <row r="462" spans="1:11" s="18" customFormat="1" ht="23.25" customHeight="1">
      <c r="A462" s="8"/>
      <c r="B462" s="29"/>
      <c r="C462" s="30"/>
      <c r="D462" s="31"/>
      <c r="E462" s="32"/>
      <c r="F462" s="73"/>
      <c r="G462" s="74"/>
      <c r="H462" s="73"/>
      <c r="I462" s="75"/>
      <c r="J462" s="73"/>
      <c r="K462" s="30"/>
    </row>
    <row r="463" spans="1:11" s="18" customFormat="1" ht="24" customHeight="1">
      <c r="A463" s="8"/>
      <c r="B463" s="29"/>
      <c r="C463" s="30"/>
      <c r="D463" s="31"/>
      <c r="E463" s="32"/>
      <c r="F463" s="32"/>
      <c r="G463" s="85"/>
      <c r="H463" s="86"/>
      <c r="I463" s="21"/>
      <c r="J463" s="86"/>
      <c r="K463" s="30"/>
    </row>
    <row r="464" spans="1:11" ht="13.5" customHeight="1">
      <c r="A464" s="8"/>
      <c r="B464" s="29"/>
      <c r="C464" s="30"/>
      <c r="D464" s="31"/>
      <c r="E464" s="32"/>
      <c r="F464" s="73"/>
      <c r="G464" s="74"/>
      <c r="H464" s="73"/>
      <c r="I464" s="75"/>
      <c r="J464" s="73"/>
      <c r="K464" s="30"/>
    </row>
    <row r="465" ht="11.25" customHeight="1" thickBot="1"/>
    <row r="466" ht="13.5" hidden="1" thickBot="1"/>
    <row r="467" spans="2:10" ht="80.25" customHeight="1" thickBot="1">
      <c r="B467" s="316" t="s">
        <v>88</v>
      </c>
      <c r="C467" s="317"/>
      <c r="D467" s="317"/>
      <c r="E467" s="317"/>
      <c r="F467" s="317"/>
      <c r="G467" s="317"/>
      <c r="H467" s="317"/>
      <c r="I467" s="317"/>
      <c r="J467" s="318"/>
    </row>
    <row r="468" spans="1:11" ht="13.5">
      <c r="A468" s="33"/>
      <c r="B468" s="34"/>
      <c r="C468" s="10"/>
      <c r="D468" s="35"/>
      <c r="E468" s="36"/>
      <c r="F468" s="36"/>
      <c r="G468" s="36"/>
      <c r="H468" s="36"/>
      <c r="I468" s="37"/>
      <c r="J468" s="36"/>
      <c r="K468" s="38"/>
    </row>
    <row r="469" spans="1:11" ht="13.5">
      <c r="A469" s="17"/>
      <c r="B469" s="34"/>
      <c r="C469" s="15"/>
      <c r="D469" s="19"/>
      <c r="E469" s="20"/>
      <c r="F469" s="20"/>
      <c r="G469" s="39"/>
      <c r="H469" s="20"/>
      <c r="I469" s="21"/>
      <c r="J469" s="20"/>
      <c r="K469" s="15"/>
    </row>
    <row r="470" spans="1:11" ht="13.5">
      <c r="A470" s="17"/>
      <c r="B470" s="34"/>
      <c r="C470" s="15"/>
      <c r="D470" s="19"/>
      <c r="E470" s="20"/>
      <c r="F470" s="20"/>
      <c r="G470" s="39"/>
      <c r="H470" s="20"/>
      <c r="I470" s="21"/>
      <c r="J470" s="20"/>
      <c r="K470" s="15"/>
    </row>
    <row r="471" spans="1:11" ht="13.5">
      <c r="A471" s="17"/>
      <c r="B471" s="20"/>
      <c r="C471" s="15"/>
      <c r="D471" s="19"/>
      <c r="E471" s="20"/>
      <c r="F471" s="20"/>
      <c r="G471" s="40"/>
      <c r="H471" s="20"/>
      <c r="I471" s="21"/>
      <c r="J471" s="20"/>
      <c r="K471" s="15"/>
    </row>
    <row r="475" spans="1:11" ht="13.5">
      <c r="A475" s="17"/>
      <c r="B475" s="15"/>
      <c r="C475" s="15"/>
      <c r="D475" s="19"/>
      <c r="E475" s="20"/>
      <c r="F475" s="15"/>
      <c r="G475" s="39"/>
      <c r="H475" s="20"/>
      <c r="I475" s="21"/>
      <c r="J475" s="20"/>
      <c r="K475" s="15"/>
    </row>
    <row r="476" spans="1:11" ht="13.5">
      <c r="A476" s="17"/>
      <c r="B476" s="76"/>
      <c r="C476" s="76"/>
      <c r="D476" s="42"/>
      <c r="E476" s="309"/>
      <c r="F476" s="309"/>
      <c r="G476" s="309"/>
      <c r="H476" s="18"/>
      <c r="I476" s="14"/>
      <c r="J476" s="18"/>
      <c r="K476" s="15"/>
    </row>
    <row r="477" spans="2:7" ht="12.75">
      <c r="B477" s="77"/>
      <c r="E477" s="310"/>
      <c r="F477" s="310"/>
      <c r="G477" s="310"/>
    </row>
  </sheetData>
  <sheetProtection/>
  <autoFilter ref="I1:I477"/>
  <mergeCells count="21">
    <mergeCell ref="E8:E9"/>
    <mergeCell ref="C4:K4"/>
    <mergeCell ref="J7:K7"/>
    <mergeCell ref="B467:J467"/>
    <mergeCell ref="G8:G9"/>
    <mergeCell ref="A358:J358"/>
    <mergeCell ref="E477:G477"/>
    <mergeCell ref="A8:A9"/>
    <mergeCell ref="B8:B9"/>
    <mergeCell ref="C8:C9"/>
    <mergeCell ref="D8:D9"/>
    <mergeCell ref="E476:G476"/>
    <mergeCell ref="K8:K9"/>
    <mergeCell ref="A11:J11"/>
    <mergeCell ref="A124:J124"/>
    <mergeCell ref="A161:J161"/>
    <mergeCell ref="F8:F9"/>
    <mergeCell ref="H8:H9"/>
    <mergeCell ref="J8:J9"/>
    <mergeCell ref="I8:I9"/>
    <mergeCell ref="A413:J413"/>
  </mergeCells>
  <conditionalFormatting sqref="F464:J464 F462:J462">
    <cfRule type="cellIs" priority="133" dxfId="134" operator="equal" stopIfTrue="1">
      <formula>0</formula>
    </cfRule>
  </conditionalFormatting>
  <conditionalFormatting sqref="H198:I203 H220:I222">
    <cfRule type="cellIs" priority="32" dxfId="134" operator="equal" stopIfTrue="1">
      <formula>0</formula>
    </cfRule>
  </conditionalFormatting>
  <conditionalFormatting sqref="H204:I207 H217:I217">
    <cfRule type="cellIs" priority="31" dxfId="134" operator="equal" stopIfTrue="1">
      <formula>0</formula>
    </cfRule>
  </conditionalFormatting>
  <conditionalFormatting sqref="H218:I219">
    <cfRule type="cellIs" priority="30" dxfId="134" operator="equal" stopIfTrue="1">
      <formula>0</formula>
    </cfRule>
  </conditionalFormatting>
  <conditionalFormatting sqref="H209:I210">
    <cfRule type="cellIs" priority="27" dxfId="134" operator="equal" stopIfTrue="1">
      <formula>0</formula>
    </cfRule>
  </conditionalFormatting>
  <conditionalFormatting sqref="H215:I216">
    <cfRule type="cellIs" priority="26" dxfId="134" operator="equal" stopIfTrue="1">
      <formula>0</formula>
    </cfRule>
  </conditionalFormatting>
  <conditionalFormatting sqref="H211:I214">
    <cfRule type="cellIs" priority="29" dxfId="134" operator="equal" stopIfTrue="1">
      <formula>0</formula>
    </cfRule>
  </conditionalFormatting>
  <conditionalFormatting sqref="H208:I208">
    <cfRule type="cellIs" priority="28" dxfId="134" operator="equal" stopIfTrue="1">
      <formula>0</formula>
    </cfRule>
  </conditionalFormatting>
  <conditionalFormatting sqref="H174:I177">
    <cfRule type="cellIs" priority="25" dxfId="134" operator="equal" stopIfTrue="1">
      <formula>0</formula>
    </cfRule>
  </conditionalFormatting>
  <conditionalFormatting sqref="H348:I349">
    <cfRule type="cellIs" priority="24" dxfId="134" operator="equal" stopIfTrue="1">
      <formula>0</formula>
    </cfRule>
  </conditionalFormatting>
  <conditionalFormatting sqref="I453:I455">
    <cfRule type="cellIs" priority="19" dxfId="134" operator="equal" stopIfTrue="1">
      <formula>0</formula>
    </cfRule>
  </conditionalFormatting>
  <conditionalFormatting sqref="H350:I350">
    <cfRule type="cellIs" priority="23" dxfId="134" operator="equal" stopIfTrue="1">
      <formula>0</formula>
    </cfRule>
  </conditionalFormatting>
  <conditionalFormatting sqref="H360:I365 H367:I377 H379:I411 H412">
    <cfRule type="cellIs" priority="22" dxfId="134" operator="equal" stopIfTrue="1">
      <formula>0</formula>
    </cfRule>
  </conditionalFormatting>
  <conditionalFormatting sqref="H453:H455">
    <cfRule type="cellIs" priority="20" dxfId="134" operator="equal" stopIfTrue="1">
      <formula>0</formula>
    </cfRule>
  </conditionalFormatting>
  <conditionalFormatting sqref="I460:I461">
    <cfRule type="cellIs" priority="15" dxfId="134" operator="equal" stopIfTrue="1">
      <formula>0</formula>
    </cfRule>
  </conditionalFormatting>
  <conditionalFormatting sqref="H457:H459">
    <cfRule type="cellIs" priority="18" dxfId="134" operator="equal" stopIfTrue="1">
      <formula>0</formula>
    </cfRule>
  </conditionalFormatting>
  <conditionalFormatting sqref="H425:I426 H441:I444 H415:I416 H446:I451 H428:I430 H436:I439 H432:I434">
    <cfRule type="cellIs" priority="21" dxfId="134" operator="equal" stopIfTrue="1">
      <formula>0</formula>
    </cfRule>
  </conditionalFormatting>
  <conditionalFormatting sqref="I457:I459">
    <cfRule type="cellIs" priority="17" dxfId="134" operator="equal" stopIfTrue="1">
      <formula>0</formula>
    </cfRule>
  </conditionalFormatting>
  <conditionalFormatting sqref="H460:H461">
    <cfRule type="cellIs" priority="16" dxfId="134" operator="equal" stopIfTrue="1">
      <formula>0</formula>
    </cfRule>
  </conditionalFormatting>
  <conditionalFormatting sqref="C427">
    <cfRule type="cellIs" priority="9" dxfId="134" operator="equal" stopIfTrue="1">
      <formula>0</formula>
    </cfRule>
  </conditionalFormatting>
  <conditionalFormatting sqref="I418:I421">
    <cfRule type="cellIs" priority="13" dxfId="134" operator="equal" stopIfTrue="1">
      <formula>0</formula>
    </cfRule>
  </conditionalFormatting>
  <conditionalFormatting sqref="H418:H421">
    <cfRule type="cellIs" priority="14" dxfId="134" operator="equal" stopIfTrue="1">
      <formula>0</formula>
    </cfRule>
  </conditionalFormatting>
  <conditionalFormatting sqref="H423:I424">
    <cfRule type="cellIs" priority="12" dxfId="134" operator="equal" stopIfTrue="1">
      <formula>0</formula>
    </cfRule>
  </conditionalFormatting>
  <conditionalFormatting sqref="A435">
    <cfRule type="cellIs" priority="10" dxfId="134" operator="equal" stopIfTrue="1">
      <formula>0</formula>
    </cfRule>
  </conditionalFormatting>
  <conditionalFormatting sqref="B435">
    <cfRule type="cellIs" priority="11" dxfId="134" operator="equal" stopIfTrue="1">
      <formula>0</formula>
    </cfRule>
  </conditionalFormatting>
  <conditionalFormatting sqref="G126:G131">
    <cfRule type="cellIs" priority="8" dxfId="134" operator="equal" stopIfTrue="1">
      <formula>0</formula>
    </cfRule>
  </conditionalFormatting>
  <conditionalFormatting sqref="G133:G160">
    <cfRule type="cellIs" priority="7" dxfId="134" operator="equal" stopIfTrue="1">
      <formula>0</formula>
    </cfRule>
  </conditionalFormatting>
  <conditionalFormatting sqref="H57:I62 H88:I91 G12:I12 H23:I30 H32:I35 H37:I40 H42:I44 H46:I47 H49:I51 H53:I55 H64:I65 H67:I67 H69:I70 H72:I75 H77:I84 H86:I86 H93:I96 H98:I99 H101:I101 H103:I104 H106:I109 H115:I118 H120:I123 H13:I21 G13:G123">
    <cfRule type="cellIs" priority="53" dxfId="134" operator="equal" stopIfTrue="1">
      <formula>0</formula>
    </cfRule>
  </conditionalFormatting>
  <conditionalFormatting sqref="H110:I113">
    <cfRule type="cellIs" priority="52" dxfId="134" operator="equal" stopIfTrue="1">
      <formula>0</formula>
    </cfRule>
  </conditionalFormatting>
  <conditionalFormatting sqref="F136:F139 F141:F145 H147:I151 H153:I160 H126:I131 H133:I134 H141:I145 H136:I139">
    <cfRule type="cellIs" priority="51" dxfId="134" operator="equal" stopIfTrue="1">
      <formula>0</formula>
    </cfRule>
  </conditionalFormatting>
  <conditionalFormatting sqref="F159:F160">
    <cfRule type="cellIs" priority="50" dxfId="134" operator="equal" stopIfTrue="1">
      <formula>0</formula>
    </cfRule>
  </conditionalFormatting>
  <conditionalFormatting sqref="I338:I342 H331:I331 H275:I279 I163:I166 H224:I226 H287:I291 F329 H324:I329 H170:I172 H335:I336 H167:I168 H244:I248 H258:I273 H281:I285 H293:I298 H300:I305 F307:F312 H307:I314 F334:F336 H186:I190 H251:I256 H178:I184 H228:I242">
    <cfRule type="cellIs" priority="48" dxfId="134" operator="equal" stopIfTrue="1">
      <formula>0</formula>
    </cfRule>
  </conditionalFormatting>
  <conditionalFormatting sqref="F331">
    <cfRule type="cellIs" priority="47" dxfId="134" operator="equal" stopIfTrue="1">
      <formula>0</formula>
    </cfRule>
  </conditionalFormatting>
  <conditionalFormatting sqref="F258:F262">
    <cfRule type="cellIs" priority="46" dxfId="134" operator="equal" stopIfTrue="1">
      <formula>0</formula>
    </cfRule>
  </conditionalFormatting>
  <conditionalFormatting sqref="H338:H342">
    <cfRule type="cellIs" priority="45" dxfId="134" operator="equal" stopIfTrue="1">
      <formula>0</formula>
    </cfRule>
  </conditionalFormatting>
  <conditionalFormatting sqref="H163:H166">
    <cfRule type="cellIs" priority="44" dxfId="134" operator="equal" stopIfTrue="1">
      <formula>0</formula>
    </cfRule>
  </conditionalFormatting>
  <conditionalFormatting sqref="H316:H322">
    <cfRule type="cellIs" priority="43" dxfId="134" operator="equal" stopIfTrue="1">
      <formula>0</formula>
    </cfRule>
  </conditionalFormatting>
  <conditionalFormatting sqref="I316:I322">
    <cfRule type="cellIs" priority="42" dxfId="134" operator="equal" stopIfTrue="1">
      <formula>0</formula>
    </cfRule>
  </conditionalFormatting>
  <conditionalFormatting sqref="H332:I333">
    <cfRule type="cellIs" priority="41" dxfId="134" operator="equal" stopIfTrue="1">
      <formula>0</formula>
    </cfRule>
  </conditionalFormatting>
  <conditionalFormatting sqref="F332:F333">
    <cfRule type="cellIs" priority="40" dxfId="134" operator="equal" stopIfTrue="1">
      <formula>0</formula>
    </cfRule>
  </conditionalFormatting>
  <conditionalFormatting sqref="H334:I334">
    <cfRule type="cellIs" priority="39" dxfId="134" operator="equal" stopIfTrue="1">
      <formula>0</formula>
    </cfRule>
  </conditionalFormatting>
  <conditionalFormatting sqref="A323">
    <cfRule type="duplicateValues" priority="49" dxfId="135" stopIfTrue="1">
      <formula>AND(COUNTIF($A$323:$A$323,A323)&gt;1,NOT(ISBLANK(A323)))</formula>
    </cfRule>
  </conditionalFormatting>
  <conditionalFormatting sqref="H344:I346 I343">
    <cfRule type="cellIs" priority="38" dxfId="134" operator="equal" stopIfTrue="1">
      <formula>0</formula>
    </cfRule>
  </conditionalFormatting>
  <conditionalFormatting sqref="H343">
    <cfRule type="cellIs" priority="37" dxfId="134" operator="equal" stopIfTrue="1">
      <formula>0</formula>
    </cfRule>
  </conditionalFormatting>
  <conditionalFormatting sqref="H352:I355">
    <cfRule type="cellIs" priority="36" dxfId="134" operator="equal" stopIfTrue="1">
      <formula>0</formula>
    </cfRule>
  </conditionalFormatting>
  <conditionalFormatting sqref="H356:I356 H357">
    <cfRule type="cellIs" priority="35" dxfId="134" operator="equal" stopIfTrue="1">
      <formula>0</formula>
    </cfRule>
  </conditionalFormatting>
  <conditionalFormatting sqref="H249:I250">
    <cfRule type="cellIs" priority="34" dxfId="134" operator="equal" stopIfTrue="1">
      <formula>0</formula>
    </cfRule>
  </conditionalFormatting>
  <conditionalFormatting sqref="H191:I197">
    <cfRule type="cellIs" priority="33" dxfId="134" operator="equal" stopIfTrue="1">
      <formula>0</formula>
    </cfRule>
  </conditionalFormatting>
  <conditionalFormatting sqref="G163:G305">
    <cfRule type="cellIs" priority="6" dxfId="134" operator="equal" stopIfTrue="1">
      <formula>0</formula>
    </cfRule>
  </conditionalFormatting>
  <conditionalFormatting sqref="G307:G357">
    <cfRule type="cellIs" priority="5" dxfId="134" operator="equal" stopIfTrue="1">
      <formula>0</formula>
    </cfRule>
  </conditionalFormatting>
  <conditionalFormatting sqref="G360:G412">
    <cfRule type="cellIs" priority="4" dxfId="134" operator="equal" stopIfTrue="1">
      <formula>0</formula>
    </cfRule>
  </conditionalFormatting>
  <conditionalFormatting sqref="G415:G461">
    <cfRule type="cellIs" priority="3" dxfId="134" operator="equal" stopIfTrue="1">
      <formula>0</formula>
    </cfRule>
  </conditionalFormatting>
  <conditionalFormatting sqref="I412">
    <cfRule type="cellIs" priority="1" dxfId="134" operator="equal" stopIfTrue="1">
      <formula>0</formula>
    </cfRule>
  </conditionalFormatting>
  <conditionalFormatting sqref="I357">
    <cfRule type="cellIs" priority="2" dxfId="13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Footer>&amp;C32. Baza Lotnictwa Taktycznego w Łasku&amp;Rstr.&amp;P/&amp;N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Irzykowska-Dregier Magdalena</cp:lastModifiedBy>
  <cp:lastPrinted>2022-06-20T08:06:07Z</cp:lastPrinted>
  <dcterms:created xsi:type="dcterms:W3CDTF">2017-02-14T21:24:45Z</dcterms:created>
  <dcterms:modified xsi:type="dcterms:W3CDTF">2022-06-20T08:09:35Z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b1c2e60e-867c-4713-b77e-0cca6ebf247c</vt:lpwstr>
  </property>
  <property fmtid="{D5CDD505-2E9C-101B-9397-08002B2CF9AE}" pid="3" name="bjSaver">
    <vt:lpwstr>uCRllz/OV9kz6vA4dEmkTYPDTiT3mM6Q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