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45" windowWidth="19815" windowHeight="6030"/>
  </bookViews>
  <sheets>
    <sheet name="część I" sheetId="1" r:id="rId1"/>
  </sheets>
  <calcPr calcId="145621"/>
</workbook>
</file>

<file path=xl/calcChain.xml><?xml version="1.0" encoding="utf-8"?>
<calcChain xmlns="http://schemas.openxmlformats.org/spreadsheetml/2006/main">
  <c r="G24" i="1" l="1"/>
  <c r="G25" i="1"/>
  <c r="G26" i="1"/>
  <c r="G23" i="1"/>
  <c r="J30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F22" i="1"/>
  <c r="I5" i="1"/>
  <c r="J5" i="1" s="1"/>
  <c r="I6" i="1"/>
  <c r="I7" i="1"/>
  <c r="J7" i="1" s="1"/>
  <c r="K7" i="1" s="1"/>
  <c r="I8" i="1"/>
  <c r="I9" i="1"/>
  <c r="I10" i="1"/>
  <c r="J10" i="1" s="1"/>
  <c r="K10" i="1" s="1"/>
  <c r="I11" i="1"/>
  <c r="J11" i="1" s="1"/>
  <c r="K11" i="1" s="1"/>
  <c r="I12" i="1"/>
  <c r="J12" i="1" s="1"/>
  <c r="I13" i="1"/>
  <c r="I14" i="1"/>
  <c r="J14" i="1" s="1"/>
  <c r="K14" i="1" s="1"/>
  <c r="I15" i="1"/>
  <c r="I16" i="1"/>
  <c r="J16" i="1" s="1"/>
  <c r="I17" i="1"/>
  <c r="I18" i="1"/>
  <c r="J18" i="1" s="1"/>
  <c r="K18" i="1" s="1"/>
  <c r="I19" i="1"/>
  <c r="J19" i="1" s="1"/>
  <c r="K19" i="1" s="1"/>
  <c r="I20" i="1"/>
  <c r="J20" i="1" s="1"/>
  <c r="I21" i="1"/>
  <c r="J21" i="1" s="1"/>
  <c r="K21" i="1" s="1"/>
  <c r="I4" i="1"/>
  <c r="J31" i="1" l="1"/>
  <c r="J32" i="1"/>
  <c r="J8" i="1"/>
  <c r="K8" i="1" s="1"/>
  <c r="J15" i="1"/>
  <c r="K15" i="1" s="1"/>
  <c r="K20" i="1"/>
  <c r="K12" i="1"/>
  <c r="K16" i="1"/>
  <c r="H22" i="1"/>
  <c r="I22" i="1"/>
  <c r="I30" i="1" s="1"/>
  <c r="I31" i="1" s="1"/>
  <c r="J13" i="1"/>
  <c r="K13" i="1" s="1"/>
  <c r="J17" i="1"/>
  <c r="K17" i="1" s="1"/>
  <c r="J6" i="1"/>
  <c r="K6" i="1" s="1"/>
  <c r="J9" i="1"/>
  <c r="K9" i="1" s="1"/>
  <c r="K5" i="1"/>
  <c r="J4" i="1"/>
  <c r="K4" i="1" s="1"/>
  <c r="I32" i="1" l="1"/>
  <c r="K22" i="1"/>
  <c r="K30" i="1" s="1"/>
  <c r="K31" i="1" s="1"/>
  <c r="K32" i="1" l="1"/>
</calcChain>
</file>

<file path=xl/sharedStrings.xml><?xml version="1.0" encoding="utf-8"?>
<sst xmlns="http://schemas.openxmlformats.org/spreadsheetml/2006/main" count="78" uniqueCount="74">
  <si>
    <t>Lp.</t>
  </si>
  <si>
    <t>Cena brutto za szt. [PLN]</t>
  </si>
  <si>
    <t>Wartość brutto 
[PLN]</t>
  </si>
  <si>
    <t>SUMA</t>
  </si>
  <si>
    <t>watość podatku VAT
[PLN]</t>
  </si>
  <si>
    <t>Wartość netto
[PLN]</t>
  </si>
  <si>
    <t>SKU</t>
  </si>
  <si>
    <t>Nazwa</t>
  </si>
  <si>
    <t>Opakowanie</t>
  </si>
  <si>
    <t>ilość</t>
  </si>
  <si>
    <t>Cena jednostkowa netto za sztukę[PLN]</t>
  </si>
  <si>
    <t>numer katalogowy produktu równoważnego</t>
  </si>
  <si>
    <t>nazwa produktu równoważnego</t>
  </si>
  <si>
    <t>producent produktu równoważnego</t>
  </si>
  <si>
    <t>stawka VAT 
[%]</t>
  </si>
  <si>
    <t>czas dostawy [dni]</t>
  </si>
  <si>
    <t>Kalkulacja cenowa oferty</t>
  </si>
  <si>
    <t>Wartość produktów z formularza cenowego</t>
  </si>
  <si>
    <t>wartość netto [PLN]</t>
  </si>
  <si>
    <t>wartość brutto [PLN]</t>
  </si>
  <si>
    <t>Razem wartość oferty</t>
  </si>
  <si>
    <t>wskazane stawki VAT [%]</t>
  </si>
  <si>
    <r>
      <t>Wartość produktów z prawa opcji (</t>
    </r>
    <r>
      <rPr>
        <b/>
        <sz val="12"/>
        <color theme="1"/>
        <rFont val="Arial"/>
        <family val="2"/>
        <charset val="238"/>
      </rPr>
      <t>50%</t>
    </r>
    <r>
      <rPr>
        <sz val="11"/>
        <color theme="1"/>
        <rFont val="Arial"/>
        <family val="2"/>
        <charset val="238"/>
      </rPr>
      <t xml:space="preserve"> wartości zamówienia podstawowego)</t>
    </r>
  </si>
  <si>
    <t>Formularz cenowy dot. części VII</t>
  </si>
  <si>
    <t>V5111</t>
  </si>
  <si>
    <t>Sequencing Grade Modified Trypsin</t>
  </si>
  <si>
    <t>G3582</t>
  </si>
  <si>
    <t>CellTiter 96® AQueous One Solution Cell Proliferation Assay (MTS)</t>
  </si>
  <si>
    <t>L2080</t>
  </si>
  <si>
    <t>TnT® Quick Coupled Transcription/Translation System</t>
  </si>
  <si>
    <t>G8091</t>
  </si>
  <si>
    <t>Caspase-Glo® 3/7 Assay Systems</t>
  </si>
  <si>
    <t>G9682</t>
  </si>
  <si>
    <t>CellTiter-Glo® 3D Cell Viability Assay</t>
  </si>
  <si>
    <t>L4540</t>
  </si>
  <si>
    <t>Flexi® Rabbit Reticulocyte Lysate System</t>
  </si>
  <si>
    <t>V2072</t>
  </si>
  <si>
    <t>ProteaseMAX™ Surfactant, Trypsin Enhancer</t>
  </si>
  <si>
    <t>V7601</t>
  </si>
  <si>
    <t>MTase-Glo™ Methyltransferase Assay</t>
  </si>
  <si>
    <t>V6611</t>
  </si>
  <si>
    <t>GSH/GSSG-Glo™ Assay</t>
  </si>
  <si>
    <t>G9081</t>
  </si>
  <si>
    <t>NADP/NADPH-Glo™ Assays</t>
  </si>
  <si>
    <t>E2231</t>
  </si>
  <si>
    <t>pRL-SV40 Vector</t>
  </si>
  <si>
    <t>E6761</t>
  </si>
  <si>
    <t>pGL4.21[luc2P/Puro] Vector</t>
  </si>
  <si>
    <t>E4882</t>
  </si>
  <si>
    <t>Transfection Carrier DNA</t>
  </si>
  <si>
    <t>P1041</t>
  </si>
  <si>
    <t>VivoGlo™ Luciferin, In Vivo Grade</t>
  </si>
  <si>
    <t>P1221</t>
  </si>
  <si>
    <t>rATP, rCTP, rGTP, rUTP each at  10mM, 0.5ml</t>
  </si>
  <si>
    <t>A9281</t>
  </si>
  <si>
    <t>Vizard SV Gel and PCR clean up system</t>
  </si>
  <si>
    <t>E2691</t>
  </si>
  <si>
    <t>FuGENE(R) 6 Transfection  Reagent</t>
  </si>
  <si>
    <t>5 x 20ug</t>
  </si>
  <si>
    <t>200 assays</t>
  </si>
  <si>
    <t>40 reactions</t>
  </si>
  <si>
    <t>10 ml</t>
  </si>
  <si>
    <t>10 x 10ml</t>
  </si>
  <si>
    <t>30 reactions</t>
  </si>
  <si>
    <t>5 x 1 mg</t>
  </si>
  <si>
    <t>400 assays</t>
  </si>
  <si>
    <t>20ug</t>
  </si>
  <si>
    <t>20 ug</t>
  </si>
  <si>
    <t>2 x 100 ug</t>
  </si>
  <si>
    <t>50 mg</t>
  </si>
  <si>
    <t>0,5 ml</t>
  </si>
  <si>
    <t>5x20uL</t>
  </si>
  <si>
    <t>1 opak.</t>
  </si>
  <si>
    <t>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</si>
</sst>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5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21" fillId="8" borderId="14" applyNumberFormat="0" applyAlignment="0" applyProtection="0"/>
    <xf numFmtId="0" fontId="22" fillId="0" borderId="16" applyNumberFormat="0" applyFill="0" applyAlignment="0" applyProtection="0"/>
    <xf numFmtId="0" fontId="23" fillId="9" borderId="17" applyNumberFormat="0" applyAlignment="0" applyProtection="0"/>
    <xf numFmtId="0" fontId="26" fillId="0" borderId="19" applyNumberFormat="0" applyFill="0" applyAlignment="0" applyProtection="0"/>
    <xf numFmtId="0" fontId="6" fillId="0" borderId="2"/>
    <xf numFmtId="0" fontId="12" fillId="0" borderId="2" applyNumberFormat="0" applyFill="0" applyBorder="0" applyAlignment="0" applyProtection="0"/>
    <xf numFmtId="0" fontId="15" fillId="0" borderId="2" applyNumberFormat="0" applyFill="0" applyBorder="0" applyAlignment="0" applyProtection="0"/>
    <xf numFmtId="0" fontId="16" fillId="4" borderId="2" applyNumberFormat="0" applyBorder="0" applyAlignment="0" applyProtection="0"/>
    <xf numFmtId="0" fontId="17" fillId="5" borderId="2" applyNumberFormat="0" applyBorder="0" applyAlignment="0" applyProtection="0"/>
    <xf numFmtId="0" fontId="18" fillId="6" borderId="2" applyNumberFormat="0" applyBorder="0" applyAlignment="0" applyProtection="0"/>
    <xf numFmtId="0" fontId="24" fillId="0" borderId="2" applyNumberFormat="0" applyFill="0" applyBorder="0" applyAlignment="0" applyProtection="0"/>
    <xf numFmtId="0" fontId="6" fillId="10" borderId="18" applyNumberFormat="0" applyFont="0" applyAlignment="0" applyProtection="0"/>
    <xf numFmtId="0" fontId="25" fillId="0" borderId="2" applyNumberFormat="0" applyFill="0" applyBorder="0" applyAlignment="0" applyProtection="0"/>
    <xf numFmtId="0" fontId="27" fillId="11" borderId="2" applyNumberFormat="0" applyBorder="0" applyAlignment="0" applyProtection="0"/>
    <xf numFmtId="0" fontId="6" fillId="12" borderId="2" applyNumberFormat="0" applyBorder="0" applyAlignment="0" applyProtection="0"/>
    <xf numFmtId="0" fontId="6" fillId="13" borderId="2" applyNumberFormat="0" applyBorder="0" applyAlignment="0" applyProtection="0"/>
    <xf numFmtId="0" fontId="27" fillId="14" borderId="2" applyNumberFormat="0" applyBorder="0" applyAlignment="0" applyProtection="0"/>
    <xf numFmtId="0" fontId="27" fillId="15" borderId="2" applyNumberFormat="0" applyBorder="0" applyAlignment="0" applyProtection="0"/>
    <xf numFmtId="0" fontId="6" fillId="16" borderId="2" applyNumberFormat="0" applyBorder="0" applyAlignment="0" applyProtection="0"/>
    <xf numFmtId="0" fontId="6" fillId="17" borderId="2" applyNumberFormat="0" applyBorder="0" applyAlignment="0" applyProtection="0"/>
    <xf numFmtId="0" fontId="27" fillId="18" borderId="2" applyNumberFormat="0" applyBorder="0" applyAlignment="0" applyProtection="0"/>
    <xf numFmtId="0" fontId="27" fillId="19" borderId="2" applyNumberFormat="0" applyBorder="0" applyAlignment="0" applyProtection="0"/>
    <xf numFmtId="0" fontId="6" fillId="20" borderId="2" applyNumberFormat="0" applyBorder="0" applyAlignment="0" applyProtection="0"/>
    <xf numFmtId="0" fontId="6" fillId="21" borderId="2" applyNumberFormat="0" applyBorder="0" applyAlignment="0" applyProtection="0"/>
    <xf numFmtId="0" fontId="27" fillId="22" borderId="2" applyNumberFormat="0" applyBorder="0" applyAlignment="0" applyProtection="0"/>
    <xf numFmtId="0" fontId="27" fillId="23" borderId="2" applyNumberFormat="0" applyBorder="0" applyAlignment="0" applyProtection="0"/>
    <xf numFmtId="0" fontId="6" fillId="24" borderId="2" applyNumberFormat="0" applyBorder="0" applyAlignment="0" applyProtection="0"/>
    <xf numFmtId="0" fontId="6" fillId="25" borderId="2" applyNumberFormat="0" applyBorder="0" applyAlignment="0" applyProtection="0"/>
    <xf numFmtId="0" fontId="27" fillId="26" borderId="2" applyNumberFormat="0" applyBorder="0" applyAlignment="0" applyProtection="0"/>
    <xf numFmtId="0" fontId="27" fillId="27" borderId="2" applyNumberFormat="0" applyBorder="0" applyAlignment="0" applyProtection="0"/>
    <xf numFmtId="0" fontId="6" fillId="28" borderId="2" applyNumberFormat="0" applyBorder="0" applyAlignment="0" applyProtection="0"/>
    <xf numFmtId="0" fontId="6" fillId="29" borderId="2" applyNumberFormat="0" applyBorder="0" applyAlignment="0" applyProtection="0"/>
    <xf numFmtId="0" fontId="27" fillId="30" borderId="2" applyNumberFormat="0" applyBorder="0" applyAlignment="0" applyProtection="0"/>
    <xf numFmtId="0" fontId="27" fillId="31" borderId="2" applyNumberFormat="0" applyBorder="0" applyAlignment="0" applyProtection="0"/>
    <xf numFmtId="0" fontId="6" fillId="32" borderId="2" applyNumberFormat="0" applyBorder="0" applyAlignment="0" applyProtection="0"/>
    <xf numFmtId="0" fontId="6" fillId="33" borderId="2" applyNumberFormat="0" applyBorder="0" applyAlignment="0" applyProtection="0"/>
    <xf numFmtId="0" fontId="27" fillId="34" borderId="2" applyNumberFormat="0" applyBorder="0" applyAlignment="0" applyProtection="0"/>
    <xf numFmtId="0" fontId="4" fillId="0" borderId="2"/>
    <xf numFmtId="0" fontId="3" fillId="0" borderId="2"/>
    <xf numFmtId="0" fontId="3" fillId="10" borderId="18" applyNumberFormat="0" applyFont="0" applyAlignment="0" applyProtection="0"/>
    <xf numFmtId="0" fontId="3" fillId="12" borderId="2" applyNumberFormat="0" applyBorder="0" applyAlignment="0" applyProtection="0"/>
    <xf numFmtId="0" fontId="3" fillId="13" borderId="2" applyNumberFormat="0" applyBorder="0" applyAlignment="0" applyProtection="0"/>
    <xf numFmtId="0" fontId="3" fillId="16" borderId="2" applyNumberFormat="0" applyBorder="0" applyAlignment="0" applyProtection="0"/>
    <xf numFmtId="0" fontId="3" fillId="17" borderId="2" applyNumberFormat="0" applyBorder="0" applyAlignment="0" applyProtection="0"/>
    <xf numFmtId="0" fontId="3" fillId="20" borderId="2" applyNumberFormat="0" applyBorder="0" applyAlignment="0" applyProtection="0"/>
    <xf numFmtId="0" fontId="3" fillId="21" borderId="2" applyNumberFormat="0" applyBorder="0" applyAlignment="0" applyProtection="0"/>
    <xf numFmtId="0" fontId="3" fillId="24" borderId="2" applyNumberFormat="0" applyBorder="0" applyAlignment="0" applyProtection="0"/>
    <xf numFmtId="0" fontId="3" fillId="25" borderId="2" applyNumberFormat="0" applyBorder="0" applyAlignment="0" applyProtection="0"/>
    <xf numFmtId="0" fontId="3" fillId="28" borderId="2" applyNumberFormat="0" applyBorder="0" applyAlignment="0" applyProtection="0"/>
    <xf numFmtId="0" fontId="3" fillId="29" borderId="2" applyNumberFormat="0" applyBorder="0" applyAlignment="0" applyProtection="0"/>
    <xf numFmtId="0" fontId="3" fillId="32" borderId="2" applyNumberFormat="0" applyBorder="0" applyAlignment="0" applyProtection="0"/>
    <xf numFmtId="0" fontId="3" fillId="33" borderId="2" applyNumberFormat="0" applyBorder="0" applyAlignment="0" applyProtection="0"/>
    <xf numFmtId="0" fontId="2" fillId="0" borderId="2"/>
    <xf numFmtId="0" fontId="2" fillId="10" borderId="18" applyNumberFormat="0" applyFont="0" applyAlignment="0" applyProtection="0"/>
    <xf numFmtId="0" fontId="2" fillId="12" borderId="2" applyNumberFormat="0" applyBorder="0" applyAlignment="0" applyProtection="0"/>
    <xf numFmtId="0" fontId="2" fillId="13" borderId="2" applyNumberFormat="0" applyBorder="0" applyAlignment="0" applyProtection="0"/>
    <xf numFmtId="0" fontId="2" fillId="16" borderId="2" applyNumberFormat="0" applyBorder="0" applyAlignment="0" applyProtection="0"/>
    <xf numFmtId="0" fontId="2" fillId="17" borderId="2" applyNumberFormat="0" applyBorder="0" applyAlignment="0" applyProtection="0"/>
    <xf numFmtId="0" fontId="2" fillId="20" borderId="2" applyNumberFormat="0" applyBorder="0" applyAlignment="0" applyProtection="0"/>
    <xf numFmtId="0" fontId="2" fillId="21" borderId="2" applyNumberFormat="0" applyBorder="0" applyAlignment="0" applyProtection="0"/>
    <xf numFmtId="0" fontId="2" fillId="24" borderId="2" applyNumberFormat="0" applyBorder="0" applyAlignment="0" applyProtection="0"/>
    <xf numFmtId="0" fontId="2" fillId="25" borderId="2" applyNumberFormat="0" applyBorder="0" applyAlignment="0" applyProtection="0"/>
    <xf numFmtId="0" fontId="2" fillId="28" borderId="2" applyNumberFormat="0" applyBorder="0" applyAlignment="0" applyProtection="0"/>
    <xf numFmtId="0" fontId="2" fillId="29" borderId="2" applyNumberFormat="0" applyBorder="0" applyAlignment="0" applyProtection="0"/>
    <xf numFmtId="0" fontId="2" fillId="32" borderId="2" applyNumberFormat="0" applyBorder="0" applyAlignment="0" applyProtection="0"/>
    <xf numFmtId="0" fontId="2" fillId="33" borderId="2" applyNumberFormat="0" applyBorder="0" applyAlignment="0" applyProtection="0"/>
    <xf numFmtId="0" fontId="1" fillId="0" borderId="2"/>
    <xf numFmtId="0" fontId="1" fillId="10" borderId="18" applyNumberFormat="0" applyFont="0" applyAlignment="0" applyProtection="0"/>
    <xf numFmtId="0" fontId="1" fillId="12" borderId="2" applyNumberFormat="0" applyBorder="0" applyAlignment="0" applyProtection="0"/>
    <xf numFmtId="0" fontId="1" fillId="13" borderId="2" applyNumberFormat="0" applyBorder="0" applyAlignment="0" applyProtection="0"/>
    <xf numFmtId="0" fontId="1" fillId="16" borderId="2" applyNumberFormat="0" applyBorder="0" applyAlignment="0" applyProtection="0"/>
    <xf numFmtId="0" fontId="1" fillId="17" borderId="2" applyNumberFormat="0" applyBorder="0" applyAlignment="0" applyProtection="0"/>
    <xf numFmtId="0" fontId="1" fillId="20" borderId="2" applyNumberFormat="0" applyBorder="0" applyAlignment="0" applyProtection="0"/>
    <xf numFmtId="0" fontId="1" fillId="21" borderId="2" applyNumberFormat="0" applyBorder="0" applyAlignment="0" applyProtection="0"/>
    <xf numFmtId="0" fontId="1" fillId="24" borderId="2" applyNumberFormat="0" applyBorder="0" applyAlignment="0" applyProtection="0"/>
    <xf numFmtId="0" fontId="1" fillId="25" borderId="2" applyNumberFormat="0" applyBorder="0" applyAlignment="0" applyProtection="0"/>
    <xf numFmtId="0" fontId="1" fillId="28" borderId="2" applyNumberFormat="0" applyBorder="0" applyAlignment="0" applyProtection="0"/>
    <xf numFmtId="0" fontId="1" fillId="29" borderId="2" applyNumberFormat="0" applyBorder="0" applyAlignment="0" applyProtection="0"/>
    <xf numFmtId="0" fontId="1" fillId="32" borderId="2" applyNumberFormat="0" applyBorder="0" applyAlignment="0" applyProtection="0"/>
    <xf numFmtId="0" fontId="1" fillId="33" borderId="2" applyNumberFormat="0" applyBorder="0" applyAlignment="0" applyProtection="0"/>
  </cellStyleXfs>
  <cellXfs count="78">
    <xf numFmtId="0" fontId="0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9" fontId="7" fillId="3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0" fontId="6" fillId="0" borderId="2" xfId="10"/>
    <xf numFmtId="0" fontId="26" fillId="0" borderId="10" xfId="10" applyFont="1" applyBorder="1" applyAlignment="1">
      <alignment horizontal="center" vertical="center" wrapText="1"/>
    </xf>
    <xf numFmtId="164" fontId="6" fillId="35" borderId="3" xfId="10" applyNumberFormat="1" applyFill="1" applyBorder="1" applyProtection="1">
      <protection locked="0"/>
    </xf>
    <xf numFmtId="164" fontId="6" fillId="0" borderId="9" xfId="10" applyNumberFormat="1" applyBorder="1"/>
    <xf numFmtId="0" fontId="6" fillId="0" borderId="2" xfId="10" applyAlignment="1">
      <alignment wrapText="1"/>
    </xf>
    <xf numFmtId="0" fontId="26" fillId="0" borderId="10" xfId="10" applyFont="1" applyBorder="1" applyAlignment="1">
      <alignment horizontal="center" vertical="center" wrapText="1"/>
    </xf>
    <xf numFmtId="0" fontId="6" fillId="0" borderId="9" xfId="10" applyBorder="1"/>
    <xf numFmtId="164" fontId="6" fillId="35" borderId="9" xfId="10" applyNumberFormat="1" applyFill="1" applyBorder="1" applyProtection="1">
      <protection locked="0"/>
    </xf>
    <xf numFmtId="9" fontId="6" fillId="35" borderId="9" xfId="10" applyNumberFormat="1" applyFill="1" applyBorder="1" applyProtection="1">
      <protection locked="0"/>
    </xf>
    <xf numFmtId="164" fontId="6" fillId="0" borderId="9" xfId="10" applyNumberFormat="1" applyBorder="1"/>
    <xf numFmtId="0" fontId="6" fillId="0" borderId="3" xfId="10" applyBorder="1"/>
    <xf numFmtId="1" fontId="6" fillId="35" borderId="9" xfId="10" applyNumberFormat="1" applyFill="1" applyBorder="1" applyProtection="1">
      <protection locked="0"/>
    </xf>
    <xf numFmtId="49" fontId="6" fillId="35" borderId="9" xfId="10" applyNumberFormat="1" applyFill="1" applyBorder="1" applyProtection="1">
      <protection locked="0"/>
    </xf>
    <xf numFmtId="49" fontId="6" fillId="35" borderId="9" xfId="10" applyNumberFormat="1" applyFill="1" applyBorder="1" applyAlignment="1" applyProtection="1">
      <alignment wrapText="1"/>
      <protection locked="0"/>
    </xf>
    <xf numFmtId="1" fontId="6" fillId="0" borderId="2" xfId="10" applyNumberFormat="1" applyFill="1" applyBorder="1" applyProtection="1">
      <protection locked="0"/>
    </xf>
    <xf numFmtId="49" fontId="6" fillId="0" borderId="2" xfId="10" applyNumberFormat="1" applyFill="1" applyBorder="1" applyProtection="1">
      <protection locked="0"/>
    </xf>
    <xf numFmtId="49" fontId="6" fillId="0" borderId="2" xfId="10" applyNumberFormat="1" applyFill="1" applyBorder="1" applyAlignment="1" applyProtection="1">
      <alignment wrapText="1"/>
      <protection locked="0"/>
    </xf>
    <xf numFmtId="164" fontId="28" fillId="0" borderId="5" xfId="10" applyNumberFormat="1" applyFont="1" applyBorder="1"/>
    <xf numFmtId="164" fontId="28" fillId="36" borderId="5" xfId="10" applyNumberFormat="1" applyFont="1" applyFill="1" applyBorder="1"/>
    <xf numFmtId="164" fontId="28" fillId="36" borderId="10" xfId="10" applyNumberFormat="1" applyFont="1" applyFill="1" applyBorder="1"/>
    <xf numFmtId="0" fontId="29" fillId="0" borderId="9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164" fontId="30" fillId="0" borderId="26" xfId="10" applyNumberFormat="1" applyFont="1" applyFill="1" applyBorder="1"/>
    <xf numFmtId="0" fontId="10" fillId="0" borderId="0" xfId="0" applyFont="1" applyAlignment="1"/>
    <xf numFmtId="0" fontId="29" fillId="0" borderId="2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1" fontId="5" fillId="35" borderId="9" xfId="10" applyNumberFormat="1" applyFont="1" applyFill="1" applyBorder="1" applyProtection="1">
      <protection locked="0"/>
    </xf>
    <xf numFmtId="0" fontId="11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Alignment="1"/>
    <xf numFmtId="0" fontId="31" fillId="0" borderId="0" xfId="0" applyFont="1" applyFill="1" applyAlignment="1"/>
    <xf numFmtId="0" fontId="26" fillId="0" borderId="9" xfId="43" applyFont="1" applyBorder="1" applyAlignment="1">
      <alignment horizontal="center"/>
    </xf>
    <xf numFmtId="0" fontId="26" fillId="0" borderId="3" xfId="43" applyFont="1" applyBorder="1" applyAlignment="1">
      <alignment horizontal="center"/>
    </xf>
    <xf numFmtId="0" fontId="26" fillId="0" borderId="9" xfId="43" applyFont="1" applyBorder="1" applyAlignment="1">
      <alignment horizontal="center"/>
    </xf>
    <xf numFmtId="0" fontId="26" fillId="0" borderId="3" xfId="43" applyFont="1" applyBorder="1" applyAlignment="1">
      <alignment horizontal="center"/>
    </xf>
    <xf numFmtId="49" fontId="1" fillId="0" borderId="3" xfId="72" applyNumberFormat="1" applyBorder="1"/>
    <xf numFmtId="49" fontId="1" fillId="0" borderId="3" xfId="72" applyNumberFormat="1" applyBorder="1" applyAlignment="1">
      <alignment wrapText="1"/>
    </xf>
    <xf numFmtId="49" fontId="1" fillId="0" borderId="9" xfId="72" applyNumberFormat="1" applyBorder="1"/>
    <xf numFmtId="49" fontId="1" fillId="0" borderId="9" xfId="72" applyNumberFormat="1" applyBorder="1" applyAlignment="1">
      <alignment wrapText="1"/>
    </xf>
    <xf numFmtId="0" fontId="1" fillId="0" borderId="3" xfId="72" applyBorder="1"/>
    <xf numFmtId="0" fontId="1" fillId="0" borderId="9" xfId="72" applyBorder="1"/>
    <xf numFmtId="0" fontId="33" fillId="0" borderId="3" xfId="43" applyFont="1" applyBorder="1" applyAlignment="1">
      <alignment horizontal="center"/>
    </xf>
    <xf numFmtId="49" fontId="34" fillId="0" borderId="3" xfId="72" applyNumberFormat="1" applyFont="1" applyBorder="1"/>
    <xf numFmtId="49" fontId="34" fillId="0" borderId="3" xfId="72" applyNumberFormat="1" applyFont="1" applyBorder="1" applyAlignment="1">
      <alignment wrapText="1"/>
    </xf>
    <xf numFmtId="0" fontId="34" fillId="0" borderId="3" xfId="72" applyFont="1" applyBorder="1"/>
    <xf numFmtId="0" fontId="34" fillId="0" borderId="3" xfId="10" applyFont="1" applyBorder="1"/>
    <xf numFmtId="0" fontId="11" fillId="0" borderId="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8" fillId="0" borderId="5" xfId="10" applyFont="1" applyBorder="1" applyAlignment="1">
      <alignment horizontal="center" wrapText="1"/>
    </xf>
    <xf numFmtId="0" fontId="28" fillId="0" borderId="6" xfId="1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86">
    <cellStyle name="20% - Accent1 2" xfId="20"/>
    <cellStyle name="20% - Accent1 3" xfId="46"/>
    <cellStyle name="20% - Accent1 4" xfId="60"/>
    <cellStyle name="20% - Accent1 5" xfId="74"/>
    <cellStyle name="20% - Accent2 2" xfId="24"/>
    <cellStyle name="20% - Accent2 3" xfId="48"/>
    <cellStyle name="20% - Accent2 4" xfId="62"/>
    <cellStyle name="20% - Accent2 5" xfId="76"/>
    <cellStyle name="20% - Accent3 2" xfId="28"/>
    <cellStyle name="20% - Accent3 3" xfId="50"/>
    <cellStyle name="20% - Accent3 4" xfId="64"/>
    <cellStyle name="20% - Accent3 5" xfId="78"/>
    <cellStyle name="20% - Accent4 2" xfId="32"/>
    <cellStyle name="20% - Accent4 3" xfId="52"/>
    <cellStyle name="20% - Accent4 4" xfId="66"/>
    <cellStyle name="20% - Accent4 5" xfId="80"/>
    <cellStyle name="20% - Accent5 2" xfId="36"/>
    <cellStyle name="20% - Accent5 3" xfId="54"/>
    <cellStyle name="20% - Accent5 4" xfId="68"/>
    <cellStyle name="20% - Accent5 5" xfId="82"/>
    <cellStyle name="20% - Accent6 2" xfId="40"/>
    <cellStyle name="20% - Accent6 3" xfId="56"/>
    <cellStyle name="20% - Accent6 4" xfId="70"/>
    <cellStyle name="20% - Accent6 5" xfId="84"/>
    <cellStyle name="40% - Accent1 2" xfId="21"/>
    <cellStyle name="40% - Accent1 3" xfId="47"/>
    <cellStyle name="40% - Accent1 4" xfId="61"/>
    <cellStyle name="40% - Accent1 5" xfId="75"/>
    <cellStyle name="40% - Accent2 2" xfId="25"/>
    <cellStyle name="40% - Accent2 3" xfId="49"/>
    <cellStyle name="40% - Accent2 4" xfId="63"/>
    <cellStyle name="40% - Accent2 5" xfId="77"/>
    <cellStyle name="40% - Accent3 2" xfId="29"/>
    <cellStyle name="40% - Accent3 3" xfId="51"/>
    <cellStyle name="40% - Accent3 4" xfId="65"/>
    <cellStyle name="40% - Accent3 5" xfId="79"/>
    <cellStyle name="40% - Accent4 2" xfId="33"/>
    <cellStyle name="40% - Accent4 3" xfId="53"/>
    <cellStyle name="40% - Accent4 4" xfId="67"/>
    <cellStyle name="40% - Accent4 5" xfId="81"/>
    <cellStyle name="40% - Accent5 2" xfId="37"/>
    <cellStyle name="40% - Accent5 3" xfId="55"/>
    <cellStyle name="40% - Accent5 4" xfId="69"/>
    <cellStyle name="40% - Accent5 5" xfId="83"/>
    <cellStyle name="40% - Accent6 2" xfId="41"/>
    <cellStyle name="40% - Accent6 3" xfId="57"/>
    <cellStyle name="40% - Accent6 4" xfId="71"/>
    <cellStyle name="40% - Accent6 5" xfId="85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14"/>
    <cellStyle name="Calculation" xfId="6" builtinId="22" customBuiltin="1"/>
    <cellStyle name="Check Cell" xfId="8" builtinId="23" customBuiltin="1"/>
    <cellStyle name="Explanatory Text 2" xfId="18"/>
    <cellStyle name="Good 2" xfId="13"/>
    <cellStyle name="Heading 1" xfId="1" builtinId="16" customBuiltin="1"/>
    <cellStyle name="Heading 2" xfId="2" builtinId="17" customBuiltin="1"/>
    <cellStyle name="Heading 3" xfId="3" builtinId="18" customBuiltin="1"/>
    <cellStyle name="Heading 4 2" xfId="12"/>
    <cellStyle name="Input" xfId="4" builtinId="20" customBuiltin="1"/>
    <cellStyle name="Linked Cell" xfId="7" builtinId="24" customBuiltin="1"/>
    <cellStyle name="Neutral 2" xfId="15"/>
    <cellStyle name="Normal" xfId="0" builtinId="0"/>
    <cellStyle name="Normal 2" xfId="10"/>
    <cellStyle name="Normal 3" xfId="43"/>
    <cellStyle name="Normal 4" xfId="44"/>
    <cellStyle name="Normal 5" xfId="58"/>
    <cellStyle name="Normal 6" xfId="72"/>
    <cellStyle name="Note 2" xfId="17"/>
    <cellStyle name="Note 3" xfId="45"/>
    <cellStyle name="Note 4" xfId="59"/>
    <cellStyle name="Note 5" xfId="73"/>
    <cellStyle name="Output" xfId="5" builtinId="21" customBuiltin="1"/>
    <cellStyle name="Title 2" xfId="11"/>
    <cellStyle name="Total" xfId="9" builtinId="25" customBuiltin="1"/>
    <cellStyle name="Warning Text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1666875</xdr:rowOff>
    </xdr:from>
    <xdr:ext cx="22375090" cy="504825"/>
    <xdr:sp macro="" textlink="">
      <xdr:nvSpPr>
        <xdr:cNvPr id="3" name="Shape 3"/>
        <xdr:cNvSpPr txBox="1"/>
      </xdr:nvSpPr>
      <xdr:spPr>
        <a:xfrm>
          <a:off x="0" y="1666875"/>
          <a:ext cx="22375090" cy="504825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D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ostawa specjalistycznych odczynników laboratoryjnych producenta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 </a:t>
          </a:r>
          <a:r>
            <a:rPr lang="pl-PL" sz="1200" b="1" baseline="0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 P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romega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3a do SWZ</a:t>
          </a:r>
          <a:endParaRPr sz="1400"/>
        </a:p>
      </xdr:txBody>
    </xdr:sp>
    <xdr:clientData fLocksWithSheet="0"/>
  </xdr:oneCellAnchor>
  <xdr:oneCellAnchor>
    <xdr:from>
      <xdr:col>3</xdr:col>
      <xdr:colOff>442413</xdr:colOff>
      <xdr:row>0</xdr:row>
      <xdr:rowOff>161925</xdr:rowOff>
    </xdr:from>
    <xdr:ext cx="6259657" cy="1362073"/>
    <xdr:grpSp>
      <xdr:nvGrpSpPr>
        <xdr:cNvPr id="2" name="Shape 2"/>
        <xdr:cNvGrpSpPr/>
      </xdr:nvGrpSpPr>
      <xdr:grpSpPr>
        <a:xfrm>
          <a:off x="8116842" y="161925"/>
          <a:ext cx="6259657" cy="1362073"/>
          <a:chOff x="2331338" y="3098963"/>
          <a:chExt cx="6029325" cy="1362073"/>
        </a:xfrm>
      </xdr:grpSpPr>
      <xdr:grpSp>
        <xdr:nvGrpSpPr>
          <xdr:cNvPr id="4" name="Shape 4"/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/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/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70" zoomScaleNormal="70" workbookViewId="0">
      <selection activeCell="F22" sqref="F22"/>
    </sheetView>
  </sheetViews>
  <sheetFormatPr defaultColWidth="12.625" defaultRowHeight="15" customHeight="1" x14ac:dyDescent="0.2"/>
  <cols>
    <col min="1" max="1" width="8" style="4" customWidth="1"/>
    <col min="2" max="2" width="17.375" style="5" customWidth="1"/>
    <col min="3" max="3" width="75.375" style="5" customWidth="1"/>
    <col min="4" max="4" width="10.75" style="5" customWidth="1"/>
    <col min="5" max="5" width="5.125" style="4" customWidth="1"/>
    <col min="6" max="6" width="13.875" style="4" customWidth="1"/>
    <col min="7" max="7" width="9.125" style="4" customWidth="1"/>
    <col min="8" max="11" width="17.25" style="4" customWidth="1"/>
    <col min="12" max="12" width="8.875" customWidth="1"/>
    <col min="13" max="13" width="15.625" customWidth="1"/>
    <col min="14" max="14" width="46.125" style="5" customWidth="1"/>
    <col min="15" max="15" width="14.625" customWidth="1"/>
    <col min="16" max="29" width="7.625" customWidth="1"/>
  </cols>
  <sheetData>
    <row r="1" spans="1:29" ht="191.2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thickBot="1" x14ac:dyDescent="0.3">
      <c r="A2" s="2" t="s">
        <v>23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67.5" customHeight="1" thickBot="1" x14ac:dyDescent="0.25">
      <c r="A3" s="11" t="s">
        <v>0</v>
      </c>
      <c r="B3" s="11" t="s">
        <v>6</v>
      </c>
      <c r="C3" s="15" t="s">
        <v>7</v>
      </c>
      <c r="D3" s="15" t="s">
        <v>8</v>
      </c>
      <c r="E3" s="11" t="s">
        <v>9</v>
      </c>
      <c r="F3" s="7" t="s">
        <v>10</v>
      </c>
      <c r="G3" s="6" t="s">
        <v>14</v>
      </c>
      <c r="H3" s="7" t="s">
        <v>1</v>
      </c>
      <c r="I3" s="7" t="s">
        <v>5</v>
      </c>
      <c r="J3" s="7" t="s">
        <v>4</v>
      </c>
      <c r="K3" s="8" t="s">
        <v>2</v>
      </c>
      <c r="L3" s="9" t="s">
        <v>15</v>
      </c>
      <c r="M3" s="9" t="s">
        <v>11</v>
      </c>
      <c r="N3" s="9" t="s">
        <v>12</v>
      </c>
      <c r="O3" s="9" t="s">
        <v>13</v>
      </c>
    </row>
    <row r="4" spans="1:29" ht="15" customHeight="1" x14ac:dyDescent="0.25">
      <c r="A4" s="49">
        <v>1</v>
      </c>
      <c r="B4" s="55" t="s">
        <v>24</v>
      </c>
      <c r="C4" s="56" t="s">
        <v>25</v>
      </c>
      <c r="D4" s="58" t="s">
        <v>58</v>
      </c>
      <c r="E4" s="16">
        <v>1</v>
      </c>
      <c r="F4" s="17"/>
      <c r="G4" s="18"/>
      <c r="H4" s="13">
        <f>(1+G4)*F4</f>
        <v>0</v>
      </c>
      <c r="I4" s="19">
        <f>F4*E4</f>
        <v>0</v>
      </c>
      <c r="J4" s="19">
        <f>G4*I4</f>
        <v>0</v>
      </c>
      <c r="K4" s="19">
        <f>I4+J4</f>
        <v>0</v>
      </c>
      <c r="L4" s="21"/>
      <c r="M4" s="22"/>
      <c r="N4" s="23"/>
      <c r="O4" s="22"/>
    </row>
    <row r="5" spans="1:29" ht="15" customHeight="1" x14ac:dyDescent="0.25">
      <c r="A5" s="50">
        <v>2</v>
      </c>
      <c r="B5" s="53" t="s">
        <v>26</v>
      </c>
      <c r="C5" s="54" t="s">
        <v>27</v>
      </c>
      <c r="D5" s="57" t="s">
        <v>59</v>
      </c>
      <c r="E5" s="20">
        <v>1</v>
      </c>
      <c r="F5" s="12"/>
      <c r="G5" s="18"/>
      <c r="H5" s="19">
        <f t="shared" ref="H5:H21" si="0">(1+G5)*F5</f>
        <v>0</v>
      </c>
      <c r="I5" s="19">
        <f t="shared" ref="I5:I21" si="1">F5*E5</f>
        <v>0</v>
      </c>
      <c r="J5" s="19">
        <f t="shared" ref="J5:J21" si="2">G5*I5</f>
        <v>0</v>
      </c>
      <c r="K5" s="19">
        <f t="shared" ref="K5:K21" si="3">I5+J5</f>
        <v>0</v>
      </c>
      <c r="L5" s="21"/>
      <c r="M5" s="22"/>
      <c r="N5" s="23"/>
      <c r="O5" s="22"/>
    </row>
    <row r="6" spans="1:29" ht="15" customHeight="1" x14ac:dyDescent="0.25">
      <c r="A6" s="50">
        <v>3</v>
      </c>
      <c r="B6" s="53" t="s">
        <v>28</v>
      </c>
      <c r="C6" s="54" t="s">
        <v>29</v>
      </c>
      <c r="D6" s="57" t="s">
        <v>60</v>
      </c>
      <c r="E6" s="20">
        <v>1</v>
      </c>
      <c r="F6" s="12"/>
      <c r="G6" s="18"/>
      <c r="H6" s="19">
        <f t="shared" si="0"/>
        <v>0</v>
      </c>
      <c r="I6" s="19">
        <f t="shared" si="1"/>
        <v>0</v>
      </c>
      <c r="J6" s="19">
        <f t="shared" si="2"/>
        <v>0</v>
      </c>
      <c r="K6" s="19">
        <f t="shared" si="3"/>
        <v>0</v>
      </c>
      <c r="L6" s="43"/>
      <c r="M6" s="22"/>
      <c r="N6" s="23"/>
      <c r="O6" s="22"/>
    </row>
    <row r="7" spans="1:29" ht="15" customHeight="1" x14ac:dyDescent="0.25">
      <c r="A7" s="50">
        <v>4</v>
      </c>
      <c r="B7" s="53" t="s">
        <v>30</v>
      </c>
      <c r="C7" s="54" t="s">
        <v>31</v>
      </c>
      <c r="D7" s="57" t="s">
        <v>61</v>
      </c>
      <c r="E7" s="20">
        <v>1</v>
      </c>
      <c r="F7" s="12"/>
      <c r="G7" s="18"/>
      <c r="H7" s="19">
        <f t="shared" si="0"/>
        <v>0</v>
      </c>
      <c r="I7" s="19">
        <f t="shared" si="1"/>
        <v>0</v>
      </c>
      <c r="J7" s="19">
        <f t="shared" si="2"/>
        <v>0</v>
      </c>
      <c r="K7" s="19">
        <f t="shared" si="3"/>
        <v>0</v>
      </c>
      <c r="L7" s="21"/>
      <c r="M7" s="22"/>
      <c r="N7" s="23"/>
      <c r="O7" s="22"/>
    </row>
    <row r="8" spans="1:29" ht="15" customHeight="1" x14ac:dyDescent="0.25">
      <c r="A8" s="51">
        <v>5</v>
      </c>
      <c r="B8" s="53" t="s">
        <v>32</v>
      </c>
      <c r="C8" s="54" t="s">
        <v>33</v>
      </c>
      <c r="D8" s="57" t="s">
        <v>62</v>
      </c>
      <c r="E8" s="16">
        <v>1</v>
      </c>
      <c r="F8" s="12"/>
      <c r="G8" s="18"/>
      <c r="H8" s="19">
        <f t="shared" si="0"/>
        <v>0</v>
      </c>
      <c r="I8" s="19">
        <f t="shared" si="1"/>
        <v>0</v>
      </c>
      <c r="J8" s="19">
        <f t="shared" si="2"/>
        <v>0</v>
      </c>
      <c r="K8" s="19">
        <f t="shared" si="3"/>
        <v>0</v>
      </c>
      <c r="L8" s="21"/>
      <c r="M8" s="22"/>
      <c r="N8" s="23"/>
      <c r="O8" s="22"/>
    </row>
    <row r="9" spans="1:29" ht="15" customHeight="1" x14ac:dyDescent="0.25">
      <c r="A9" s="52">
        <v>6</v>
      </c>
      <c r="B9" s="53" t="s">
        <v>34</v>
      </c>
      <c r="C9" s="54" t="s">
        <v>35</v>
      </c>
      <c r="D9" s="57" t="s">
        <v>63</v>
      </c>
      <c r="E9" s="20">
        <v>1</v>
      </c>
      <c r="F9" s="12"/>
      <c r="G9" s="18"/>
      <c r="H9" s="19">
        <f t="shared" si="0"/>
        <v>0</v>
      </c>
      <c r="I9" s="19">
        <f t="shared" si="1"/>
        <v>0</v>
      </c>
      <c r="J9" s="19">
        <f t="shared" si="2"/>
        <v>0</v>
      </c>
      <c r="K9" s="19">
        <f t="shared" si="3"/>
        <v>0</v>
      </c>
      <c r="L9" s="21"/>
      <c r="M9" s="22"/>
      <c r="N9" s="23"/>
      <c r="O9" s="22"/>
    </row>
    <row r="10" spans="1:29" ht="15" customHeight="1" x14ac:dyDescent="0.25">
      <c r="A10" s="52">
        <v>7</v>
      </c>
      <c r="B10" s="53" t="s">
        <v>36</v>
      </c>
      <c r="C10" s="54" t="s">
        <v>37</v>
      </c>
      <c r="D10" s="57" t="s">
        <v>64</v>
      </c>
      <c r="E10" s="20">
        <v>1</v>
      </c>
      <c r="F10" s="12"/>
      <c r="G10" s="18"/>
      <c r="H10" s="19">
        <f t="shared" si="0"/>
        <v>0</v>
      </c>
      <c r="I10" s="19">
        <f t="shared" si="1"/>
        <v>0</v>
      </c>
      <c r="J10" s="19">
        <f t="shared" si="2"/>
        <v>0</v>
      </c>
      <c r="K10" s="19">
        <f t="shared" si="3"/>
        <v>0</v>
      </c>
      <c r="L10" s="21"/>
      <c r="M10" s="22"/>
      <c r="N10" s="23"/>
      <c r="O10" s="22"/>
    </row>
    <row r="11" spans="1:29" ht="15" customHeight="1" x14ac:dyDescent="0.25">
      <c r="A11" s="52">
        <v>8</v>
      </c>
      <c r="B11" s="53" t="s">
        <v>38</v>
      </c>
      <c r="C11" s="54" t="s">
        <v>39</v>
      </c>
      <c r="D11" s="57" t="s">
        <v>65</v>
      </c>
      <c r="E11" s="20">
        <v>1</v>
      </c>
      <c r="F11" s="12"/>
      <c r="G11" s="18"/>
      <c r="H11" s="19">
        <f t="shared" si="0"/>
        <v>0</v>
      </c>
      <c r="I11" s="19">
        <f t="shared" si="1"/>
        <v>0</v>
      </c>
      <c r="J11" s="19">
        <f t="shared" si="2"/>
        <v>0</v>
      </c>
      <c r="K11" s="19">
        <f t="shared" si="3"/>
        <v>0</v>
      </c>
      <c r="L11" s="21"/>
      <c r="M11" s="22"/>
      <c r="N11" s="23"/>
      <c r="O11" s="22"/>
    </row>
    <row r="12" spans="1:29" ht="15" customHeight="1" x14ac:dyDescent="0.25">
      <c r="A12" s="51">
        <v>9</v>
      </c>
      <c r="B12" s="53" t="s">
        <v>40</v>
      </c>
      <c r="C12" s="54" t="s">
        <v>41</v>
      </c>
      <c r="D12" s="57" t="s">
        <v>61</v>
      </c>
      <c r="E12" s="20">
        <v>1</v>
      </c>
      <c r="F12" s="12"/>
      <c r="G12" s="18"/>
      <c r="H12" s="19">
        <f t="shared" si="0"/>
        <v>0</v>
      </c>
      <c r="I12" s="19">
        <f t="shared" si="1"/>
        <v>0</v>
      </c>
      <c r="J12" s="19">
        <f t="shared" si="2"/>
        <v>0</v>
      </c>
      <c r="K12" s="19">
        <f t="shared" si="3"/>
        <v>0</v>
      </c>
      <c r="L12" s="21"/>
      <c r="M12" s="22"/>
      <c r="N12" s="23"/>
      <c r="O12" s="22"/>
    </row>
    <row r="13" spans="1:29" ht="15" customHeight="1" x14ac:dyDescent="0.25">
      <c r="A13" s="52">
        <v>10</v>
      </c>
      <c r="B13" s="53" t="s">
        <v>42</v>
      </c>
      <c r="C13" s="54" t="s">
        <v>43</v>
      </c>
      <c r="D13" s="57" t="s">
        <v>61</v>
      </c>
      <c r="E13" s="16">
        <v>1</v>
      </c>
      <c r="F13" s="12"/>
      <c r="G13" s="18"/>
      <c r="H13" s="19">
        <f t="shared" si="0"/>
        <v>0</v>
      </c>
      <c r="I13" s="19">
        <f t="shared" si="1"/>
        <v>0</v>
      </c>
      <c r="J13" s="19">
        <f t="shared" si="2"/>
        <v>0</v>
      </c>
      <c r="K13" s="19">
        <f t="shared" si="3"/>
        <v>0</v>
      </c>
      <c r="L13" s="21"/>
      <c r="M13" s="22"/>
      <c r="N13" s="23"/>
      <c r="O13" s="22"/>
    </row>
    <row r="14" spans="1:29" ht="15" customHeight="1" x14ac:dyDescent="0.25">
      <c r="A14" s="52">
        <v>11</v>
      </c>
      <c r="B14" s="53" t="s">
        <v>44</v>
      </c>
      <c r="C14" s="54" t="s">
        <v>45</v>
      </c>
      <c r="D14" s="57" t="s">
        <v>66</v>
      </c>
      <c r="E14" s="20">
        <v>1</v>
      </c>
      <c r="F14" s="12"/>
      <c r="G14" s="18"/>
      <c r="H14" s="19">
        <f t="shared" si="0"/>
        <v>0</v>
      </c>
      <c r="I14" s="19">
        <f t="shared" si="1"/>
        <v>0</v>
      </c>
      <c r="J14" s="19">
        <f t="shared" si="2"/>
        <v>0</v>
      </c>
      <c r="K14" s="19">
        <f t="shared" si="3"/>
        <v>0</v>
      </c>
      <c r="L14" s="21"/>
      <c r="M14" s="22"/>
      <c r="N14" s="23"/>
      <c r="O14" s="22"/>
    </row>
    <row r="15" spans="1:29" ht="15" customHeight="1" x14ac:dyDescent="0.25">
      <c r="A15" s="52">
        <v>12</v>
      </c>
      <c r="B15" s="53" t="s">
        <v>46</v>
      </c>
      <c r="C15" s="54" t="s">
        <v>47</v>
      </c>
      <c r="D15" s="57" t="s">
        <v>67</v>
      </c>
      <c r="E15" s="20">
        <v>1</v>
      </c>
      <c r="F15" s="12"/>
      <c r="G15" s="18"/>
      <c r="H15" s="19">
        <f t="shared" si="0"/>
        <v>0</v>
      </c>
      <c r="I15" s="19">
        <f t="shared" si="1"/>
        <v>0</v>
      </c>
      <c r="J15" s="19">
        <f t="shared" si="2"/>
        <v>0</v>
      </c>
      <c r="K15" s="19">
        <f t="shared" si="3"/>
        <v>0</v>
      </c>
      <c r="L15" s="21"/>
      <c r="M15" s="22"/>
      <c r="N15" s="23"/>
      <c r="O15" s="22"/>
    </row>
    <row r="16" spans="1:29" ht="15" customHeight="1" x14ac:dyDescent="0.25">
      <c r="A16" s="51">
        <v>13</v>
      </c>
      <c r="B16" s="53" t="s">
        <v>48</v>
      </c>
      <c r="C16" s="54" t="s">
        <v>49</v>
      </c>
      <c r="D16" s="57" t="s">
        <v>68</v>
      </c>
      <c r="E16" s="20">
        <v>1</v>
      </c>
      <c r="F16" s="12"/>
      <c r="G16" s="18"/>
      <c r="H16" s="19">
        <f t="shared" si="0"/>
        <v>0</v>
      </c>
      <c r="I16" s="19">
        <f t="shared" si="1"/>
        <v>0</v>
      </c>
      <c r="J16" s="19">
        <f t="shared" si="2"/>
        <v>0</v>
      </c>
      <c r="K16" s="19">
        <f t="shared" si="3"/>
        <v>0</v>
      </c>
      <c r="L16" s="21"/>
      <c r="M16" s="22"/>
      <c r="N16" s="23"/>
      <c r="O16" s="22"/>
    </row>
    <row r="17" spans="1:15" ht="15" customHeight="1" x14ac:dyDescent="0.25">
      <c r="A17" s="52">
        <v>14</v>
      </c>
      <c r="B17" s="53" t="s">
        <v>50</v>
      </c>
      <c r="C17" s="54" t="s">
        <v>51</v>
      </c>
      <c r="D17" s="57" t="s">
        <v>69</v>
      </c>
      <c r="E17" s="20">
        <v>1</v>
      </c>
      <c r="F17" s="12"/>
      <c r="G17" s="18"/>
      <c r="H17" s="19">
        <f t="shared" si="0"/>
        <v>0</v>
      </c>
      <c r="I17" s="19">
        <f t="shared" si="1"/>
        <v>0</v>
      </c>
      <c r="J17" s="19">
        <f t="shared" si="2"/>
        <v>0</v>
      </c>
      <c r="K17" s="19">
        <f t="shared" si="3"/>
        <v>0</v>
      </c>
      <c r="L17" s="21"/>
      <c r="M17" s="22"/>
      <c r="N17" s="23"/>
      <c r="O17" s="22"/>
    </row>
    <row r="18" spans="1:15" ht="15" customHeight="1" x14ac:dyDescent="0.25">
      <c r="A18" s="52">
        <v>15</v>
      </c>
      <c r="B18" s="53" t="s">
        <v>52</v>
      </c>
      <c r="C18" s="54" t="s">
        <v>53</v>
      </c>
      <c r="D18" s="57" t="s">
        <v>70</v>
      </c>
      <c r="E18" s="16">
        <v>1</v>
      </c>
      <c r="F18" s="12"/>
      <c r="G18" s="18"/>
      <c r="H18" s="19">
        <f t="shared" si="0"/>
        <v>0</v>
      </c>
      <c r="I18" s="19">
        <f t="shared" si="1"/>
        <v>0</v>
      </c>
      <c r="J18" s="19">
        <f t="shared" si="2"/>
        <v>0</v>
      </c>
      <c r="K18" s="19">
        <f t="shared" si="3"/>
        <v>0</v>
      </c>
      <c r="L18" s="21"/>
      <c r="M18" s="22"/>
      <c r="N18" s="23"/>
      <c r="O18" s="22"/>
    </row>
    <row r="19" spans="1:15" ht="15" customHeight="1" x14ac:dyDescent="0.25">
      <c r="A19" s="59">
        <v>16</v>
      </c>
      <c r="B19" s="60" t="s">
        <v>24</v>
      </c>
      <c r="C19" s="61" t="s">
        <v>25</v>
      </c>
      <c r="D19" s="62" t="s">
        <v>71</v>
      </c>
      <c r="E19" s="63">
        <v>1</v>
      </c>
      <c r="F19" s="12"/>
      <c r="G19" s="18"/>
      <c r="H19" s="19">
        <f t="shared" si="0"/>
        <v>0</v>
      </c>
      <c r="I19" s="19">
        <f t="shared" si="1"/>
        <v>0</v>
      </c>
      <c r="J19" s="19">
        <f t="shared" si="2"/>
        <v>0</v>
      </c>
      <c r="K19" s="19">
        <f t="shared" si="3"/>
        <v>0</v>
      </c>
      <c r="L19" s="21"/>
      <c r="M19" s="22"/>
      <c r="N19" s="23"/>
      <c r="O19" s="22"/>
    </row>
    <row r="20" spans="1:15" ht="15" customHeight="1" x14ac:dyDescent="0.25">
      <c r="A20" s="51">
        <v>17</v>
      </c>
      <c r="B20" s="53" t="s">
        <v>54</v>
      </c>
      <c r="C20" s="54" t="s">
        <v>55</v>
      </c>
      <c r="D20" s="57" t="s">
        <v>72</v>
      </c>
      <c r="E20" s="20">
        <v>1</v>
      </c>
      <c r="F20" s="12"/>
      <c r="G20" s="18"/>
      <c r="H20" s="19">
        <f t="shared" si="0"/>
        <v>0</v>
      </c>
      <c r="I20" s="19">
        <f t="shared" si="1"/>
        <v>0</v>
      </c>
      <c r="J20" s="19">
        <f t="shared" si="2"/>
        <v>0</v>
      </c>
      <c r="K20" s="19">
        <f t="shared" si="3"/>
        <v>0</v>
      </c>
      <c r="L20" s="21"/>
      <c r="M20" s="22"/>
      <c r="N20" s="23"/>
      <c r="O20" s="22"/>
    </row>
    <row r="21" spans="1:15" ht="15" customHeight="1" thickBot="1" x14ac:dyDescent="0.3">
      <c r="A21" s="52">
        <v>18</v>
      </c>
      <c r="B21" s="53" t="s">
        <v>56</v>
      </c>
      <c r="C21" s="54" t="s">
        <v>57</v>
      </c>
      <c r="D21" s="57" t="s">
        <v>73</v>
      </c>
      <c r="E21" s="20">
        <v>1</v>
      </c>
      <c r="F21" s="12"/>
      <c r="G21" s="18"/>
      <c r="H21" s="19">
        <f t="shared" si="0"/>
        <v>0</v>
      </c>
      <c r="I21" s="19">
        <f t="shared" si="1"/>
        <v>0</v>
      </c>
      <c r="J21" s="19">
        <f t="shared" si="2"/>
        <v>0</v>
      </c>
      <c r="K21" s="19">
        <f t="shared" si="3"/>
        <v>0</v>
      </c>
      <c r="L21" s="21"/>
      <c r="M21" s="22"/>
      <c r="N21" s="23"/>
      <c r="O21" s="22"/>
    </row>
    <row r="22" spans="1:15" ht="46.5" customHeight="1" thickBot="1" x14ac:dyDescent="0.35">
      <c r="A22" s="10"/>
      <c r="B22" s="10"/>
      <c r="C22" s="14"/>
      <c r="D22" s="73" t="s">
        <v>3</v>
      </c>
      <c r="E22" s="74"/>
      <c r="F22" s="27">
        <f>SUM(F4:F21)</f>
        <v>0</v>
      </c>
      <c r="G22" s="27"/>
      <c r="H22" s="27">
        <f>SUM(H4:H21)</f>
        <v>0</v>
      </c>
      <c r="I22" s="28">
        <f>SUM(I4:I21)</f>
        <v>0</v>
      </c>
      <c r="J22" s="38"/>
      <c r="K22" s="29">
        <f>SUM(K4:K21)</f>
        <v>0</v>
      </c>
      <c r="L22" s="24"/>
      <c r="M22" s="25"/>
      <c r="N22" s="26"/>
      <c r="O22" s="25"/>
    </row>
    <row r="23" spans="1:15" ht="15" customHeight="1" x14ac:dyDescent="0.2">
      <c r="F23" s="47">
        <v>0.23</v>
      </c>
      <c r="G23" s="48">
        <f>COUNTIF($G$4:$G$21,F23)</f>
        <v>0</v>
      </c>
    </row>
    <row r="24" spans="1:15" ht="15" customHeight="1" x14ac:dyDescent="0.2">
      <c r="F24" s="47">
        <v>0.08</v>
      </c>
      <c r="G24" s="48">
        <f>COUNTIF($G$4:$G$21,F24)</f>
        <v>0</v>
      </c>
    </row>
    <row r="25" spans="1:15" ht="15" customHeight="1" x14ac:dyDescent="0.2">
      <c r="F25" s="47">
        <v>0.05</v>
      </c>
      <c r="G25" s="48">
        <f>COUNTIF($G$4:$G$21,F25)</f>
        <v>0</v>
      </c>
    </row>
    <row r="26" spans="1:15" s="4" customFormat="1" ht="15" customHeight="1" x14ac:dyDescent="0.2">
      <c r="B26" s="5"/>
      <c r="C26" s="5"/>
      <c r="D26" s="5"/>
      <c r="F26" s="47">
        <v>0</v>
      </c>
      <c r="G26" s="48">
        <f>COUNTIF($G$4:$G$21,F26)</f>
        <v>0</v>
      </c>
      <c r="N26" s="5"/>
    </row>
    <row r="27" spans="1:15" ht="15" customHeight="1" thickBot="1" x14ac:dyDescent="0.25">
      <c r="F27" s="39"/>
    </row>
    <row r="28" spans="1:15" ht="30" customHeight="1" thickBot="1" x14ac:dyDescent="0.25">
      <c r="D28" s="75" t="s">
        <v>16</v>
      </c>
      <c r="E28" s="76"/>
      <c r="F28" s="76"/>
      <c r="G28" s="76"/>
      <c r="H28" s="76"/>
      <c r="I28" s="76"/>
      <c r="J28" s="76"/>
      <c r="K28" s="77"/>
    </row>
    <row r="29" spans="1:15" ht="48" customHeight="1" x14ac:dyDescent="0.2">
      <c r="D29" s="32"/>
      <c r="E29" s="33"/>
      <c r="F29" s="33"/>
      <c r="G29" s="34"/>
      <c r="H29" s="40"/>
      <c r="I29" s="30" t="s">
        <v>18</v>
      </c>
      <c r="J29" s="30" t="s">
        <v>21</v>
      </c>
      <c r="K29" s="31" t="s">
        <v>19</v>
      </c>
    </row>
    <row r="30" spans="1:15" ht="39.950000000000003" customHeight="1" x14ac:dyDescent="0.2">
      <c r="D30" s="68" t="s">
        <v>17</v>
      </c>
      <c r="E30" s="69"/>
      <c r="F30" s="69"/>
      <c r="G30" s="69"/>
      <c r="H30" s="69"/>
      <c r="I30" s="41">
        <f>I22</f>
        <v>0</v>
      </c>
      <c r="J30" s="44" t="str">
        <f>CONCATENATE((IF(G23&gt;0,F23*100&amp;"%","")),(IF(G24&gt;0,", "&amp;F24*100&amp;"%", "")),(IF(G25&gt;0,", "&amp;F25*100&amp;"%", "")),(IF(G26&gt;0,", "&amp;F26*100&amp;"%", "")))</f>
        <v/>
      </c>
      <c r="K30" s="42">
        <f>K22</f>
        <v>0</v>
      </c>
    </row>
    <row r="31" spans="1:15" ht="39.950000000000003" customHeight="1" thickBot="1" x14ac:dyDescent="0.25">
      <c r="D31" s="70" t="s">
        <v>22</v>
      </c>
      <c r="E31" s="71"/>
      <c r="F31" s="71"/>
      <c r="G31" s="71"/>
      <c r="H31" s="72"/>
      <c r="I31" s="35">
        <f>I30*MID(D31,FIND("(",D31,1)+1,3)</f>
        <v>0</v>
      </c>
      <c r="J31" s="45" t="str">
        <f>J30</f>
        <v/>
      </c>
      <c r="K31" s="36">
        <f>K30*MID(D31,FIND("(",D31,1)+1,3)</f>
        <v>0</v>
      </c>
    </row>
    <row r="32" spans="1:15" ht="20.100000000000001" customHeight="1" thickBot="1" x14ac:dyDescent="0.25">
      <c r="D32" s="64" t="s">
        <v>20</v>
      </c>
      <c r="E32" s="65"/>
      <c r="F32" s="65"/>
      <c r="G32" s="65"/>
      <c r="H32" s="66"/>
      <c r="I32" s="37">
        <f>SUM(I30:I31)</f>
        <v>0</v>
      </c>
      <c r="J32" s="46" t="str">
        <f>J30</f>
        <v/>
      </c>
      <c r="K32" s="37">
        <f t="shared" ref="K32" si="4">SUM(K30:K31)</f>
        <v>0</v>
      </c>
    </row>
  </sheetData>
  <sheetProtection password="AB1C" sheet="1" objects="1" scenarios="1"/>
  <sortState ref="A4:AC59">
    <sortCondition ref="A4"/>
  </sortState>
  <mergeCells count="6">
    <mergeCell ref="D32:H32"/>
    <mergeCell ref="A1:K1"/>
    <mergeCell ref="D30:H30"/>
    <mergeCell ref="D31:H31"/>
    <mergeCell ref="D22:E22"/>
    <mergeCell ref="D28:K28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2021-04-20T11:33:27Z</dcterms:created>
  <dcterms:modified xsi:type="dcterms:W3CDTF">2021-08-04T09:06:55Z</dcterms:modified>
</cp:coreProperties>
</file>