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<sst xmlns="http://schemas.openxmlformats.org/spreadsheetml/2006/main" count="1258" uniqueCount="439">
  <si>
    <r>
      <rPr>
        <b/>
        <sz val="12"/>
        <color indexed="8"/>
        <rFont val="Times New Roman"/>
        <family val="1"/>
      </rPr>
      <t>Dodatek nr 2 do SWZ (załącznik nr 1 do oferty) na dostawę sprzętu jednorazowego użytku</t>
    </r>
    <r>
      <rPr>
        <sz val="12"/>
        <color indexed="8"/>
        <rFont val="Times New Roman"/>
        <family val="1"/>
      </rPr>
      <t xml:space="preserve"> </t>
    </r>
    <r>
      <rPr>
        <b/>
        <sz val="12"/>
        <color indexed="8"/>
        <rFont val="Times New Roman"/>
        <family val="1"/>
      </rPr>
      <t>dla NZOZ Szpital im. prof. Z. Religi w Słubicach Sp. z o. o.;</t>
    </r>
    <r>
      <rPr>
        <sz val="12"/>
        <color indexed="8"/>
        <rFont val="Times New Roman"/>
        <family val="1"/>
      </rPr>
      <t xml:space="preserve"> </t>
    </r>
    <r>
      <rPr>
        <b/>
        <sz val="12"/>
        <color indexed="8"/>
        <rFont val="Times New Roman"/>
        <family val="1"/>
      </rPr>
      <t>nr sprawy: ZP/TP/02/23</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</si>
  <si>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rurki intubacyjne, prowadnice do rurek, igły do znieczuleń, inny sprzęt</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</si>
  <si>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</si>
  <si>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</si>
  <si>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</si>
  <si>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</si>
  <si>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</si>
  <si>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</si>
  <si>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</si>
  <si>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</si>
  <si>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</si>
  <si>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</si>
  <si>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 xml:space="preserve">Rurka intubacyjna  silikonowana, bez mankietu,  z mieszaniny silikonu i PCV półprzeźroczyste sterylne, dostęp do rozmiarów: 2,5; 3; 3,5; 4; 4,5; 5;  5,5; 6;   </t>
  </si>
  <si>
    <t>szt.</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</si>
  <si>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</si>
  <si>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</si>
  <si>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</si>
  <si>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</si>
  <si>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</si>
  <si>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r>
      <rPr>
        <sz val="8"/>
        <rFont val="Times New Roman"/>
        <family val="1"/>
      </rP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t>
    </r>
    <r>
      <rPr>
        <i/>
        <sz val="8"/>
        <color indexed="12"/>
        <rFont val="Times New Roman"/>
        <family val="1"/>
      </rPr>
      <t>:........................................................)</t>
    </r>
  </si>
  <si>
    <t>zestaw</t>
  </si>
  <si>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</si>
  <si>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9 mm co 1  mm. Dostęp do wszystkich rozmiarów z podanego zakresu.</t>
  </si>
  <si>
    <r>
      <rPr>
        <sz val="8"/>
        <rFont val="Times New Roman"/>
        <family val="1"/>
      </rP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7,0 mm, 7,5 mm, 8,0 mm, 8,5 mm, 9,0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</si>
  <si>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</si>
  <si>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</si>
  <si>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r>
      <rPr>
        <sz val="8"/>
        <rFont val="Times New Roman"/>
        <family val="1"/>
      </rP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r>
      <rPr>
        <i/>
        <sz val="8"/>
        <color indexed="12"/>
        <rFont val="Times New Roman"/>
        <family val="1"/>
      </rPr>
      <t>)</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</si>
  <si>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</si>
  <si>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</si>
  <si>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</si>
  <si>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</si>
  <si>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</si>
  <si>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</si>
  <si>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r>
      <rPr>
        <sz val="8"/>
        <rFont val="Times New Roman"/>
        <family val="1"/>
      </rPr>
      <t>Maska krtaniowa jednorazowa,</t>
    </r>
    <r>
      <rPr>
        <sz val="8"/>
        <color indexed="8"/>
        <rFont val="Times New Roman"/>
        <family val="1"/>
      </rPr>
      <t xml:space="preserve"> wykonan z silikonu z mankietem niskociśnieniowym, przezroczysty korpus, przewód łączący balonik kontrolny niewtopiony w korpus rurki, poprzeczki zabezpieczające przed wklinowaniem się nagłoścni, informacja o rozmiarze, przedziale wagowym pacjenta i nazwą producenta podana na korpusie rurki, sterylna.</t>
    </r>
    <r>
      <rPr>
        <sz val="8"/>
        <rFont val="Times New Roman"/>
        <family val="1"/>
      </rPr>
      <t xml:space="preserve"> Rozmiar 2; 2,5; 3; 4; 5.</t>
    </r>
  </si>
  <si>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</si>
  <si>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</si>
  <si>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</si>
  <si>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rPr>
        <sz val="8"/>
        <rFont val="Times New Roman"/>
        <family val="1"/>
      </rP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</si>
  <si>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</si>
  <si>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</si>
  <si>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</si>
  <si>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1:</t>
  </si>
  <si>
    <r>
      <rPr>
        <b/>
        <sz val="11"/>
        <rFont val="Times New Roman"/>
        <family val="1"/>
      </rPr>
      <t xml:space="preserve">PAKIET NR 2 – </t>
    </r>
    <r>
      <rPr>
        <sz val="11"/>
        <rFont val="Times New Roman"/>
        <family val="1"/>
      </rPr>
      <t>klipsy, trokary</t>
    </r>
  </si>
  <si>
    <t>podać nazwę producenta</t>
  </si>
  <si>
    <r>
      <rPr>
        <sz val="8"/>
        <rFont val="Times New Roman"/>
        <family val="1"/>
      </rPr>
      <t xml:space="preserve">Jednorazowe, sterylne klipsy z niewchłanialnego polimeru, kształt łukowaty,samonaprowadzający zatrzask, na wewnętrznej powierzchni ramion zintegrowane ząbki uniemożliwiające przesuwanie się tkanek. Magazynek po 6 szt. klipsów, tylna ścianka magazynka samoprzylepna .Rozmiar ML wyraźnie oznaczony kolorem, który jest taki sam jak na klipsownicy. </t>
    </r>
    <r>
      <rPr>
        <b/>
        <sz val="8"/>
        <rFont val="Times New Roman"/>
        <family val="1"/>
      </rPr>
      <t>Klipsy kompatybilne z klipsownicą Grena</t>
    </r>
    <r>
      <rPr>
        <sz val="8"/>
        <rFont val="Times New Roman"/>
        <family val="1"/>
      </rPr>
      <t>, w opakowaniu 20 magazynków.</t>
    </r>
  </si>
  <si>
    <t>op.</t>
  </si>
  <si>
    <r>
      <rPr>
        <sz val="8"/>
        <rFont val="Times New Roman"/>
        <family val="1"/>
      </rPr>
      <t xml:space="preserve">Jednorazowe, sterylne klipsy z niewchłanialnego polimeru, kształt łukowaty, samonaprowadzający zatrzask, na wewnętrznej powierzchni ramion zintegrowane ząbki uniemożliwiające przesuwanie się tkanek. Magazynek po 6 szt. klipsów, tylna ścianka magazynka samoprzylepna. Rozmiar L, wyraźnie oznaczony kolorem, który jest taki sam jak na klipsownicy. </t>
    </r>
    <r>
      <rPr>
        <b/>
        <sz val="8"/>
        <rFont val="Times New Roman"/>
        <family val="1"/>
      </rPr>
      <t>Klipsy kompatybilne z klipsownicą Grena</t>
    </r>
    <r>
      <rPr>
        <sz val="8"/>
        <rFont val="Times New Roman"/>
        <family val="1"/>
      </rPr>
      <t>, w opakowaniu 20 magazynków.</t>
    </r>
  </si>
  <si>
    <t>op</t>
  </si>
  <si>
    <r>
      <rPr>
        <sz val="8"/>
        <rFont val="Times New Roman"/>
        <family val="1"/>
      </rPr>
      <t xml:space="preserve">Jednorazowe, sterylne klipsy z niewchłanialnego polimeru, kształt łukowaty, samonaprowadzający zatrzask, na wewnętrznej powierzchni ramion zintegrowane ząbki uniemożliwiające przesuwanie się tkanek. Magazynek po 6 szt. klipsów, tylna ścianka magazynka samoprzylepna. Rozmiar X L wyraźnie oznaczony kolorem, który jest taki sam jak na klipsownicy. </t>
    </r>
    <r>
      <rPr>
        <b/>
        <sz val="8"/>
        <rFont val="Times New Roman"/>
        <family val="1"/>
      </rPr>
      <t>Klipsy kompatybilne z klipsownicą Grena</t>
    </r>
    <r>
      <rPr>
        <sz val="8"/>
        <rFont val="Times New Roman"/>
        <family val="1"/>
      </rPr>
      <t>,w opakowaniu 20 magazynków.</t>
    </r>
  </si>
  <si>
    <t>komplet</t>
  </si>
  <si>
    <t>Zestaw trokarów do laparoskopii  zawierający po 2 kaniule 10 mm i 5 mm, po 1 mandrynie 5mm i 10 mm bezpieczny, reduktor, igła Veresa worek laparoskopowy sterylny, jednorazowy.</t>
  </si>
  <si>
    <t>zest.</t>
  </si>
  <si>
    <r>
      <rPr>
        <b/>
        <sz val="8"/>
        <rFont val="Calibri"/>
        <family val="2"/>
      </rPr>
      <t xml:space="preserve">
</t>
    </r>
    <r>
      <rPr>
        <sz val="8"/>
        <rFont val="Times New Roman"/>
        <family val="1"/>
      </rPr>
      <t xml:space="preserve">Trokar 12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lub wersja bezostrzowa (do wyboru prze Zamawiającego) z separatorem tkanki w kształcie litery V , z kaniulą karbowaną, przyciski otwierające umożliwiające desulfacje bez odłączania wężyka CO2 i ewakuację gazików po zabiegu. Zdejmowalna górna uszczelka mieszcząca narzędzia od 5 do 12mm (bez konieczności używania redukcji). Produkt sterylny, jednorazowego użytku długości kaniuli 100 mm
</t>
    </r>
  </si>
  <si>
    <t>WARTOŚĆ PAKIETU NR 2:</t>
  </si>
  <si>
    <r>
      <rPr>
        <b/>
        <sz val="11"/>
        <rFont val="Times New Roman"/>
        <family val="1"/>
      </rPr>
      <t xml:space="preserve">PAKIET NR 3 – </t>
    </r>
    <r>
      <rPr>
        <sz val="11"/>
        <rFont val="Times New Roman"/>
        <family val="1"/>
      </rPr>
      <t>elektrody do pomiaru pH-metrii</t>
    </r>
  </si>
  <si>
    <t>Elektroda 1-kanałowa, antymonowa, jednokrotnego użytku do pomiaru pH-metrii z wewnętrzną elektrodą referencyjną  (opakowanie 10 sztuk)</t>
  </si>
  <si>
    <t>WARTOŚĆ PAKIETU NR 3:</t>
  </si>
  <si>
    <r>
      <rPr>
        <b/>
        <sz val="11"/>
        <rFont val="Times New Roman"/>
        <family val="1"/>
      </rPr>
      <t xml:space="preserve">PAKIET NR 4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</si>
  <si>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</si>
  <si>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</si>
  <si>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</si>
  <si>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</si>
  <si>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4:</t>
  </si>
  <si>
    <r>
      <rPr>
        <b/>
        <sz val="11"/>
        <color indexed="8"/>
        <rFont val="Times New Roman"/>
        <family val="1"/>
      </rPr>
      <t>PAKIET NR 5 –</t>
    </r>
    <r>
      <rPr>
        <sz val="11"/>
        <color indexed="8"/>
        <rFont val="Times New Roman"/>
        <family val="1"/>
      </rPr>
      <t xml:space="preserve"> sondy</t>
    </r>
  </si>
  <si>
    <t xml:space="preserve"> cena jednostkowa netto wg j.m.   </t>
  </si>
  <si>
    <t xml:space="preserve"> wartość netto   </t>
  </si>
  <si>
    <t xml:space="preserve"> wartość brutto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</si>
  <si>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</si>
  <si>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5:</t>
  </si>
  <si>
    <r>
      <rPr>
        <b/>
        <sz val="11"/>
        <color indexed="8"/>
        <rFont val="Times New Roman"/>
        <family val="1"/>
      </rPr>
      <t>PAKIET NR 6 –</t>
    </r>
    <r>
      <rPr>
        <sz val="11"/>
        <color indexed="8"/>
        <rFont val="Times New Roman"/>
        <family val="1"/>
      </rPr>
      <t xml:space="preserve"> akcesoria do defibrylatora/ respiratora</t>
    </r>
  </si>
  <si>
    <t>Linia monitorująca do kapnografii, dla dorosłych/ dzieci, monitorowanie krótkookresowe, opakowanie 25 szt. do defibrylatora ZOLL Xseries</t>
  </si>
  <si>
    <t>Obwód CPAP jednorazowy z maską twarzową, rozmiar średni dla dorosłych – opakowanie 6 szt. do respiratora paraPAC 310 Plus</t>
  </si>
  <si>
    <t>Jednorazowy obwód oddechowy z linią monitorowania ciśnienia, filtrem i zastawką pacjenta do respiratora transportowego paraPAC 310 Plus, op' 10 szt.</t>
  </si>
  <si>
    <t>WARTOŚĆ PAKIETU NR 6:</t>
  </si>
  <si>
    <r>
      <rPr>
        <b/>
        <sz val="11"/>
        <color indexed="8"/>
        <rFont val="Times New Roman"/>
        <family val="1"/>
      </rPr>
      <t>PAKIET NR 7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</si>
  <si>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</si>
  <si>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7:</t>
  </si>
  <si>
    <r>
      <rPr>
        <b/>
        <sz val="11"/>
        <color indexed="8"/>
        <rFont val="Times New Roman"/>
        <family val="1"/>
      </rPr>
      <t>PAKIET NR 8 –</t>
    </r>
    <r>
      <rPr>
        <sz val="11"/>
        <color indexed="8"/>
        <rFont val="Times New Roman"/>
        <family val="1"/>
      </rPr>
      <t xml:space="preserve"> lusterko krtaniowo-laryngologiczne</t>
    </r>
  </si>
  <si>
    <t>Lusterko krtaniowo-laryngologiczne, długość rączki 18 cm, średnica lusterka 20-22 mm, jednorazowe</t>
  </si>
  <si>
    <t>WARTOŚĆ PAKIETU NR 8:</t>
  </si>
  <si>
    <r>
      <rPr>
        <b/>
        <sz val="11"/>
        <rFont val="Times New Roman"/>
        <family val="1"/>
      </rPr>
      <t>PAKIET NR  9 –</t>
    </r>
    <r>
      <rPr>
        <sz val="11"/>
        <rFont val="Times New Roman"/>
        <family val="1"/>
      </rPr>
      <t xml:space="preserve"> rurki ustno-gardłowe, intubacyjne i tracheostomijne</t>
    </r>
  </si>
  <si>
    <r>
      <rPr>
        <sz val="8"/>
        <rFont val="Times New Roman"/>
        <family val="1"/>
      </rP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5 (rozmiary kodowane kolorami)  </t>
    </r>
  </si>
  <si>
    <t xml:space="preserve">Rurka intubacyjna z mankietem uszczelniającym, wykonana z medycznego PCV, sterylnie pakowana. Rozmiar 2.0 </t>
  </si>
  <si>
    <t>Rurka intubacyjna z mankietem uszczelniającym, wykonana z medycznego PCV, sterylnie pakowana. Rozmiary od 3,0 do 10,0 –  stopniowane co 0,5 mm. Dostęp do wszystkich rozmiarów z podanego zakresu.</t>
  </si>
  <si>
    <r>
      <rPr>
        <sz val="8"/>
        <rFont val="Times New Roman"/>
        <family val="1"/>
      </rP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</si>
  <si>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9:</t>
  </si>
  <si>
    <r>
      <rPr>
        <b/>
        <sz val="11"/>
        <rFont val="Times New Roman"/>
        <family val="1"/>
      </rPr>
      <t xml:space="preserve">PAKIET NR 10 – </t>
    </r>
    <r>
      <rPr>
        <sz val="11"/>
        <color indexed="8"/>
        <rFont val="Times New Roman"/>
        <family val="1"/>
      </rPr>
      <t>ustniki do spirometru, ustniki do gastroskopii, inny sprzęt jednorazowego użytku</t>
    </r>
  </si>
  <si>
    <t>Ustniki jednorazowe do spirometru BTL. Jednorazowy ustnik papierowy do badań spirometrycznych. Zewnętrzna powierzchnia ustnika nie przywiera do ust  podczas pomiaru, zwiększając tym samym  komfort pacjenta w czasie badania spirometrycznego. Każdy ustnik ma być oddzielnie zapakowany w foliowej osłonce dla zapewnienia pełnej higieny podczas badania (op. 50 szt.)</t>
  </si>
  <si>
    <t>Igła Veressa jednorazowego użytku sterylna , długość 120 mm</t>
  </si>
  <si>
    <r>
      <rPr>
        <sz val="8"/>
        <rFont val="Times New Roman"/>
        <family val="1"/>
      </rP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</si>
  <si>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rPr>
        <sz val="8"/>
        <rFont val="Times New Roman"/>
        <family val="1"/>
      </rPr>
      <t xml:space="preserve">Szczotki do mycia gastroskopu dł. 150-160 cm  </t>
    </r>
    <r>
      <rPr>
        <i/>
        <sz val="8"/>
        <color indexed="12"/>
        <rFont val="Times New Roman"/>
        <family val="1"/>
      </rPr>
      <t>(Podać zaoferowaną długość:…………..)</t>
    </r>
  </si>
  <si>
    <r>
      <rPr>
        <sz val="8"/>
        <rFont val="Times New Roman"/>
        <family val="1"/>
      </rP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</si>
  <si>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</si>
  <si>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Filtr hydrofobowo-antybakteryjny, zabezpieczający ssak przed przedostaniem się odsysanych treści do jego wnętrza. Filtr kompatybilny ze wszystkimi rodzajami ssaków OGARIT. Obudowa półprzeźroczysta, złącza stożkowe na wężyk o średnicy 8mm.PTFR owalne medium,99,9999% wydajność bakteryjno-wirusowa.</t>
  </si>
  <si>
    <t xml:space="preserve">Jednorazowy, sterylny filtr płaski  przeciwbakteryjny 0,2um ,kompatybilny z igłami do znieczulenia zewnatrzoponowego firmy Portex. </t>
  </si>
  <si>
    <t>Opaska piankowa do czujników typu Y na nadgarstek dla noworodka, wielorazowego użytku, z trzema otworami ( w odległości od brzegu 1,5cm,3,8cm i 5cm) na czujniki spo2.. Wymiary: szer. 2,6 cm, dł. 13,5 cm. Opakowanie 12 szt.</t>
  </si>
  <si>
    <t>Mini Spike z filtrem bakteryjnym i zastawką, służący do nabierania leku strzykawką z fiolki</t>
  </si>
  <si>
    <t>WARTOŚĆ PAKIETU NR 10:</t>
  </si>
  <si>
    <r>
      <rPr>
        <b/>
        <sz val="11"/>
        <rFont val="Times New Roman"/>
        <family val="1"/>
      </rPr>
      <t>PAKIET NR 11 –</t>
    </r>
    <r>
      <rPr>
        <sz val="11"/>
        <rFont val="Times New Roman"/>
        <family val="1"/>
      </rPr>
      <t xml:space="preserve"> wkłady do ssaków, pojemniki do wkładów, inny sprzęt</t>
    </r>
  </si>
  <si>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</si>
  <si>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</si>
  <si>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</si>
  <si>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</si>
  <si>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</si>
  <si>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</si>
  <si>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</si>
  <si>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</si>
  <si>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</si>
  <si>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</si>
  <si>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</si>
  <si>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</si>
  <si>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</si>
  <si>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</si>
  <si>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</si>
  <si>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</si>
  <si>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</si>
  <si>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Dren łączący z końcówkami dł. 300 cm lub 200 cm. Dren o średnicy wewnętrznej 6 mm lub 7 mm (do wyboru przez Zamawiającego)</t>
  </si>
  <si>
    <t>10</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</si>
  <si>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</si>
  <si>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11</t>
  </si>
  <si>
    <t>Łącznik do drenów – prosty schodkowy (średnica wewnętrzna 7.0-10.0 mm)</t>
  </si>
  <si>
    <t>WARTOŚĆ PAKIETU NR 11:</t>
  </si>
  <si>
    <r>
      <rPr>
        <b/>
        <sz val="11"/>
        <rFont val="Times New Roman"/>
        <family val="1"/>
      </rPr>
      <t xml:space="preserve">PAKIET NR 12 – </t>
    </r>
    <r>
      <rPr>
        <sz val="11"/>
        <rFont val="Times New Roman"/>
        <family val="1"/>
      </rPr>
      <t>strzykawki</t>
    </r>
  </si>
  <si>
    <t>Strzykawka 3-częściowa, typu Luer Lock jednorazowego użytku bez igły. Tłok z podwójnym gumowym uszczelnieniem (z blokadą). Strzykawka bez lateksu, przeźroczysta (z czytelną, czarną skalą), 20 ml</t>
  </si>
  <si>
    <t>Strzykawka 3-częściowa do pomp o pojemności 50/60 ml, LUER-LOCK z blokadą tłoka, wolna od PCV, posiadająca przezroczysty cylinder oraz wyraźną podziałkę (czarna skala – 1,0 ml), która umożliwia precyzyjne odmierzanie leku, nie zawierająca żadnych lateksowych elementów</t>
  </si>
  <si>
    <t>WARTOŚĆ PAKIETU NR 12:</t>
  </si>
  <si>
    <t>Wykonane ze stali nierdzewnej do wielokrotnego użytku. Rozmiary małe ( 16 cm ), średnie ( 20 cm ) i duże ( 24 cm )</t>
  </si>
  <si>
    <r>
      <rPr>
        <b/>
        <sz val="11"/>
        <color indexed="8"/>
        <rFont val="Times New Roman"/>
        <family val="1"/>
      </rPr>
      <t>PAKIET NR 13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</si>
  <si>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</si>
  <si>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 xml:space="preserve">Osłonka termometru / Producent nie nadał numeru katalogowego </t>
  </si>
  <si>
    <t xml:space="preserve">Welch Allyn </t>
  </si>
  <si>
    <t>WARTOŚĆ PAKIETU NR 13:</t>
  </si>
  <si>
    <r>
      <rPr>
        <b/>
        <sz val="11"/>
        <rFont val="Times New Roman"/>
        <family val="1"/>
      </rPr>
      <t xml:space="preserve">                      PAKIET NR 14 – </t>
    </r>
    <r>
      <rPr>
        <sz val="11"/>
        <rFont val="Times New Roman"/>
        <family val="1"/>
      </rPr>
      <t xml:space="preserve">zestaw (linia do pompy) do podaży diet dojelitowych </t>
    </r>
  </si>
  <si>
    <t>Zestaw (linia do pompy) do podaży diet dojelitowych, uniwersalny do opakowań miękkich typu EasyBag lub butelek przez pompę Amika, z wymienną końcówką, komorą kroplową, zamykanym kranikiem do podawania leków, łącznikiem do zgłębników typu EN-lock/ ENfit</t>
  </si>
  <si>
    <t>WARTOŚĆ PAKIETU NR 14:</t>
  </si>
  <si>
    <r>
      <rPr>
        <b/>
        <sz val="11"/>
        <rFont val="Times New Roman"/>
        <family val="1"/>
      </rPr>
      <t xml:space="preserve">       PAKIET NR 15 –</t>
    </r>
    <r>
      <rPr>
        <sz val="11"/>
        <rFont val="Times New Roman"/>
        <family val="1"/>
      </rPr>
      <t xml:space="preserve"> zestawy do cewnikowania żył, igły, zestawy do przetoczeń</t>
    </r>
  </si>
  <si>
    <r>
      <rPr>
        <sz val="8"/>
        <rFont val="Times New Roman"/>
        <family val="1"/>
      </rP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</si>
  <si>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r>
      <rPr>
        <sz val="8"/>
        <rFont val="Times New Roman"/>
        <family val="1"/>
      </rP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</si>
  <si>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</si>
  <si>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rPr>
        <sz val="8"/>
        <rFont val="Times New Roman"/>
        <family val="1"/>
      </rP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</si>
  <si>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rPr>
        <sz val="8"/>
        <rFont val="Times New Roman"/>
        <family val="1"/>
      </rP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</si>
  <si>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w pełni izolowania igła (odsłonięty tylko czubek igły). Igła ze szlifem 15º 22G x 80 mm</t>
  </si>
  <si>
    <t>Igła do stymulacji nerwów obwodowych przy użyciu neurostymulatora w pełni izolowania igła (odsłonięty tylko czubek igły). Igła ze szlifem 15º 22G x 50 mm</t>
  </si>
  <si>
    <t>Igła do blokady nerwów, do podawania leku znieczulenia miejscowego, pod kontrolą USG. Kod bezpieczeństwa z odblaskowymi wzorami X o wysokiej widoczności pod USG, szlif 30° igły. Igła pokryta powłoką izolacyjną aż do szlifu, zapewniającą małe tarcie, dren bez DEHP. Doskonale gładko przedostaje się przez warstwy tkanek. Łatwo identyfikuje przestrzeń okołonerwową przez wyraźny „klik” .                20G x 100mm</t>
  </si>
  <si>
    <t>Zestaw do ciągłego znieczulenia splotów. Cewnik 0,45 x 0,85 x 400, igła szlif 15º G18 1,3 x 55</t>
  </si>
  <si>
    <t xml:space="preserve">Zestaw do kaniulacji tętnic metodą Seldingera, do monitorowania ciśnienia i pobierania krwi. W  zestawie: igła wprowadzająca ze stali nierdzewnej, prowadnik drutowy ze stali nierdzewnej, cewnik z FEP, dren łączący z PUR o dł..5-7 cm pomiędzy miejscem wkłucia a podłączenia. Rozmiary:               a) cewnik 22G, 80mm/ kaniula 0.80 x 50 mm/ prowadnik 25-0.021;                                                 b) cewnik 20G, 80mm/ kaniula 0.95 x 50 mm/ prowadnik 25-0.025;                                                 c) cewnik 20G, 160mm/ kaniula 0.95 x 70 mm/ prowadnik 40-0.025;                                                  d) cewnik 18G, 160mm/ kaniula 1.30 x 70 mm/ prowadnik 40-0.035; </t>
  </si>
  <si>
    <t xml:space="preserve">Zestaw do przetoczeń do pompy objętościowej Infusomat Space </t>
  </si>
  <si>
    <t xml:space="preserve">Zestaw do przetoczeń leków światłoczułych do pompy objętościowej Infusomat Space, czarny lub w kolorze bursztynowym </t>
  </si>
  <si>
    <t>Zestaw do przetoczeń do pompy objętościowej Infusomat Space do krwi</t>
  </si>
  <si>
    <t>Zestaw do przetoczeń do pompy objętościowej Infusomat Space do żywieni dojelitowego</t>
  </si>
  <si>
    <t>WARTOŚĆ PAKIETU NR 15:</t>
  </si>
  <si>
    <r>
      <rPr>
        <b/>
        <sz val="11"/>
        <rFont val="Times New Roman"/>
        <family val="1"/>
      </rPr>
      <t xml:space="preserve">                      PAKIET NR 16 – </t>
    </r>
    <r>
      <rPr>
        <sz val="11"/>
        <rFont val="Times New Roman"/>
        <family val="1"/>
      </rPr>
      <t>zestaw do drenażu opłucnej i odbarczania odmy</t>
    </r>
  </si>
  <si>
    <t xml:space="preserve">Zestaw do ciągłego odsysania powietrza lub płynów z opłucnej i klatki piersiowej, skład min.:
- cienkościenna kaniula punkcyjna  z krótkim szlifem 3,35 x 78 mm
- cewnik 2,7 x 450 mm wykonany z poliuretanu - kontrastuje w promieniach RTG , koreczek zamykający , folia ochronna na cewnik
- podwójna zastawka antyrefluksowa z łącznikiem do cewnika
- worek 2,0 l
- strzykawka trzyczęściowa 60 ml z końcówką Luer Lock
- kranik trójdrożny </t>
  </si>
  <si>
    <t>WARTOŚĆ PAKIETU NR 16:</t>
  </si>
  <si>
    <r>
      <rPr>
        <b/>
        <sz val="11"/>
        <rFont val="Times New Roman"/>
        <family val="1"/>
      </rPr>
      <t xml:space="preserve">     PAKIET NR 17 – </t>
    </r>
    <r>
      <rPr>
        <sz val="11"/>
        <rFont val="Times New Roman"/>
        <family val="1"/>
      </rPr>
      <t>ostrza chirurgiczne, skalpele</t>
    </r>
  </si>
  <si>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</si>
  <si>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</si>
  <si>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</si>
  <si>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Skalpel z rękojeścią plastikową. Ostrze z stali nierdzewnej. op.' 10 szt. Dostęp do ostrzy nr 10, 11, 12, 15, 20, 21, 22, 23, 24</t>
  </si>
  <si>
    <t>WARTOŚĆ PAKIETU NR 17:</t>
  </si>
  <si>
    <r>
      <rPr>
        <b/>
        <sz val="11"/>
        <rFont val="Times New Roman"/>
        <family val="1"/>
      </rPr>
      <t xml:space="preserve">PAKIET NR 18 – </t>
    </r>
    <r>
      <rPr>
        <sz val="11"/>
        <rFont val="Times New Roman"/>
        <family val="1"/>
      </rPr>
      <t>filtr oddechowy bakteryjno wirusowy z wymiennikiem ciepła i wilgoci</t>
    </r>
  </si>
  <si>
    <t>Filtr oddechowy bakteryjno wirusowy (sterylny) z wymiennikiem ciepła i wilgoci dla dorosłych. Objętość oddechowa 150-1500 ml, pomniejszona przestrzeń martwa, bardzo wysoka skuteczność filtracji bakteryjnej i wirusowej, niskie opory przepływu. Przezroczysta obudowa, wydzielony celulozowy wymiennik ciepła i wilgoci, port do pomiaru kapnografii, stożkowe złącze 15mm/22 mm</t>
  </si>
  <si>
    <t>WARTOŚĆ PAKIETU NR 18:</t>
  </si>
  <si>
    <r>
      <rPr>
        <b/>
        <sz val="11"/>
        <rFont val="Times New Roman"/>
        <family val="1"/>
      </rPr>
      <t>PAKIET NR  19 –</t>
    </r>
    <r>
      <rPr>
        <sz val="11"/>
        <rFont val="Times New Roman"/>
        <family val="1"/>
      </rPr>
      <t xml:space="preserve"> igły doszpikowe BIG</t>
    </r>
  </si>
  <si>
    <t>Igła doszpikowa BIG lub równoważna – Aparat automatyczny ADULTS  dla dorosłych</t>
  </si>
  <si>
    <t>Igła doszpikowa BIG lub równoważna – Aparat automatyczny PEDIATRICS dla dzieci</t>
  </si>
  <si>
    <t>WARTOŚĆ PAKIETU NR 19:</t>
  </si>
  <si>
    <r>
      <rPr>
        <b/>
        <sz val="11"/>
        <rFont val="Times New Roman"/>
        <family val="1"/>
      </rPr>
      <t xml:space="preserve">PAKIET NR 20 – </t>
    </r>
    <r>
      <rPr>
        <sz val="11"/>
        <rFont val="Times New Roman"/>
        <family val="1"/>
      </rPr>
      <t>sprzęt do poradni endoskopowej</t>
    </r>
  </si>
  <si>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</si>
  <si>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</si>
  <si>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</si>
  <si>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</si>
  <si>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</si>
  <si>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</si>
  <si>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 xml:space="preserve">Chwytak do polipów 3 lub 4 palczasty,  wielorazowego użytku do usuwania polipów średnica 2,3-2,6 mm,  długość 230 mm, z portem LUER do mycia i dezynfekcji, sterylizacji parą wodną do 134 stopni Celciusza, ramiona zakończone dyskami  </t>
  </si>
  <si>
    <t xml:space="preserve">Chwytak do polipów jednorazowy trójpalczasty kolonoskopowy, średnica 2,3 mm, dłudość 230 mm, w osłonce odpornej na załamania, zapakowany w sterylnym opakowaniu </t>
  </si>
  <si>
    <t xml:space="preserve">Jednorazowy standardowy ustnik  z gumką dla dorosłych, wykonany z silikonu do wszystkich endoskopów, stosowany podczas badania górnego odcinka przewodu pokarmowego, nie zawierający latexu, każdy ustnik zapakowany oddzielnie </t>
  </si>
  <si>
    <t>WARTOŚĆ PAKIETU NR 20:</t>
  </si>
  <si>
    <r>
      <rPr>
        <b/>
        <sz val="11"/>
        <rFont val="Times New Roman"/>
        <family val="1"/>
      </rPr>
      <t xml:space="preserve">PAKIET NR 21 – </t>
    </r>
    <r>
      <rPr>
        <sz val="11"/>
        <rFont val="Times New Roman"/>
        <family val="1"/>
      </rPr>
      <t>elektrody do urządzenia NICCOMO</t>
    </r>
  </si>
  <si>
    <t>Elektroda do urządzenia NICCOMO, do nieinwazyjnego pomiaru rzutu serca, dobrze przyklejające się do skóry, komplet 4 szt.</t>
  </si>
  <si>
    <t>WARTOŚĆ PAKIETU NR 21:</t>
  </si>
  <si>
    <r>
      <rPr>
        <b/>
        <sz val="11"/>
        <rFont val="Times New Roman"/>
        <family val="1"/>
      </rPr>
      <t xml:space="preserve">PAKIET NR 22 – </t>
    </r>
    <r>
      <rPr>
        <sz val="11"/>
        <rFont val="Times New Roman"/>
        <family val="1"/>
      </rPr>
      <t>zestaw do kaniulacji żył centralnych metodą Seldingera</t>
    </r>
  </si>
  <si>
    <r>
      <rPr>
        <sz val="8"/>
        <color indexed="8"/>
        <rFont val="Times New Roman"/>
        <family val="1"/>
      </rPr>
      <t xml:space="preserve">Zestaw centralnych cewników żylnych czteroświatłowy wprowadzany metodą Seldingera  wykonany z poliuretanu z gładką powierzchnią zewnętrzną. Zestaw posiada znaczoną długość z podaną objętością wypełnienia i szybkość przepływu wraz z miękką zakończoną końcówką. Linie przedłużające wytrzymują wielokrotne zaciskanie i zwalnianie zacisku.  Zestaw o przekroju 7Fr i długości 15cm w gotowych zestawach w skład których wchodzi w szczególności: bezpieczna igła wprowadzająca introduktora 18G x 7cm (1,25mm x 7cm), strzykawka o pojemności 5ml, bezpieczny skalpel, prowadnica z Nitinolu typu ‘J’ o przekroju 0,032 i długości 50cm umieszczona w pochewce w kształcie koła z płaskim mechanizmem umożliwiającym wprowadzenie prowadnika jedną ręką , rozszerzacz naczyniowy 8Fr (2,1mm) x 12cm, korki zabezpieczające w ilościach odpowiadających kanałom cewnika, kabel umożliwiający identyfikację położenia cewnika przy pomocy EKG oraz mocowanie cewnika typu „motylek”. Produkt sterylny z oznakowaniem przepływów na opakowaniu. </t>
    </r>
    <r>
      <rPr>
        <sz val="8"/>
        <color indexed="12"/>
        <rFont val="Times New Roman"/>
        <family val="1"/>
      </rPr>
      <t xml:space="preserve">       </t>
    </r>
    <r>
      <rPr>
        <sz val="8"/>
        <color indexed="8"/>
        <rFont val="Times New Roman"/>
        <family val="1"/>
      </rPr>
      <t xml:space="preserve">   </t>
    </r>
  </si>
  <si>
    <t>WARTOŚĆ PAKIETU NR 22:</t>
  </si>
  <si>
    <r>
      <rPr>
        <b/>
        <sz val="11"/>
        <rFont val="Times New Roman"/>
        <family val="1"/>
      </rPr>
      <t xml:space="preserve">PAKIET NR 23 – </t>
    </r>
    <r>
      <rPr>
        <sz val="11"/>
        <rFont val="Times New Roman"/>
        <family val="1"/>
      </rPr>
      <t>zamknięty system do odsysania</t>
    </r>
  </si>
  <si>
    <t>Zamknięty system do odsysania 72 godziny, zawierający 3 jałowe cewniki w jednym jałowym opakowaniu. Miękka i mocna koszulka cewnika. Autentycznie zamknięty system do stosowania u pacjentów zaintubowanych i po tracheostomii. Dostępny port Mdi port irygacyjny. Rozmiar 14FR – śr. zewn. 4,7 mm, śr. wewn. 3,0 mm, dł. 590-600 mm, 16FR –  śr. zewn. 5,3mm, śr. wewn. 3,4mm, dł. 590-600 mm</t>
  </si>
  <si>
    <t>WARTOŚĆ PAKIETU NR 23:</t>
  </si>
  <si>
    <r>
      <rPr>
        <b/>
        <sz val="11"/>
        <rFont val="Times New Roman"/>
        <family val="1"/>
      </rPr>
      <t xml:space="preserve">PAKIET NR 24 – </t>
    </r>
    <r>
      <rPr>
        <sz val="11"/>
        <rFont val="Times New Roman"/>
        <family val="1"/>
      </rPr>
      <t>jednorazowe szczoteczki do zębów</t>
    </r>
  </si>
  <si>
    <r>
      <rPr>
        <sz val="8"/>
        <rFont val="Times New Roman"/>
        <family val="1"/>
      </rPr>
      <t xml:space="preserve">Jednorazowa szczoteczka do zębów wykonana z polipropylenu z możliwością odsysania. Z jednej strony pokryta miękkim włosiem, z drugiej gąbką. Łączna długość 15-20 cm, długość części czyszczącej 2-2,5 cm. Otwór odsysający zarówno od strony włosia jak i w przestrzeni pomiędzy gąbką i włosiem. Łącznik do kontrolowanego odsysania ścięty pod kątem  dla wygodnej manipulacji. Zarejestrowane jako wyrób medyczny. Pakowana pojedynczo, </t>
    </r>
    <r>
      <rPr>
        <sz val="8"/>
        <color indexed="8"/>
        <rFont val="Times New Roman"/>
        <family val="1"/>
      </rPr>
      <t xml:space="preserve">opakowanie zbiorcze a'50 szt. </t>
    </r>
    <r>
      <rPr>
        <i/>
        <sz val="8"/>
        <color indexed="12"/>
        <rFont val="Times New Roman"/>
        <family val="1"/>
      </rPr>
      <t xml:space="preserve">(Podać zaoferowaną długość: ………………….)
</t>
    </r>
  </si>
  <si>
    <t>WARTOŚĆ PAKIETU NR 24:</t>
  </si>
  <si>
    <r>
      <rPr>
        <b/>
        <sz val="11"/>
        <rFont val="Times New Roman"/>
        <family val="1"/>
      </rPr>
      <t xml:space="preserve">   PAKIET NR 25 – </t>
    </r>
    <r>
      <rPr>
        <sz val="11"/>
        <color indexed="8"/>
        <rFont val="Times New Roman"/>
        <family val="1"/>
      </rPr>
      <t>sprzęt jednorazowego użytku do iniekcji</t>
    </r>
  </si>
  <si>
    <t>Igły iniekcyjne jednorazowego użytku. Wyprodukowane zgodnie z ISO 7864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lub datą produkcji i datą ważności. Na każdym pojedynczym opakowaniu informacja dotycząca producenta oraz importera/ autoryzowanego przedstawiciela na kraje europejskie. Pakowane po 100 sztuk. Rozmiary:</t>
  </si>
  <si>
    <t>a)</t>
  </si>
  <si>
    <t>0,45x16</t>
  </si>
  <si>
    <t>b)</t>
  </si>
  <si>
    <r>
      <rPr>
        <sz val="8"/>
        <rFont val="Times New Roman"/>
        <family val="1"/>
      </rPr>
      <t xml:space="preserve">0,45x22-25 </t>
    </r>
    <r>
      <rPr>
        <i/>
        <sz val="8"/>
        <color indexed="12"/>
        <rFont val="Times New Roman"/>
        <family val="1"/>
      </rPr>
      <t>(Podać zaoferowany rozmiar: ………….)</t>
    </r>
  </si>
  <si>
    <t>c)</t>
  </si>
  <si>
    <t>0,5x25</t>
  </si>
  <si>
    <t>d)</t>
  </si>
  <si>
    <t>0,5x16</t>
  </si>
  <si>
    <t>e)</t>
  </si>
  <si>
    <t>0,6x30</t>
  </si>
  <si>
    <t>f)</t>
  </si>
  <si>
    <t>0,7x40</t>
  </si>
  <si>
    <t>g)</t>
  </si>
  <si>
    <t>0,8x50</t>
  </si>
  <si>
    <t>h)</t>
  </si>
  <si>
    <t>0,8x40</t>
  </si>
  <si>
    <t>i)</t>
  </si>
  <si>
    <t>0,9x40</t>
  </si>
  <si>
    <t>j)</t>
  </si>
  <si>
    <t>1,1x40</t>
  </si>
  <si>
    <t>k)</t>
  </si>
  <si>
    <r>
      <rPr>
        <sz val="8"/>
        <rFont val="Times New Roman"/>
        <family val="1"/>
      </rPr>
      <t xml:space="preserve">1,2x25-30 </t>
    </r>
    <r>
      <rPr>
        <i/>
        <sz val="8"/>
        <color indexed="12"/>
        <rFont val="Times New Roman"/>
        <family val="1"/>
      </rPr>
      <t>(Podać zaoferowany rozmiar:………………)</t>
    </r>
  </si>
  <si>
    <t>l)</t>
  </si>
  <si>
    <t>1,2x40</t>
  </si>
  <si>
    <t>m)</t>
  </si>
  <si>
    <t>1,2x50</t>
  </si>
  <si>
    <t>n)</t>
  </si>
  <si>
    <r>
      <rPr>
        <sz val="8"/>
        <rFont val="Times New Roman"/>
        <family val="1"/>
      </rPr>
      <t xml:space="preserve">1.8x 40-50 </t>
    </r>
    <r>
      <rPr>
        <i/>
        <sz val="8"/>
        <color indexed="12"/>
        <rFont val="Times New Roman"/>
        <family val="1"/>
      </rPr>
      <t>(Podać zaoferowany rozmiar: ………………)</t>
    </r>
  </si>
  <si>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Dostęp do rozmiaru: 0,8x40 i 1,2x40</t>
  </si>
  <si>
    <r>
      <rPr>
        <sz val="8"/>
        <rFont val="Times New Roman"/>
        <family val="1"/>
      </rPr>
      <t xml:space="preserve">Igły do pena jednorazowe, dostęp do następujących rozmiarów:  0,25 x 8 mm ; 0,3 x 8 mm; 0,33 x 12-12,7 mm; pakowane po 100 szt.  </t>
    </r>
    <r>
      <rPr>
        <i/>
        <sz val="8"/>
        <color indexed="12"/>
        <rFont val="Times New Roman"/>
        <family val="1"/>
      </rPr>
      <t>(Podać zaoferowane rozmiary: …………………………….)</t>
    </r>
  </si>
  <si>
    <t>WARTOŚĆ PAKIETU NR 25:</t>
  </si>
  <si>
    <r>
      <rPr>
        <b/>
        <sz val="11"/>
        <rFont val="Times New Roman"/>
        <family val="1"/>
      </rPr>
      <t xml:space="preserve">   PAKIET NR 26 – </t>
    </r>
    <r>
      <rPr>
        <sz val="11"/>
        <color indexed="8"/>
        <rFont val="Times New Roman"/>
        <family val="1"/>
      </rPr>
      <t>sprzęt jednorazowego użytku do infuzji</t>
    </r>
  </si>
  <si>
    <r>
      <rPr>
        <sz val="8"/>
        <rFont val="Times New Roman"/>
        <family val="1"/>
      </rPr>
      <t xml:space="preserve">Przedłużacz do pomp infuzyjnych przeźroczysty  dł. 200-220 cm. Opakowanie jednostkowe folia-papier. Sterylny. </t>
    </r>
    <r>
      <rPr>
        <i/>
        <sz val="8"/>
        <color indexed="12"/>
        <rFont val="Times New Roman"/>
        <family val="1"/>
      </rPr>
      <t xml:space="preserve">(Podać zaoferowaną długość:…………..) </t>
    </r>
    <r>
      <rPr>
        <i/>
        <sz val="8"/>
        <color indexed="12"/>
        <rFont val="Times New Roman"/>
        <family val="1"/>
      </rPr>
      <t xml:space="preserve"> </t>
    </r>
  </si>
  <si>
    <r>
      <rPr>
        <sz val="8"/>
        <color indexed="8"/>
        <rFont val="Times New Roman"/>
        <family val="1"/>
      </rPr>
      <t xml:space="preserve">Przedłużacz czarny do pomp infuzyjnych do podaży leków światłoczułych dł. 200-220 cm . </t>
    </r>
    <r>
      <rPr>
        <i/>
        <sz val="8"/>
        <color indexed="12"/>
        <rFont val="Times New Roman"/>
        <family val="1"/>
      </rPr>
      <t xml:space="preserve">(Podać zoperowaną długość: ……………….) </t>
    </r>
    <r>
      <rPr>
        <i/>
        <sz val="8"/>
        <color indexed="12"/>
        <rFont val="Times New Roman"/>
        <family val="1"/>
      </rPr>
      <t xml:space="preserve"> </t>
    </r>
  </si>
  <si>
    <r>
      <rPr>
        <sz val="8"/>
        <color indexed="8"/>
        <rFont val="Times New Roman"/>
        <family val="1"/>
      </rPr>
      <t xml:space="preserve">Kranik trójdrożny z optycznym identyfikatorem pozycji otwarty/zamknięty z przedłużaczem 10-15 cm wolnym od DEHP. Opakowanie folia/papier. </t>
    </r>
    <r>
      <rPr>
        <i/>
        <sz val="8"/>
        <color indexed="12"/>
        <rFont val="Times New Roman"/>
        <family val="1"/>
      </rPr>
      <t xml:space="preserve">(Podać zoperowaną długość: ………………) </t>
    </r>
    <r>
      <rPr>
        <i/>
        <sz val="8"/>
        <color indexed="12"/>
        <rFont val="Times New Roman"/>
        <family val="1"/>
      </rPr>
      <t xml:space="preserve"> </t>
    </r>
  </si>
  <si>
    <t xml:space="preserve">Kranik trójdrożny z optycznym indykatorem pozycji zamknięte/otwarte, pozwalającym na szczelne połączenie bez możliwości samoistnego odkręcania. Sterylny, opakowanie typu blister – pack.. Odporny na pękanie, przeciekanie
</t>
  </si>
  <si>
    <r>
      <rPr>
        <sz val="8"/>
        <color indexed="8"/>
        <rFont val="Times New Roman"/>
        <family val="1"/>
      </rPr>
      <t xml:space="preserve">Potrójny, bezigłowy port iniekcyjny z przedłużaczami, do użytku na 7 dni, przeźroczysta obudowa, niebieska silikonowa membrana nie wystająca poza obręb portu, do 140 aktywacji. Bez elementów metalowych, długość całkowita 12,5-13 cm z przesuwnymi zaciskami na drenie. Dostępne w 2 średnicach drenów: 1,2 mm x 2,5 mm oraz 3,0 mm x 4,1mm. Opakowanie folia/papier </t>
    </r>
    <r>
      <rPr>
        <i/>
        <sz val="8"/>
        <color indexed="12"/>
        <rFont val="Times New Roman"/>
        <family val="1"/>
      </rPr>
      <t>(Podać zaoferowaną długość: ………………….)</t>
    </r>
  </si>
  <si>
    <t>Bezigłowy port iniekcyjny dla dorosłych do użytku na 7 dni, niebieska, podzielna, silikonowa membrana oraz przeźroczysta lub czerwona obudowa nie wystająca poza obręb portu, do 140 aktywacji. Bez elementów metalowych, z aplikatorem umożliwiającym jałowe wyjęcie portu. Opakowanie folia/papier</t>
  </si>
  <si>
    <t>Bezigłowy port iniekcyjny nasadka na fiolkę o średnicy 13 mm do użytku przez 7 dni, niebieska, podzielna, silikonowa membrana oraz przeźroczysta obudowa nie wystająca poza obręb portu, do 140 aktywacji. Bez elementów metalowych, z aplikatorem umożliwiającym jałowe wyjęcie portu. Opakowanie folia/papier</t>
  </si>
  <si>
    <t>Bezigłowy port iniekcyjny nasadka na fiolkę o średnicy 20 mm do użytku przez 7 dni, niebieska, podzielna, silikonowa membrana oraz przeźroczysta obudowa nie wystająca poza obręb portu, do 140 aktywacji. Bez elementów metalowych, z aplikatorem umożliwiającym jałowe wyjęcie portu. Opakowanie folia/papier</t>
  </si>
  <si>
    <r>
      <rPr>
        <sz val="8"/>
        <color indexed="8"/>
        <rFont val="Times New Roman"/>
        <family val="1"/>
      </rP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</si>
  <si>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</si>
  <si>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rPr>
        <sz val="8"/>
        <color indexed="8"/>
        <rFont val="Times New Roman"/>
        <family val="1"/>
      </rP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</si>
  <si>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26:</t>
  </si>
  <si>
    <r>
      <rPr>
        <b/>
        <sz val="11"/>
        <rFont val="Times New Roman"/>
        <family val="1"/>
      </rPr>
      <t xml:space="preserve">             PAKIET NR 27 – </t>
    </r>
    <r>
      <rPr>
        <sz val="11"/>
        <rFont val="Times New Roman"/>
        <family val="1"/>
      </rPr>
      <t>zestawy do nebulizacji, maski do tlenoterapii</t>
    </r>
  </si>
  <si>
    <r>
      <rPr>
        <sz val="8"/>
        <color indexed="8"/>
        <rFont val="Times New Roman"/>
        <family val="1"/>
      </rPr>
      <t xml:space="preserve">Zestaw do nebulizacji dla dorosłych z łącznikiem w kształcie litery ,,T"umożliwiający połączenie z układem rur pacjenta przy respiratorze. Z pojemnikiem o pojemności max 15 ml i szczelnej konstrukcji, drenem o dł. 200 -220 cm, kompatybilny z układem rur pacjenta dla dorosłych, przedłużaczem anestezjologicznym (martwa przestrzeń) i filtrem oddechowym producenta ALTERA </t>
    </r>
    <r>
      <rPr>
        <i/>
        <sz val="8"/>
        <color indexed="12"/>
        <rFont val="Times New Roman"/>
        <family val="1"/>
      </rPr>
      <t>(Podać oferowaną długość drenu i  jeżeli dotyczy – pojemność pojemnika: ……………..)</t>
    </r>
  </si>
  <si>
    <r>
      <rPr>
        <sz val="8"/>
        <color indexed="8"/>
        <rFont val="Times New Roman"/>
        <family val="1"/>
      </rPr>
      <t xml:space="preserve">Zestaw do nebulizacji z drenem o dł. 200-220 cm. Pojemnikiem o poj. 5,7-8 ml i szczelnej konstrukcji, z maską pediatryczną. </t>
    </r>
    <r>
      <rPr>
        <i/>
        <sz val="8"/>
        <color indexed="12"/>
        <rFont val="Times New Roman"/>
        <family val="1"/>
      </rPr>
      <t>(Podać oferowaną długość drenu i pojemność pojemnika:……………….)</t>
    </r>
  </si>
  <si>
    <r>
      <rPr>
        <sz val="8"/>
        <color indexed="8"/>
        <rFont val="Times New Roman"/>
        <family val="1"/>
      </rPr>
      <t xml:space="preserve">Zestaw do nebulizacji z drenem o dł.200-220 cm. Pojemnikiem o poj. 5,7-8 ml i szczelnej konstrukcji, z maską pediatryczną. </t>
    </r>
    <r>
      <rPr>
        <i/>
        <sz val="8"/>
        <color indexed="12"/>
        <rFont val="Times New Roman"/>
        <family val="1"/>
      </rPr>
      <t>(Podać oferowaną długość drenu i pojemność pojemnika:……………………)</t>
    </r>
  </si>
  <si>
    <r>
      <rPr>
        <sz val="8"/>
        <color indexed="8"/>
        <rFont val="Times New Roman"/>
        <family val="1"/>
      </rPr>
      <t xml:space="preserve">Zestaw do nebulizacji z drenem o dł. 200-220 cm. Pojemnikiem o poj max. 15 ml i szczelnej konstrukcji. Z maską dla dorosłego. </t>
    </r>
    <r>
      <rPr>
        <i/>
        <sz val="8"/>
        <color indexed="12"/>
        <rFont val="Times New Roman"/>
        <family val="1"/>
      </rPr>
      <t>(Podać oferowaną długość drenu i  jeżeli dotyczy – pojemność pojemnika:……………………..)</t>
    </r>
  </si>
  <si>
    <r>
      <rPr>
        <sz val="8"/>
        <color indexed="8"/>
        <rFont val="Times New Roman"/>
        <family val="1"/>
      </rPr>
      <t xml:space="preserve">Zestaw do nebulizacji z drenem o dł. 200-220 cm. Pojemnikiem o poj max. 15 ml i szczelnej konstrukcji. Z ustnikiem dla dorosłego. </t>
    </r>
    <r>
      <rPr>
        <i/>
        <sz val="8"/>
        <color indexed="12"/>
        <rFont val="Times New Roman"/>
        <family val="1"/>
      </rPr>
      <t xml:space="preserve"> (Podać oferowaną długość drenu i jeżeli dotyczy – pojemność pojemnika: …………..)</t>
    </r>
  </si>
  <si>
    <r>
      <rPr>
        <sz val="8"/>
        <color indexed="8"/>
        <rFont val="Times New Roman"/>
        <family val="1"/>
      </rPr>
      <t xml:space="preserve">Maska z drenem do tlenoterapii. Długość drenu 200-220 cm. Rozmiar maski – dla noworodka. </t>
    </r>
    <r>
      <rPr>
        <i/>
        <sz val="8"/>
        <color indexed="12"/>
        <rFont val="Times New Roman"/>
        <family val="1"/>
      </rPr>
      <t>(Podać oferowaną długość drenu i jeżeli dotyczy – rozmiar maski: ………………….)</t>
    </r>
  </si>
  <si>
    <r>
      <rPr>
        <sz val="8"/>
        <color indexed="8"/>
        <rFont val="Times New Roman"/>
        <family val="1"/>
      </rPr>
      <t xml:space="preserve">Maska z drenem do tlenoterapii. Długość drenu 200-220 cm. Rozmiar maski – pediatryczna. </t>
    </r>
    <r>
      <rPr>
        <i/>
        <sz val="8"/>
        <color indexed="12"/>
        <rFont val="Times New Roman"/>
        <family val="1"/>
      </rPr>
      <t>(Podać oferowaną długość drenu i jeżeli dotyczy –  rozmiar maski: …………………….)</t>
    </r>
  </si>
  <si>
    <r>
      <rPr>
        <sz val="8"/>
        <color indexed="8"/>
        <rFont val="Times New Roman"/>
        <family val="1"/>
      </rPr>
      <t xml:space="preserve">Maska z drenem do tlenoterapii. Długość drenu 200-220 cm. Rozmiar maski – dla dorosłego. </t>
    </r>
    <r>
      <rPr>
        <i/>
        <sz val="8"/>
        <color indexed="12"/>
        <rFont val="Times New Roman"/>
        <family val="1"/>
      </rPr>
      <t>(Podać oferowaną długość drenu i jeżeli dotyczy –  rozmiar maski: ………………)</t>
    </r>
  </si>
  <si>
    <t>WARTOŚĆ PAKIETU NR 27:</t>
  </si>
  <si>
    <r>
      <rPr>
        <b/>
        <sz val="11"/>
        <rFont val="Times New Roman"/>
        <family val="1"/>
      </rPr>
      <t>PAKIET NR 28 –</t>
    </r>
    <r>
      <rPr>
        <sz val="11"/>
        <rFont val="Times New Roman"/>
        <family val="1"/>
      </rPr>
      <t xml:space="preserve"> ostrza chirurgiczne</t>
    </r>
  </si>
  <si>
    <t xml:space="preserve">wartość netto </t>
  </si>
  <si>
    <t xml:space="preserve">wartość brutto </t>
  </si>
  <si>
    <t>Ostrza chirurgiczne wymienne, sterylne, wykonane ze stali nierdzewnej, zapakowane w opakowanie jednostkowe z folii aluminiowej, na powierzchni której znajduje się wzór i nr. ostrza, nazwa producenta, nr serii oraz data ważności, całość  zapakowana w kartonik/ opakowanie po 100 sztuk, z nadrukiem ostrza i jego numerem, nazwą producenta, nr katalogowym oraz datą ważności. Dostęp do rozmiarów: 10 ,11, 12, 13, 15, 19, 20, 23, 24.</t>
  </si>
  <si>
    <t>WARTOŚĆ PAKIETU NR 28:</t>
  </si>
  <si>
    <r>
      <rPr>
        <b/>
        <sz val="11"/>
        <rFont val="Times New Roman"/>
        <family val="1"/>
      </rPr>
      <t xml:space="preserve">PAKIET NR 29 – </t>
    </r>
    <r>
      <rPr>
        <sz val="11"/>
        <color indexed="8"/>
        <rFont val="Times New Roman"/>
        <family val="1"/>
      </rPr>
      <t>zestawy do przyskórnej gastrostomii</t>
    </r>
  </si>
  <si>
    <r>
      <rPr>
        <sz val="8"/>
        <rFont val="Times New Roman"/>
        <family val="1"/>
      </rPr>
      <t xml:space="preserve">Zestaw do przezskórnej gastrostomii, o minimalnym składzie: zgłębnik do żywienia pozajelitowego posiadający silikonowane płytki zewnętrzną i wewnętrzną pozwalająca na jego zamocowanie, rozmiar 18CH lub 20CH, dł. minimum 40 cm, max. 70 cm igła punkcyjna, zacisk do regulacji przepływu </t>
    </r>
    <r>
      <rPr>
        <sz val="8"/>
        <color indexed="12"/>
        <rFont val="Times New Roman"/>
        <family val="1"/>
      </rPr>
      <t>(</t>
    </r>
    <r>
      <rPr>
        <i/>
        <sz val="8"/>
        <color indexed="12"/>
        <rFont val="Times New Roman"/>
        <family val="1"/>
      </rPr>
      <t>Podać zaoferowany skład zestawu:………………..)</t>
    </r>
  </si>
  <si>
    <t>WARTOŚĆ PAKIETU NR 29:</t>
  </si>
  <si>
    <r>
      <rPr>
        <b/>
        <sz val="11"/>
        <rFont val="Times New Roman"/>
        <family val="1"/>
      </rPr>
      <t xml:space="preserve">PAKIET NR 30 – </t>
    </r>
    <r>
      <rPr>
        <sz val="11"/>
        <color indexed="8"/>
        <rFont val="Times New Roman"/>
        <family val="1"/>
      </rPr>
      <t>kleszczyki i pętle jednorazowego użytku</t>
    </r>
  </si>
  <si>
    <t>Kleszczyk jednorazowego użytku, standardowy-pokryty, owalne łyżeczki z igłą, śr. 2,3 mm, dł. 230-240 cm (opakowanie po 10 szt.)</t>
  </si>
  <si>
    <r>
      <rPr>
        <sz val="8"/>
        <rFont val="Times New Roman"/>
        <family val="1"/>
      </rPr>
      <t xml:space="preserve">Pętla owalna jednorazowego użytku, średnica rozwarcia 32-36 mm, śr. 2,3-2,5 mm, długość 230 cm (opakowanie 10 szt.)  </t>
    </r>
    <r>
      <rPr>
        <i/>
        <sz val="8"/>
        <color indexed="12"/>
        <rFont val="Times New Roman"/>
        <family val="1"/>
      </rPr>
      <t>(Podać zaoferowany rozmiar: ………………..)</t>
    </r>
  </si>
  <si>
    <t>WARTOŚĆ PAKIETU NR 30:</t>
  </si>
  <si>
    <r>
      <rPr>
        <b/>
        <sz val="11"/>
        <color indexed="8"/>
        <rFont val="Times New Roman"/>
        <family val="1"/>
      </rPr>
      <t>PAKIET NR 31 –</t>
    </r>
    <r>
      <rPr>
        <sz val="11"/>
        <color indexed="8"/>
        <rFont val="Times New Roman"/>
        <family val="1"/>
      </rPr>
      <t xml:space="preserve"> </t>
    </r>
    <r>
      <rPr>
        <sz val="11"/>
        <color indexed="8"/>
        <rFont val="Times New Roman"/>
        <family val="1"/>
      </rPr>
      <t xml:space="preserve">zestawy do ekstrakcji żylaków </t>
    </r>
  </si>
  <si>
    <r>
      <rPr>
        <sz val="8"/>
        <rFont val="Times New Roman"/>
        <family val="1"/>
      </rPr>
      <t xml:space="preserve">Jednorazowy, sterylny zestaw do ekstrakcji żylaków kończyn dolnych składający się z dwóch  linek o dł. 100-110 cm, trzech oliwek 9-9,5 mm, 12-13 mm, 15-15,5 mm oraz uchwytu. Zestaw pakowany pojedynczo  </t>
    </r>
    <r>
      <rPr>
        <sz val="8"/>
        <color indexed="12"/>
        <rFont val="Times New Roman"/>
        <family val="1"/>
      </rPr>
      <t xml:space="preserve"> (</t>
    </r>
    <r>
      <rPr>
        <i/>
        <sz val="8"/>
        <color indexed="12"/>
        <rFont val="Times New Roman"/>
        <family val="1"/>
      </rPr>
      <t>Podać zaoferowane rozmiary elementów zestawu ………………………………….…)</t>
    </r>
  </si>
  <si>
    <t>WARTOŚĆ PAKIETU NR 31:</t>
  </si>
  <si>
    <r>
      <rPr>
        <b/>
        <sz val="11"/>
        <color indexed="8"/>
        <rFont val="Times New Roman"/>
        <family val="1"/>
      </rPr>
      <t>PAKIET NR 32 –</t>
    </r>
    <r>
      <rPr>
        <sz val="11"/>
        <color indexed="8"/>
        <rFont val="Times New Roman"/>
        <family val="1"/>
      </rPr>
      <t xml:space="preserve"> </t>
    </r>
    <r>
      <rPr>
        <sz val="11"/>
        <color indexed="8"/>
        <rFont val="Times New Roman"/>
        <family val="1"/>
      </rPr>
      <t>uchwyt do lampy operacyjnej, markery skórne</t>
    </r>
  </si>
  <si>
    <r>
      <rPr>
        <sz val="8"/>
        <rFont val="Times New Roman"/>
        <family val="1"/>
      </rPr>
      <t xml:space="preserve">Jednorazowy, sterylny uchwyt do lampy operacyjnej długości 10-12 cm. Pakowany pojedynczo </t>
    </r>
    <r>
      <rPr>
        <sz val="8"/>
        <color indexed="12"/>
        <rFont val="Times New Roman"/>
        <family val="1"/>
      </rPr>
      <t xml:space="preserve"> (</t>
    </r>
    <r>
      <rPr>
        <i/>
        <sz val="8"/>
        <color indexed="12"/>
        <rFont val="Times New Roman"/>
        <family val="1"/>
      </rPr>
      <t>Podać zaoferowaną długość:……………………………)</t>
    </r>
  </si>
  <si>
    <r>
      <rPr>
        <sz val="8"/>
        <rFont val="Times New Roman"/>
        <family val="1"/>
      </rPr>
      <t>Jednorazowy, jałowy marker skórny z linijką, dł.15-16 cm, szer. 2 cm, bezwonny, szybkoschnący, odporny na ścieranie, zawierający nietoksyczny fiolet gencjanowy oraz standardowy szpic,  pakowany pojedynczo</t>
    </r>
    <r>
      <rPr>
        <sz val="8"/>
        <color indexed="12"/>
        <rFont val="Times New Roman"/>
        <family val="1"/>
      </rPr>
      <t xml:space="preserve"> (</t>
    </r>
    <r>
      <rPr>
        <i/>
        <sz val="8"/>
        <color indexed="12"/>
        <rFont val="Times New Roman"/>
        <family val="1"/>
      </rPr>
      <t>Podać zaoferowaną długość: …………………………………..)</t>
    </r>
  </si>
  <si>
    <t>WARTOŚĆ PAKIETU NR 32:</t>
  </si>
  <si>
    <r>
      <rPr>
        <b/>
        <sz val="11"/>
        <rFont val="Times New Roman"/>
        <family val="1"/>
      </rPr>
      <t xml:space="preserve">PAKIET NR 33 – </t>
    </r>
    <r>
      <rPr>
        <sz val="11"/>
        <color indexed="8"/>
        <rFont val="Times New Roman"/>
        <family val="1"/>
      </rPr>
      <t>obwody oddechowe, filtry i inny sprzęt jednorazowego użytku</t>
    </r>
  </si>
  <si>
    <t>Filtr oddechowy, pediatryczny, bakteryjno-wirusowy, elektrostatyczny lub mechaniczny, sterylny, złącza proste, 15M/15F-22M port kapno z koreczkiem zabezpieczającym, skuteczność filtracji bakteryjnej powyżej 99,9999%, masa do 18 g, przestrzeń martwa do 24 ml, objętość oddechowa w zakresie 70-600 ml, opór przepływu do 0,6 cm H2O przy przepływie 9l/min, do 1,2 cm H2O przy 15l/min, do 2,2 cm słupa H2O przy 30l/min</t>
  </si>
  <si>
    <t>Obwód oddechowy do aparatu do znieczulania dla dorosłych, materiał PE, 2 rury rozciągliwe, dł. po rozciągnięciu 160- 180 cm, dodatkowa rura do worka o dł. po rozciągnięciu 80- 100 cm, kolanko z portem kapno, trójnik Y z dwoma portami zabezpieczonymi zatyczkami, średnica rur 22 mm, średnica złącza 22 mm F z EVA, złączka prosta 22 mm M-22 mm M bezlateksowy worek oddechowy poj.2 litry, sterylny, jednorazowy</t>
  </si>
  <si>
    <t>Obwód oddechowy do respiratora, dla dorosłych, sterylny, pakowany folia-papier. Wykonany z PCV lub PE, 2 rury gładkie wewnętrznie o długości 150-160 cm. Kolanko z portem luer-lock, rury odłączalne od trójnika „y”, średnica rur 22 mm, złącza elastyczne 22 mm F, o czasie stosowania 7 dni i przydatności do użycia min. 5 lat od daty produkcji, jednorazowy</t>
  </si>
  <si>
    <t xml:space="preserve">Obwód oddechowy o długości 175-180 cm z pułapką wodną, wykonany z PCV, z rury gładkiej wewnętrznie, z 2 drenami: drenem bąbelkowy 4-8 mm sterującym zastawką o dł. 200-220 cm i drenem bąbelkowym 4-8mm do pomiaru ciśnienia o dł. 200-220 cm, elastyczna końcówka do podłączenia respiratora 22mmF, zastawka wydechowa z wylotem powietrza wydychanego przez pacjenta, zatyczka (kapturek) 22mmF zabezpieczający układ przed zanieczyszczeniami </t>
  </si>
  <si>
    <t>Obwód oddechowy do respiratora dla dorosłych, 
 2 rury karbowane o dł. 155-160 cm z PE (polietylenu), kolanko z portem luer-lock, 
trójnik Y z dwoma portami zabezpieczonymi koreczkami przytwierdzonymi na stałe do obwodu ,
- zatyczka 22F zabezpieczająca układ oddechowy,
- średnica rur 22 mm, 
- średnica złącz do respiratora 22 mmF, 
- złącza wykonane z elastycznego materiału EVA (octan winylu), 
 - złączka prosta 22mmM-22mmM,
 - 1 pułapka wodna,
 -dodatkowa rura o dł. 55-60 cm,
 - czysty mikrobiologicznie
- max. czas użycia 7 dni</t>
  </si>
  <si>
    <t>Filtr oddechowy, bakteryjno-wirusowy, elektrostatyczny lub mechaniczny, sterylny, złącza proste 22M/15F-22F/15M, port kapno, skuteczność filtracji bakteryjnej powyżej 99,9999%, skuteczność filtracji wirusowej powyżej 99,999%, masa do 22 g, przestrzeń martwa do 35 ml, objętość oddechowa w zakresie 150-1500 ml</t>
  </si>
  <si>
    <t>Wymiennik ciepła i wilgoci do tracheostomii, samo zamykający się port do odsysania, z portem tlenowym, objętość oddechowa 50-1000 ml, przestrzeń martwa 11- 15 ml, waga 5-8,4 g, łącznik 15 mmF, sterylny</t>
  </si>
  <si>
    <t>Przedłużacz do obwodu oddechowego, do  podłączenia rurki intubacyjnej z filtrem oddechowym, gładki wewnętrznie ograniczający zaleganie bakterii dł. 15-17 cm, złącza 22mmF-22mmM/15mmF, łącznik kątowy podwójnie obrotowy z portem do odsysania i portem do bronchoskopii, sterylny</t>
  </si>
  <si>
    <t>Dren do monitoringu gazu, złącza: męskie-męskie, dł. 300-310 mm</t>
  </si>
  <si>
    <t>Dren do monitoringu gazu, złącza: męskie-żeńskie dł.300-310 mm</t>
  </si>
  <si>
    <t>Maska krtaniowa  -   jednorazowa, jałowa:                  • delikatny, pozbawiony nierówności i ostrych krawędzi mankiet
• fałd na koniuszku mankietu zabezpieczający przed jego zagięciem i niewłaściwym ułożeniem
• rurka maski wygięta zgodnie z budową anatomiczną gardła (kąt 80-90º) i usztywniona
• element zabezpieczający przed zwężeniem światła rurki w wyniku jej zaciśnięcia zębami
• znaczniki prawidłowego usytuowania maski w drogach oddechowych umieszczone na rurce
• znaczniki ułatwiające wykonanie intubacji dotchawiczej poprzez maskę umieszczone na kopule maski
• dren balonika kontrolnego luźny, połączony na krótkim odcinku z rurką
• informacje dotyczące rozmiaru, wagi pacjenta, objętości wypełniania mankietu umieszczone na baloniku</t>
  </si>
  <si>
    <t>WARTOŚĆ PAKIETU NR 33:</t>
  </si>
  <si>
    <r>
      <rPr>
        <b/>
        <sz val="11"/>
        <color indexed="8"/>
        <rFont val="Times New Roman"/>
        <family val="1"/>
      </rPr>
      <t xml:space="preserve">PAKIET NR 34 – </t>
    </r>
    <r>
      <rPr>
        <sz val="11"/>
        <color indexed="8"/>
        <rFont val="Times New Roman"/>
        <family val="1"/>
      </rPr>
      <t>klipsy tytanowe do klipsownicy</t>
    </r>
  </si>
  <si>
    <t>Klipsy tytanowe do klipsownicy firmy Aescukap, do zabiegów laparoskopowych – średnio-duże (długość ramienia 8 mm-10 mm). Pakowane w magazynkach po 6 szt. Rozmiary ML Jednorazowe, sterylne. W opakowaniu 20 magazynków</t>
  </si>
  <si>
    <t>magazynek</t>
  </si>
  <si>
    <t>WARTOŚĆ PAKIETU NR 34:</t>
  </si>
  <si>
    <r>
      <rPr>
        <b/>
        <sz val="11"/>
        <rFont val="Times New Roman"/>
        <family val="1"/>
      </rPr>
      <t xml:space="preserve">                    PAKIET NR 35 – </t>
    </r>
    <r>
      <rPr>
        <sz val="11"/>
        <color indexed="8"/>
        <rFont val="Times New Roman"/>
        <family val="1"/>
      </rPr>
      <t>butle do drenażu wysokociśnieniowego</t>
    </r>
  </si>
  <si>
    <t>Butle Redon do drenażu wysokociśnieniowego (podciśnienie początkowe 93-98 Pa) o poj. 200 ml (z dodatkową skalą bezpieczeństwa 50 ml), z drenem o długości 115-130 cm, z zaciskiem przesuwanym i wieszakiem oraz łącznikiem schodkowym do połączenia z drenami od 6 do 18 CH</t>
  </si>
  <si>
    <r>
      <rPr>
        <sz val="8"/>
        <rFont val="Times New Roman"/>
        <family val="1"/>
      </rPr>
      <t xml:space="preserve">Butle Redon do drenażu wysokociśnieniowego (podciśnienie początkowe 93-98 Pa) o poj. 400 ml (z dodatkową skalą bezpieczeństwa 50 ml), z drenem o długości 115-130 cm, z zaciskiem przesuwanym i wieszakiem oraz łącznikiem schodkowym do połączenia z drenami </t>
    </r>
    <r>
      <rPr>
        <sz val="8"/>
        <color indexed="8"/>
        <rFont val="Times New Roman"/>
        <family val="1"/>
      </rPr>
      <t>od 6 do 18 CH</t>
    </r>
  </si>
  <si>
    <r>
      <rPr>
        <sz val="8"/>
        <rFont val="Times New Roman"/>
        <family val="1"/>
      </rPr>
      <t>Butle Redon do drenażu wysokociśnieniowego (podciśnienie początkowe 93-98 Pa) o poj. 600 ml (z dodatkową skalą bezpieczeństwa 50 ml), z drenem o długości 115-130 cm, z zaciskiem przesuwanym i wieszakiem oraz łącznikiem schodkowym do połączenia z drenam</t>
    </r>
    <r>
      <rPr>
        <sz val="8"/>
        <color indexed="8"/>
        <rFont val="Times New Roman"/>
        <family val="1"/>
      </rPr>
      <t>i od 6 do 18 CH</t>
    </r>
  </si>
  <si>
    <t>WARTOŚĆ PAKIETU NR 35:</t>
  </si>
  <si>
    <r>
      <rPr>
        <b/>
        <sz val="11"/>
        <rFont val="Times New Roman"/>
        <family val="1"/>
      </rPr>
      <t xml:space="preserve">PAKIET NR 36 – </t>
    </r>
    <r>
      <rPr>
        <sz val="11"/>
        <color indexed="8"/>
        <rFont val="Times New Roman"/>
        <family val="1"/>
      </rPr>
      <t>narzędzia chirurgiczne jednorazowego użytku</t>
    </r>
  </si>
  <si>
    <t xml:space="preserve">Nożyczki do episiotomii typu Braun-Stadler 14,5 cm. Sterylne jednorazowe narzędzia chirurgiczne wykonane z matowionej stali nierdzewnej a 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</si>
  <si>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Ostro tępe proste nożyczki chirurgiczne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</si>
  <si>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 xml:space="preserve">Nożyczki zagięte typu Metzenbaum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</si>
  <si>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Nożyczki opatrunkowe 16cm. Sterylne jednorazowe narzędzia chirurgiczne wykonane z matowionej stali nierdzewnej a 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 Każde narzędzia pakowane indywidualnie w opakowanie blister z kartą kontrolną w postaci naklejki.</t>
  </si>
  <si>
    <t>Kleszczyki anatomiczne proste typu Pean 14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</si>
  <si>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Kleszczyki anatomiczne zagięte typu Halsted- Mosquito 12,5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</si>
  <si>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Kleszczyki chirurgiczne proste typu Kocher 14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</si>
  <si>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Pęseta chirurgiczna typu Adson prosta 12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Dyrektywą UE 93/42/EWG.Wyrób medyczny klasa IIa reguła 6. Każde narzędzia pakowane indywidualnie w opakowanie blister z kartą kontrolną w postaci naklejki. Sterylizacja EO.</t>
  </si>
  <si>
    <t xml:space="preserve">Pęseta anatomiczna typu Micro-Adson prosta 12cm.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</si>
  <si>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Imadło chirurgiczne typu Mayo-Hegar 16cm.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</si>
  <si>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 xml:space="preserve">Imadło chirurgiczne typu Mayo-Hegar 14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t>
  </si>
  <si>
    <t>Skrobaczka kostna typu FOX, dł. 14,5 cm .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t>
  </si>
  <si>
    <t>Igła kulkowa 1,20 x 81 mm, jednorazowego użytku o wymiarach 8,1 cm, 18 G (1,2 x 81 mm) z końcówką „luer lock”. Wykonana ze austenitycznej stali nierdzewnej oraz Makrolonu – końcówka „luer lock” . Posiadająca znak CE. Okres przechowywania produktu sterylnego – 5 lat. Pakowana pojedynczo w opakowania typu „peel pouch”, umożliwiające aseptyczne pobranie produktu</t>
  </si>
  <si>
    <t>WARTOŚĆ PAKIETU NR 36:</t>
  </si>
  <si>
    <r>
      <rPr>
        <b/>
        <sz val="11"/>
        <rFont val="Times New Roman"/>
        <family val="1"/>
      </rPr>
      <t xml:space="preserve">PAKIET NR 37 – </t>
    </r>
    <r>
      <rPr>
        <sz val="11"/>
        <rFont val="Times New Roman"/>
        <family val="1"/>
      </rPr>
      <t>żel do USG/ EKG, elektrody</t>
    </r>
  </si>
  <si>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</si>
  <si>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</si>
  <si>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</si>
  <si>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</si>
  <si>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</si>
  <si>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dorosłych,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</si>
  <si>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</si>
  <si>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</si>
  <si>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 xml:space="preserve">WARTOŚĆ PAKIETU NR 37: </t>
  </si>
  <si>
    <r>
      <rPr>
        <b/>
        <sz val="11"/>
        <rFont val="Times New Roman"/>
        <family val="1"/>
      </rPr>
      <t>PAKIET NR  38 –</t>
    </r>
    <r>
      <rPr>
        <sz val="11"/>
        <rFont val="Times New Roman"/>
        <family val="1"/>
      </rPr>
      <t xml:space="preserve"> igły do biopsji</t>
    </r>
  </si>
  <si>
    <t>Igła do biopsji stercza – jednorazowy pistolet do biopsji – rozmiar 18Gx25 cm</t>
  </si>
  <si>
    <t>WARTOŚĆ PAKIETU NR 38:</t>
  </si>
  <si>
    <r>
      <rPr>
        <b/>
        <sz val="11"/>
        <rFont val="Times New Roman"/>
        <family val="1"/>
      </rPr>
      <t xml:space="preserve">PAKIET NR 39 – </t>
    </r>
    <r>
      <rPr>
        <sz val="11"/>
        <color indexed="8"/>
        <rFont val="Times New Roman"/>
        <family val="1"/>
      </rPr>
      <t>słoje do drenażu, zestawy drenów</t>
    </r>
  </si>
  <si>
    <t>Słój do drenażu jamy opłucnowej, szklany, z podziałką co 50 ml lub co 100 ml, pojemność 2 litry</t>
  </si>
  <si>
    <r>
      <rPr>
        <sz val="8"/>
        <color indexed="8"/>
        <rFont val="Times New Roman"/>
        <family val="1"/>
      </rPr>
      <t xml:space="preserve">2-butlowy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</si>
  <si>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r>
      <rPr>
        <sz val="8"/>
        <color indexed="8"/>
        <rFont val="Times New Roman"/>
        <family val="1"/>
      </rPr>
      <t xml:space="preserve">1-butlowy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t>
    </r>
  </si>
  <si>
    <t>WARTOŚĆ PAKIETU NR 39:</t>
  </si>
  <si>
    <r>
      <rPr>
        <b/>
        <sz val="11"/>
        <rFont val="Times New Roman"/>
        <family val="1"/>
      </rPr>
      <t xml:space="preserve">PAKIET NR 40 – </t>
    </r>
    <r>
      <rPr>
        <sz val="11"/>
        <rFont val="Times New Roman"/>
        <family val="1"/>
      </rPr>
      <t>wkład jednorazowy do zbiornika ssaka OB100</t>
    </r>
  </si>
  <si>
    <t>Wkład jednorazowy do zbiorników ssaków OB 1000 o pojemności 1 litra z filtrem przeciwprzelewowym</t>
  </si>
  <si>
    <t>WARTOŚĆ PAKIETU NR 40:</t>
  </si>
  <si>
    <r>
      <rPr>
        <b/>
        <sz val="11"/>
        <rFont val="Times New Roman"/>
        <family val="1"/>
      </rPr>
      <t xml:space="preserve">PAKIET NR 41 – </t>
    </r>
    <r>
      <rPr>
        <sz val="11"/>
        <rFont val="Times New Roman"/>
        <family val="1"/>
      </rPr>
      <t>elektrody</t>
    </r>
  </si>
  <si>
    <t>Elektrody wielofunkcyjne dla dorosłych, przeznaczone do defibrylatorów AED oraz Zoll: R Series, M Series, E Series, Propaq MD, X Series.  Elektrody wyposażone w czujnik głębokości i częstości ucisku. Typu: CPR Stat Padz lub równoważne. Okres ważności: min. 12 miesięcy (od momentu dostawy).</t>
  </si>
  <si>
    <t>Elektrody pediatryczne, wielofunkcyjne do defibrylatorów Zoll AED Plus i Zoll AED Pro, typu Pedi-Padz II lub równoważne. Przeznaczone dla niemowląt i dzieci do lat 8. Okres ważności: min. 12 miesięcy (od momentu dostawy).</t>
  </si>
  <si>
    <t>WARTOŚĆ PAKIETU NR 41:</t>
  </si>
  <si>
    <r>
      <rPr>
        <b/>
        <sz val="11"/>
        <rFont val="Times New Roman"/>
        <family val="1"/>
      </rPr>
      <t xml:space="preserve">PAKIET NR  42 – </t>
    </r>
    <r>
      <rPr>
        <sz val="11"/>
        <rFont val="Times New Roman"/>
        <family val="1"/>
      </rPr>
      <t>cewniki, zestawy, dreny, inny sprzęt (kompatybilny z aparatem PRISMAFLEX)</t>
    </r>
  </si>
  <si>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</si>
  <si>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</si>
  <si>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</si>
  <si>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rPr>
        <sz val="8"/>
        <rFont val="Times New Roman"/>
        <family val="1"/>
      </rPr>
      <t xml:space="preserve">Dren do infuzji chlorku/glukonianiu wapnia o dł. 230-250 mm  </t>
    </r>
    <r>
      <rPr>
        <i/>
        <sz val="8"/>
        <color indexed="12"/>
        <rFont val="Times New Roman"/>
        <family val="1"/>
      </rPr>
      <t>(długość oferowanego drenu:…………………………)</t>
    </r>
  </si>
  <si>
    <t>Worek spustowy 9-litrowy</t>
  </si>
  <si>
    <t>Igły spike, op. 100 szt.</t>
  </si>
  <si>
    <t>Zestaw do plazmaferezy dla dorosłych.</t>
  </si>
  <si>
    <t>Łącznik Y do recyrkulacji z zaciskami, op. 50 szt.</t>
  </si>
  <si>
    <t>WARTOŚĆ PAKIETU NR 42:</t>
  </si>
  <si>
    <r>
      <rPr>
        <b/>
        <sz val="11"/>
        <rFont val="Times New Roman"/>
        <family val="1"/>
      </rPr>
      <t xml:space="preserve">PAKIET NR 43 – </t>
    </r>
    <r>
      <rPr>
        <sz val="11"/>
        <rFont val="Times New Roman"/>
        <family val="1"/>
      </rPr>
      <t xml:space="preserve">czujniki do pomiaru ciśnienia, klamry do mocowania przetworników </t>
    </r>
  </si>
  <si>
    <t xml:space="preserve">Czujnik do pomiaru ciśnienia metodą bezpośrednią – pojedynczy
• długości linii płuczącej 145-160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</si>
  <si>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145-160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</si>
  <si>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</si>
  <si>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43:</t>
  </si>
  <si>
    <r>
      <rPr>
        <b/>
        <sz val="11"/>
        <rFont val="Times New Roman"/>
        <family val="1"/>
      </rPr>
      <t xml:space="preserve">PAKIET NR 44 – </t>
    </r>
    <r>
      <rPr>
        <sz val="11"/>
        <rFont val="Times New Roman"/>
        <family val="1"/>
      </rPr>
      <t>elektrody do defibrylatorów</t>
    </r>
  </si>
  <si>
    <t>Jednopacjentowe elektrody do defibrylacji i stymulacji, dla dorosłych – w jednym opakowaniu para elektrod, tj. 2 elektrody połączone przewodem o długości 2m, zakończonym złączem dedykowanym do defibrylator DefiMax biphasic oraz DefiMax Plus. Elektrody samoklejące, z żelem, ochronny materiał izolujący. Elektrody przeznaczone do defibrylacji zewnętrznej, kardiowersji synchronicznej, stymulacji serca, monitorowania ECG. Do zastosowania dla pacjentów dorosłych o wadze powyżej 25 kg oraz dla dzieci powyżej 8 lat.</t>
  </si>
  <si>
    <t>Jednopacjentowe elektrody do defibrylacji i stymulacji, dla dzieci – w jednym opakowaniu para elektrod, tj. 2 elektrody połączone przewodem o długości 2m, zakończonym złączem dedykowanym do defibrylatorów DefiMax biphasic oraz DefiMax Plus. Elektrody samoklejące, z żelem, ochronny materiał izolujący. Elektrody przeznaczone do defibrylacji zewnętrznej, kardiowersji synchronicznej, stymulacji serca, monitorowania ECG. Do zastosowania dla dzieci do lat 8 i wadze do 25 kg.</t>
  </si>
  <si>
    <t>WARTOŚĆ PAKIETU NR 44:</t>
  </si>
  <si>
    <r>
      <rPr>
        <b/>
        <sz val="11"/>
        <rFont val="Times New Roman"/>
        <family val="1"/>
      </rPr>
      <t xml:space="preserve">PAKIET NR 45 – </t>
    </r>
    <r>
      <rPr>
        <sz val="11"/>
        <rFont val="Times New Roman"/>
        <family val="1"/>
      </rPr>
      <t>strzykawki</t>
    </r>
  </si>
  <si>
    <t xml:space="preserve">Strzykawki tuberkulinówka (1 op. - 100 szt.) 
</t>
  </si>
  <si>
    <r>
      <rPr>
        <sz val="8"/>
        <rFont val="Times New Roman"/>
        <family val="1"/>
      </rP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</si>
  <si>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</si>
  <si>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</si>
  <si>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rPr>
        <sz val="8"/>
        <rFont val="Times New Roman"/>
        <family val="1"/>
      </rP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</si>
  <si>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</si>
  <si>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</si>
  <si>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</si>
  <si>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</si>
  <si>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</si>
  <si>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rPr>
        <b/>
        <sz val="8"/>
        <rFont val="Times New Roman"/>
        <family val="1"/>
      </rPr>
      <t>UWAGA!</t>
    </r>
    <r>
      <rPr>
        <sz val="8"/>
        <rFont val="Times New Roman"/>
        <family val="1"/>
      </rPr>
      <t xml:space="preserve"> Strzykawki zaoferowane w Pakiecie 19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</si>
  <si>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45:</t>
  </si>
  <si>
    <r>
      <rPr>
        <b/>
        <sz val="11"/>
        <rFont val="Times New Roman"/>
        <family val="1"/>
      </rPr>
      <t xml:space="preserve">PAKIET NR 46 – </t>
    </r>
    <r>
      <rPr>
        <sz val="11"/>
        <rFont val="Times New Roman"/>
        <family val="1"/>
      </rPr>
      <t xml:space="preserve">przewód oddechowy do respiratora </t>
    </r>
    <r>
      <rPr>
        <sz val="11"/>
        <rFont val="Times New Roman"/>
        <family val="1"/>
      </rPr>
      <t>O-Tw Medical Technologies</t>
    </r>
  </si>
  <si>
    <r>
      <rPr>
        <sz val="8"/>
        <rFont val="Times New Roman"/>
        <family val="1"/>
      </rPr>
      <t xml:space="preserve">Przewód oddechowy jednorazowego użytku przeznaczony do stosowania z respiratorami serii E
firmy O-Tw Medical Technologies. Obwód zapewniający </t>
    </r>
    <r>
      <rPr>
        <sz val="8"/>
        <rFont val="Times New Roman"/>
        <family val="1"/>
      </rPr>
      <t>jakość i pomiar dostarczanych parametrów wymaganych przez nowoczesne respiratory elektroniczne d</t>
    </r>
    <r>
      <rPr>
        <sz val="8"/>
        <rFont val="Times New Roman"/>
        <family val="1"/>
      </rPr>
      <t>zięki zastosowaniu w nim unikalnego pneumotachu. Karbowana rura przewodu oraz dwie linie kontrolno-pomiarowe umieszczone w rękawie z włókniny. Przewód bez lateksu. Niskoprofilowa 900 zastawka pacjenta.
Standardowe złącze pacjenta 15/22 mm, długość: 175-180 cm. Temperatura pracy: od -180 C do + 500C, temperatura przechowywania: od -200 C do + 600C, RH: 15-95%</t>
    </r>
  </si>
  <si>
    <t>WARTOŚĆ PAKIETU NR 46:</t>
  </si>
  <si>
    <r>
      <rPr>
        <b/>
        <sz val="11"/>
        <rFont val="Times New Roman"/>
        <family val="1"/>
      </rPr>
      <t xml:space="preserve">PAKIET NR 47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</si>
  <si>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</si>
  <si>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</si>
  <si>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</si>
  <si>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</si>
  <si>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47:</t>
  </si>
  <si>
    <r>
      <rPr>
        <b/>
        <sz val="11"/>
        <rFont val="Times New Roman"/>
        <family val="1"/>
      </rPr>
      <t xml:space="preserve">PAKIET NR 48 – </t>
    </r>
    <r>
      <rPr>
        <sz val="11"/>
        <rFont val="Times New Roman"/>
        <family val="1"/>
      </rPr>
      <t xml:space="preserve">kaniule dożylne i dotętnicze, koreczki do kaniul </t>
    </r>
  </si>
  <si>
    <t>Kaniula do wlewów dożylnych wykonana z PTFE/ PUR.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</si>
  <si>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</si>
  <si>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(z poz. 1 i 2),  pakowane pojedynczo</t>
  </si>
  <si>
    <t xml:space="preserve">WARTOŚĆ PAKIETU NR 48: </t>
  </si>
  <si>
    <r>
      <rPr>
        <b/>
        <sz val="11"/>
        <rFont val="Times New Roman"/>
        <family val="1"/>
      </rPr>
      <t xml:space="preserve">       PAKIET NR 49 – </t>
    </r>
    <r>
      <rPr>
        <sz val="11"/>
        <rFont val="Times New Roman"/>
        <family val="1"/>
      </rPr>
      <t xml:space="preserve">szpatułki, koce ratunkowe, zestawy, inny sprzęt </t>
    </r>
  </si>
  <si>
    <t>Szpatułki jałowe pakowane pojedynczo drewniane op/100 szt.</t>
  </si>
  <si>
    <r>
      <rPr>
        <sz val="8"/>
        <rFont val="Times New Roman"/>
        <family val="1"/>
      </rP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</si>
  <si>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</si>
  <si>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</si>
  <si>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 xml:space="preserve">Bezpieczny zestaw do pobierania popłuczyn z drzewa oskrzelowego, w skład wchodzi probówka 9-11 ml z etykietą, z dwoma cewnikami, łącznik schodkowy, z możliwością regulacji siły ssania, kompatybilny z końcówkami do odsysania </t>
  </si>
  <si>
    <t>Jednorazowe wzierniki do otoskopu dostęp do rozmiaru 2 mm</t>
  </si>
  <si>
    <t>WARTOŚĆ PAKIETU NR 49:</t>
  </si>
  <si>
    <r>
      <rPr>
        <sz val="11"/>
        <rFont val="Times New Roman"/>
        <family val="1"/>
      </rPr>
      <t xml:space="preserve"> </t>
    </r>
    <r>
      <rPr>
        <b/>
        <sz val="11"/>
        <rFont val="Times New Roman"/>
        <family val="1"/>
      </rPr>
      <t xml:space="preserve"> PAKIET NR 50 </t>
    </r>
    <r>
      <rPr>
        <sz val="11"/>
        <rFont val="Times New Roman"/>
        <family val="1"/>
      </rPr>
      <t>– cewniki</t>
    </r>
  </si>
  <si>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</si>
  <si>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</si>
  <si>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</si>
  <si>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rPr>
        <sz val="8"/>
        <rFont val="Times New Roman"/>
        <family val="1"/>
      </rP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</si>
  <si>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rPr>
        <sz val="8"/>
        <rFont val="Times New Roman"/>
        <family val="1"/>
      </rP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</si>
  <si>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WARTOŚĆ PAKIETU NR 50:</t>
  </si>
  <si>
    <t xml:space="preserve"> </t>
  </si>
  <si>
    <r>
      <rPr>
        <b/>
        <sz val="11"/>
        <rFont val="Times New Roman"/>
        <family val="1"/>
      </rPr>
      <t xml:space="preserve">                      PAKIET NR 51 – </t>
    </r>
    <r>
      <rPr>
        <sz val="11"/>
        <rFont val="Times New Roman"/>
        <family val="1"/>
      </rPr>
      <t>szczoteczki do cytologii</t>
    </r>
  </si>
  <si>
    <t>Szczoteczka sterylna do cytologii – wachlarz</t>
  </si>
  <si>
    <t>Szczoteczka sterylna do cytologii – prosta</t>
  </si>
  <si>
    <t xml:space="preserve">WARTOŚĆ PAKIETU NR 51: </t>
  </si>
  <si>
    <r>
      <rPr>
        <b/>
        <sz val="11"/>
        <rFont val="Times New Roman"/>
        <family val="1"/>
      </rPr>
      <t xml:space="preserve">PAKIET NR 52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</si>
  <si>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</si>
  <si>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</si>
  <si>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t>Ortopedyczna końcówka do odsysania pola operacyjnego, zagięta o dł.15-16 cm, 4 otwory boczne, filtr o średnicy 1,6  mm, długość 12-13 cm, pakowany podwójnie, sterylny, końcówka kompatybilna z zestawem z poz. 2.</t>
  </si>
  <si>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</si>
  <si>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</si>
  <si>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rPr>
        <sz val="8"/>
        <rFont val="Times New Roman"/>
        <family val="1"/>
      </rPr>
      <t xml:space="preserve">60-70cm-115-120 cm </t>
    </r>
    <r>
      <rPr>
        <i/>
        <sz val="8"/>
        <color indexed="12"/>
        <rFont val="Times New Roman"/>
        <family val="1"/>
      </rPr>
      <t>(Podać oferowany rozmiar: …………..)</t>
    </r>
  </si>
  <si>
    <t>4b</t>
  </si>
  <si>
    <r>
      <rPr>
        <sz val="8"/>
        <rFont val="Times New Roman"/>
        <family val="1"/>
      </rP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</si>
  <si>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</si>
  <si>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52:</t>
  </si>
  <si>
    <r>
      <rPr>
        <b/>
        <sz val="11"/>
        <rFont val="Times New Roman"/>
        <family val="1"/>
      </rPr>
      <t>PAKIET NR  53 –</t>
    </r>
    <r>
      <rPr>
        <sz val="11"/>
        <rFont val="Times New Roman"/>
        <family val="1"/>
      </rPr>
      <t xml:space="preserve"> pokrowce na przewody</t>
    </r>
  </si>
  <si>
    <r>
      <rPr>
        <sz val="8"/>
        <rFont val="Times New Roman"/>
        <family val="1"/>
      </rP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</si>
  <si>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rPr>
        <sz val="8"/>
        <rFont val="Times New Roman"/>
        <family val="1"/>
      </rPr>
      <t xml:space="preserve">Sterylny pokrowiec foliowy z gumką w kształcie kuli. Gumka na całym obwodzie koła, 80-85 cm </t>
    </r>
    <r>
      <rPr>
        <i/>
        <sz val="8"/>
        <color indexed="12"/>
        <rFont val="Times New Roman"/>
        <family val="1"/>
      </rPr>
      <t>(Podać wymiary: …………………..)</t>
    </r>
  </si>
  <si>
    <t>WARTOŚĆ PAKIETU NR 53:</t>
  </si>
  <si>
    <r>
      <rPr>
        <b/>
        <sz val="11"/>
        <rFont val="Times New Roman"/>
        <family val="1"/>
      </rPr>
      <t xml:space="preserve">PAKIET NR 54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</si>
  <si>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</si>
  <si>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</si>
  <si>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</si>
  <si>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</si>
  <si>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54:</t>
  </si>
  <si>
    <r>
      <rPr>
        <b/>
        <sz val="11"/>
        <rFont val="Times New Roman"/>
        <family val="1"/>
      </rPr>
      <t xml:space="preserve">PAKIET NR 55 – </t>
    </r>
    <r>
      <rPr>
        <sz val="11"/>
        <rFont val="Times New Roman"/>
        <family val="1"/>
      </rPr>
      <t>zestawy do odsysania pola operacyjnego</t>
    </r>
  </si>
  <si>
    <t>Zestaw do odsysania pola operacyjnego typu Yankauer bez kontroli siły ssania. Zestaw składający się z końcówki ssącej oraz drenu łączącego o dł. 4 m. Końcówka Yankauer zgięta standardowa bez perforacji. Dostęp do rozmiarów Ch12-Ch30</t>
  </si>
  <si>
    <t>Zestaw do odsysania pola operacyjnego typu Yankauer z kontrolą siły ssania. Otwór do kontroli ssania wyraźnie wyczuwalny palpacyjnie (lekko zagłębiony) w końcówce yankauer . Zestaw składający się z końcówki ssącej oraz drenu łączącego o dł. 3 m. Końcówka Yankauer zagięta sztywna z czterema otworami bocznymi. Rozmiar Ch22</t>
  </si>
  <si>
    <t>WARTOŚĆ PAKIETU NR 55:</t>
  </si>
  <si>
    <r>
      <rPr>
        <b/>
        <sz val="11"/>
        <rFont val="Times New Roman"/>
        <family val="1"/>
      </rPr>
      <t xml:space="preserve">       PAKIET NR 56 –</t>
    </r>
    <r>
      <rPr>
        <sz val="11"/>
        <rFont val="Times New Roman"/>
        <family val="1"/>
      </rPr>
      <t xml:space="preserve"> kieliszki, opaski worki na zwłoki, inny sprzęt </t>
    </r>
  </si>
  <si>
    <r>
      <rPr>
        <sz val="8"/>
        <rFont val="Times New Roman"/>
        <family val="1"/>
      </rPr>
      <t xml:space="preserve">Kieliszki jednorazowe na leki, niesterylne, z podziałką co 5 lub co 1 ml, pakowane w folie po 50,  70,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</si>
  <si>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</si>
  <si>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</si>
  <si>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Staza bezlateksowa – pakowana a' 25 szt. z graficzną instrukcją obsługi na opakowaniu jednostkowym</t>
  </si>
  <si>
    <t>Staza automatyczna z zatrzaskiem, bezlateksowa</t>
  </si>
  <si>
    <t>Worki na zwłoki, zamek przez całą długość worka, dla dorosłych – odporny na rozrywanie</t>
  </si>
  <si>
    <t>Opaska identyfikacyjna – zgon, zapinana na zatrzask</t>
  </si>
  <si>
    <t>WARTOŚĆ PAKIETU NR 56:</t>
  </si>
  <si>
    <r>
      <rPr>
        <b/>
        <sz val="11"/>
        <rFont val="Times New Roman"/>
        <family val="1"/>
      </rPr>
      <t xml:space="preserve">       PAKIET NR 57 –</t>
    </r>
    <r>
      <rPr>
        <sz val="11"/>
        <rFont val="Times New Roman"/>
        <family val="1"/>
      </rPr>
      <t xml:space="preserve"> zgłębnik nosowo-jelitowy</t>
    </r>
  </si>
  <si>
    <t>Zgłębnik nosowo-jelitowy złącznikiem typu ENFIT CH10 145 cm</t>
  </si>
  <si>
    <t xml:space="preserve">Zestaw grawitacyjny do podaży diet dojelitowych , pasujący do worków i butelek ( w składzie : łącznik do butelek, łacznik do worków, komora kroplowa, zacisk rolkowy, port medyczny ENFIT, złacze ENFIT, nasadki ochronne, nakrętka do portu medycznego, koszyk do zawieszenia butelki) </t>
  </si>
  <si>
    <t>WARTOŚĆ PAKIETU NR 57:</t>
  </si>
  <si>
    <r>
      <rPr>
        <b/>
        <sz val="11"/>
        <rFont val="Times New Roman"/>
        <family val="1"/>
      </rPr>
      <t xml:space="preserve">       PAKIET NR 58 –</t>
    </r>
    <r>
      <rPr>
        <sz val="11"/>
        <rFont val="Times New Roman"/>
        <family val="1"/>
      </rPr>
      <t xml:space="preserve"> worek zabezpieczający do drenów grawitacyjnych</t>
    </r>
  </si>
  <si>
    <t>Worek zabezpieczający do drenów grawitacyjnych Penrosa . Pojemność 150ml, samoprzylepny pierścień dostosowany do drenów o średnicy 6,8,10,12mm, zawór spustowy typu przesuwnego, nie zawierający ftalanów</t>
  </si>
  <si>
    <t>WARTOŚĆ PAKIETU NR 58:</t>
  </si>
  <si>
    <r>
      <rPr>
        <b/>
        <sz val="11"/>
        <rFont val="Times New Roman"/>
        <family val="1"/>
      </rPr>
      <t xml:space="preserve">       PAKIET NR 59 – </t>
    </r>
    <r>
      <rPr>
        <sz val="11"/>
        <rFont val="Times New Roman"/>
        <family val="1"/>
      </rPr>
      <t>czujnik SPO2 pediatryczny</t>
    </r>
  </si>
  <si>
    <r>
      <rPr>
        <sz val="8"/>
        <rFont val="Times New Roman"/>
        <family val="1"/>
      </rPr>
      <t xml:space="preserve">Czujnik SPO2 jednorazowego użytku dla noworodków </t>
    </r>
    <r>
      <rPr>
        <sz val="8"/>
        <rFont val="Times New Roman"/>
        <family val="1"/>
      </rPr>
      <t>i dzieci ( do 30kg), klejowy</t>
    </r>
  </si>
  <si>
    <t>WARTOŚĆ PAKIETU NR 59:</t>
  </si>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</sst>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6">
    <numFmt numFmtId="164" formatCode="General"/>
    <numFmt numFmtId="165" formatCode="\ #,##0.00&quot; zł &quot;;\-#,##0.00&quot; zł &quot;;&quot; -&quot;#&quot; zł &quot;;@\ "/>
    <numFmt numFmtId="166" formatCode="#,##0.00\ [$zł-415];[RED]\-#,##0.00\ [$zł-415]"/>
    <numFmt numFmtId="167" formatCode="_-* #,##0.00&quot; zł&quot;_-;\-* #,##0.00&quot; zł&quot;_-;_-* \-??&quot; zł&quot;_-;_-@_-"/>
    <numFmt numFmtId="168" formatCode="0"/>
    <numFmt numFmtId="169" formatCode="#,##0"/>
    <numFmt numFmtId="170" formatCode="0.00"/>
    <numFmt numFmtId="171" formatCode="0%"/>
    <numFmt numFmtId="172" formatCode="#"/>
    <numFmt numFmtId="173" formatCode="@"/>
    <numFmt numFmtId="174" formatCode="#,##0.00"/>
    <numFmt numFmtId="175" formatCode="#,##0_ ;[RED]\-#,##0\ "/>
    <numFmt numFmtId="176" formatCode="#,##0;[RED]\-#,##0"/>
    <numFmt numFmtId="177" formatCode="_-* #,##0.00\ _z_ł_-;\-* #,##0.00\ _z_ł_-;_-* \-??\ _z_ł_-;_-@_-"/>
    <numFmt numFmtId="178" formatCode="#,##0.00&quot; zł&quot;"/>
    <numFmt numFmtId="179" formatCode="#,##0.00&quot; zł&quot;;[RED]\-#,##0.00&quot; zł&quot;"/>
  </numFmts>
  <fonts count="31">
    <font>
      <sz val="10"/>
      <name val="Arial CE"/>
      <family val="2"/>
    </font>
    <font>
      <sz val="10"/>
      <name val="Arial"/>
      <family val="0"/>
    </font>
    <font>
      <sz val="11"/>
      <name val="Calibri"/>
      <family val="2"/>
    </font>
    <font>
      <b/>
      <i/>
      <u val="single"/>
      <sz val="10"/>
      <name val="Arial CE"/>
      <family val="2"/>
    </font>
    <font>
      <sz val="8"/>
      <name val="Times New Roman"/>
      <family val="1"/>
    </font>
    <font>
      <b/>
      <sz val="12"/>
      <color indexed="8"/>
      <name val="Times New Roman"/>
      <family val="1"/>
    </font>
    <font>
      <sz val="12"/>
      <color indexed="8"/>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i/>
      <sz val="8"/>
      <color indexed="12"/>
      <name val="Times New Roman"/>
      <family val="1"/>
    </font>
    <font>
      <i/>
      <sz val="8"/>
      <name val="Times New Roman"/>
      <family val="1"/>
    </font>
    <font>
      <b/>
      <sz val="10"/>
      <name val="Times New Roman"/>
      <family val="1"/>
    </font>
    <font>
      <b/>
      <sz val="8"/>
      <name val="Calibri"/>
      <family val="2"/>
    </font>
    <font>
      <b/>
      <sz val="11"/>
      <color indexed="8"/>
      <name val="Times New Roman"/>
      <family val="1"/>
    </font>
    <font>
      <sz val="11"/>
      <color indexed="8"/>
      <name val="Times New Roman"/>
      <family val="1"/>
    </font>
    <font>
      <sz val="9"/>
      <name val="Arial"/>
      <family val="2"/>
    </font>
    <font>
      <sz val="12"/>
      <name val="Times New Roman"/>
      <family val="1"/>
    </font>
    <font>
      <sz val="8"/>
      <color indexed="8"/>
      <name val="Times New Roman1"/>
      <family val="0"/>
    </font>
    <font>
      <sz val="9"/>
      <name val="Times New Roman"/>
      <family val="1"/>
    </font>
    <font>
      <sz val="8"/>
      <color indexed="12"/>
      <name val="Times New Roman"/>
      <family val="1"/>
    </font>
    <font>
      <sz val="10"/>
      <color indexed="10"/>
      <name val="Times New Roman"/>
      <family val="1"/>
    </font>
    <font>
      <b/>
      <sz val="8"/>
      <color indexed="8"/>
      <name val="Times New Roman"/>
      <family val="1"/>
    </font>
    <font>
      <sz val="8"/>
      <color indexed="60"/>
      <name val="Times New Roman"/>
      <family val="1"/>
    </font>
    <font>
      <sz val="8"/>
      <name val="Times New Roman1"/>
      <family val="0"/>
    </font>
    <font>
      <i/>
      <sz val="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5" fontId="0" fillId="0" borderId="0" applyBorder="0" applyProtection="0">
      <alignment/>
    </xf>
    <xf numFmtId="166" fontId="3" fillId="0" borderId="0" applyFill="0" applyBorder="0" applyAlignment="0" applyProtection="0"/>
  </cellStyleXfs>
  <cellXfs count="441">
    <xf numFmtId="164" fontId="0" fillId="0" borderId="0" xfId="0" applyAlignment="1">
      <alignment/>
    </xf>
    <xf numFmtId="164" fontId="4" fillId="0" borderId="1" xfId="0" applyFont="1" applyBorder="1" applyAlignment="1">
      <alignment horizontal="center"/>
    </xf>
    <xf numFmtId="164" fontId="4" fillId="0" borderId="1" xfId="0" applyFont="1" applyBorder="1" applyAlignment="1">
      <alignment wrapText="1"/>
    </xf>
    <xf numFmtId="167" fontId="4" fillId="0" borderId="1" xfId="0" applyNumberFormat="1" applyFont="1" applyBorder="1" applyAlignment="1">
      <alignment/>
    </xf>
    <xf numFmtId="168" fontId="4" fillId="0" borderId="1" xfId="0" applyNumberFormat="1" applyFont="1" applyBorder="1" applyAlignment="1">
      <alignment horizontal="center"/>
    </xf>
    <xf numFmtId="164" fontId="4" fillId="0" borderId="2" xfId="0" applyFont="1" applyBorder="1" applyAlignment="1">
      <alignment/>
    </xf>
    <xf numFmtId="164" fontId="4" fillId="0" borderId="0" xfId="0" applyFont="1" applyFill="1" applyBorder="1" applyAlignment="1">
      <alignment/>
    </xf>
    <xf numFmtId="164" fontId="4" fillId="0" borderId="3" xfId="0" applyFont="1" applyBorder="1" applyAlignment="1">
      <alignment/>
    </xf>
    <xf numFmtId="164" fontId="4" fillId="0" borderId="1" xfId="0" applyFont="1" applyBorder="1" applyAlignment="1">
      <alignment/>
    </xf>
    <xf numFmtId="164" fontId="5" fillId="2" borderId="4" xfId="22" applyFont="1" applyFill="1" applyBorder="1" applyAlignment="1">
      <alignment horizontal="left" vertical="center" wrapText="1"/>
      <protection/>
    </xf>
    <xf numFmtId="164" fontId="9" fillId="3" borderId="0" xfId="0" applyFont="1" applyFill="1" applyBorder="1" applyAlignment="1">
      <alignment/>
    </xf>
    <xf numFmtId="164" fontId="9" fillId="0" borderId="0" xfId="0" applyFont="1" applyFill="1" applyBorder="1" applyAlignment="1">
      <alignment/>
    </xf>
    <xf numFmtId="164" fontId="4" fillId="4" borderId="3" xfId="0" applyFont="1" applyFill="1" applyBorder="1" applyAlignment="1">
      <alignment/>
    </xf>
    <xf numFmtId="164" fontId="4" fillId="4" borderId="1" xfId="0" applyFont="1" applyFill="1" applyBorder="1" applyAlignment="1">
      <alignment/>
    </xf>
    <xf numFmtId="164" fontId="4" fillId="3" borderId="0" xfId="22" applyFont="1" applyFill="1" applyBorder="1" applyAlignment="1">
      <alignment horizontal="center" vertical="center" wrapText="1"/>
      <protection/>
    </xf>
    <xf numFmtId="164" fontId="10" fillId="0" borderId="0" xfId="22" applyFont="1" applyFill="1" applyBorder="1" applyAlignment="1">
      <alignment vertical="center" wrapText="1"/>
      <protection/>
    </xf>
    <xf numFmtId="169" fontId="4" fillId="0" borderId="0" xfId="22" applyNumberFormat="1" applyFont="1" applyFill="1" applyBorder="1" applyAlignment="1">
      <alignment horizontal="center" vertical="center" wrapText="1"/>
      <protection/>
    </xf>
    <xf numFmtId="166" fontId="4" fillId="3" borderId="0" xfId="22" applyNumberFormat="1" applyFont="1" applyFill="1" applyBorder="1" applyAlignment="1">
      <alignment horizontal="right" vertical="center" wrapText="1"/>
      <protection/>
    </xf>
    <xf numFmtId="168" fontId="4" fillId="0" borderId="0" xfId="0" applyNumberFormat="1" applyFont="1" applyBorder="1" applyAlignment="1">
      <alignment horizontal="center" vertical="center" wrapText="1"/>
    </xf>
    <xf numFmtId="164" fontId="4" fillId="0" borderId="0" xfId="0" applyFont="1" applyFill="1" applyBorder="1" applyAlignment="1">
      <alignment horizontal="right" vertical="center"/>
    </xf>
    <xf numFmtId="164" fontId="4" fillId="3" borderId="0" xfId="0" applyFont="1" applyFill="1" applyBorder="1" applyAlignment="1">
      <alignment/>
    </xf>
    <xf numFmtId="164" fontId="11" fillId="5" borderId="1" xfId="22" applyFont="1" applyFill="1" applyBorder="1" applyAlignment="1">
      <alignment horizontal="center" vertical="center" wrapText="1"/>
      <protection/>
    </xf>
    <xf numFmtId="164" fontId="13" fillId="3" borderId="0" xfId="0" applyFont="1" applyFill="1" applyBorder="1" applyAlignment="1">
      <alignment/>
    </xf>
    <xf numFmtId="164" fontId="13" fillId="0" borderId="0" xfId="0" applyFont="1" applyFill="1" applyBorder="1" applyAlignment="1">
      <alignment/>
    </xf>
    <xf numFmtId="164" fontId="14" fillId="6" borderId="1" xfId="22" applyFont="1" applyFill="1" applyBorder="1" applyAlignment="1">
      <alignment horizontal="center" vertical="center" wrapText="1"/>
      <protection/>
    </xf>
    <xf numFmtId="167" fontId="14" fillId="6" borderId="1" xfId="22" applyNumberFormat="1" applyFont="1" applyFill="1" applyBorder="1" applyAlignment="1">
      <alignment horizontal="center" vertical="center" wrapText="1"/>
      <protection/>
    </xf>
    <xf numFmtId="168" fontId="14" fillId="6" borderId="1" xfId="22" applyNumberFormat="1" applyFont="1" applyFill="1" applyBorder="1" applyAlignment="1">
      <alignment horizontal="center" vertical="center" wrapText="1"/>
      <protection/>
    </xf>
    <xf numFmtId="167" fontId="14" fillId="6" borderId="1" xfId="22" applyNumberFormat="1" applyFont="1" applyFill="1" applyBorder="1" applyAlignment="1">
      <alignment horizontal="center" vertical="center" wrapText="1"/>
      <protection/>
    </xf>
    <xf numFmtId="164" fontId="14" fillId="6" borderId="1" xfId="22" applyFont="1" applyFill="1" applyBorder="1" applyAlignment="1">
      <alignment horizontal="center" vertical="center" wrapText="1"/>
      <protection/>
    </xf>
    <xf numFmtId="164" fontId="4" fillId="0" borderId="0" xfId="0" applyFont="1" applyAlignment="1">
      <alignment/>
    </xf>
    <xf numFmtId="164" fontId="4" fillId="3" borderId="1" xfId="22" applyFont="1" applyFill="1" applyBorder="1" applyAlignment="1">
      <alignment horizontal="center" vertical="center" wrapText="1"/>
      <protection/>
    </xf>
    <xf numFmtId="164" fontId="4" fillId="0" borderId="1" xfId="22" applyFont="1" applyFill="1" applyBorder="1" applyAlignment="1">
      <alignment vertical="center" wrapText="1"/>
      <protection/>
    </xf>
    <xf numFmtId="164" fontId="4" fillId="3" borderId="1" xfId="22" applyFont="1" applyFill="1" applyBorder="1" applyAlignment="1">
      <alignment vertical="center" wrapText="1"/>
      <protection/>
    </xf>
    <xf numFmtId="169" fontId="4" fillId="3" borderId="1" xfId="22" applyNumberFormat="1" applyFont="1" applyFill="1" applyBorder="1" applyAlignment="1">
      <alignment horizontal="center" vertical="center" wrapText="1"/>
      <protection/>
    </xf>
    <xf numFmtId="167" fontId="4" fillId="3" borderId="1" xfId="22" applyNumberFormat="1" applyFont="1" applyFill="1" applyBorder="1" applyAlignment="1">
      <alignment vertical="center" wrapText="1"/>
      <protection/>
    </xf>
    <xf numFmtId="168" fontId="4" fillId="0" borderId="1" xfId="22" applyNumberFormat="1" applyFont="1" applyFill="1" applyBorder="1" applyAlignment="1">
      <alignment horizontal="right" vertical="center" wrapText="1"/>
      <protection/>
    </xf>
    <xf numFmtId="164" fontId="4" fillId="0" borderId="1" xfId="0" applyFont="1" applyBorder="1" applyAlignment="1">
      <alignment horizontal="center" vertical="center" wrapText="1"/>
    </xf>
    <xf numFmtId="164" fontId="4" fillId="0" borderId="1" xfId="0" applyFont="1" applyFill="1" applyBorder="1" applyAlignment="1">
      <alignment horizontal="lef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justify" vertical="center" wrapText="1"/>
    </xf>
    <xf numFmtId="164" fontId="4" fillId="0" borderId="1" xfId="0" applyFont="1" applyFill="1" applyBorder="1" applyAlignment="1">
      <alignment horizontal="justify" vertical="center"/>
    </xf>
    <xf numFmtId="168" fontId="4" fillId="0" borderId="1" xfId="0" applyNumberFormat="1" applyFont="1" applyBorder="1" applyAlignment="1">
      <alignment horizontal="right" vertical="center" wrapText="1"/>
    </xf>
    <xf numFmtId="169"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vertical="center" wrapText="1"/>
      <protection/>
    </xf>
    <xf numFmtId="164" fontId="4" fillId="3" borderId="1" xfId="0" applyFont="1" applyFill="1" applyBorder="1" applyAlignment="1">
      <alignment horizontal="right" vertical="center" wrapText="1"/>
    </xf>
    <xf numFmtId="164" fontId="4" fillId="0" borderId="1" xfId="0" applyFont="1" applyBorder="1" applyAlignment="1">
      <alignment horizontal="right" vertical="center" wrapText="1"/>
    </xf>
    <xf numFmtId="168" fontId="4" fillId="3" borderId="1" xfId="22" applyNumberFormat="1" applyFont="1" applyFill="1" applyBorder="1" applyAlignment="1">
      <alignment horizontal="right" vertical="center" wrapText="1"/>
      <protection/>
    </xf>
    <xf numFmtId="164" fontId="4" fillId="0" borderId="1" xfId="0" applyFont="1" applyFill="1" applyBorder="1" applyAlignment="1">
      <alignment vertical="center" wrapText="1"/>
    </xf>
    <xf numFmtId="164" fontId="4" fillId="0" borderId="1" xfId="0" applyFont="1" applyBorder="1" applyAlignment="1">
      <alignment vertical="center" wrapText="1"/>
    </xf>
    <xf numFmtId="164" fontId="4" fillId="0" borderId="1" xfId="0" applyFont="1" applyBorder="1" applyAlignment="1">
      <alignment horizontal="center" vertical="center" wrapText="1"/>
    </xf>
    <xf numFmtId="167" fontId="4" fillId="0" borderId="1" xfId="0" applyNumberFormat="1" applyFont="1" applyBorder="1" applyAlignment="1">
      <alignmen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left" vertical="center"/>
    </xf>
    <xf numFmtId="166" fontId="4" fillId="0" borderId="1" xfId="0" applyNumberFormat="1" applyFont="1" applyBorder="1" applyAlignment="1">
      <alignment vertical="center" wrapText="1"/>
    </xf>
    <xf numFmtId="164" fontId="4" fillId="3" borderId="1" xfId="0" applyFont="1" applyFill="1" applyBorder="1" applyAlignment="1">
      <alignment horizontal="justify" vertical="center" wrapText="1"/>
    </xf>
    <xf numFmtId="164" fontId="4" fillId="3" borderId="1" xfId="0" applyFont="1" applyFill="1" applyBorder="1" applyAlignment="1">
      <alignment vertical="center"/>
    </xf>
    <xf numFmtId="164" fontId="4" fillId="3" borderId="1" xfId="0" applyFont="1" applyFill="1" applyBorder="1" applyAlignment="1">
      <alignment horizontal="center" vertical="center"/>
    </xf>
    <xf numFmtId="166" fontId="4" fillId="3" borderId="1" xfId="0" applyNumberFormat="1" applyFont="1" applyFill="1" applyBorder="1" applyAlignment="1">
      <alignment vertical="center"/>
    </xf>
    <xf numFmtId="164" fontId="4" fillId="3" borderId="1" xfId="0" applyFont="1" applyFill="1" applyBorder="1" applyAlignment="1">
      <alignment horizontal="right" vertical="center"/>
    </xf>
    <xf numFmtId="164" fontId="17" fillId="7" borderId="1" xfId="22" applyFont="1" applyFill="1" applyBorder="1" applyAlignment="1">
      <alignment horizontal="right" vertical="center" wrapText="1"/>
      <protection/>
    </xf>
    <xf numFmtId="167" fontId="14" fillId="3" borderId="4" xfId="22" applyNumberFormat="1" applyFont="1" applyFill="1" applyBorder="1" applyAlignment="1">
      <alignment vertical="center" wrapText="1"/>
      <protection/>
    </xf>
    <xf numFmtId="168" fontId="4" fillId="3" borderId="0" xfId="22" applyNumberFormat="1" applyFont="1" applyFill="1" applyBorder="1" applyAlignment="1">
      <alignment vertical="center" wrapText="1"/>
      <protection/>
    </xf>
    <xf numFmtId="164" fontId="17" fillId="0" borderId="0" xfId="22" applyNumberFormat="1" applyFont="1" applyFill="1" applyBorder="1" applyAlignment="1" applyProtection="1">
      <alignment horizontal="right" vertical="center" wrapText="1"/>
      <protection/>
    </xf>
    <xf numFmtId="165" fontId="14" fillId="0" borderId="0" xfId="22" applyNumberFormat="1" applyFont="1" applyFill="1" applyBorder="1" applyAlignment="1" applyProtection="1">
      <alignment vertical="center" wrapText="1"/>
      <protection/>
    </xf>
    <xf numFmtId="168" fontId="14" fillId="0" borderId="0" xfId="0" applyNumberFormat="1" applyFont="1" applyFill="1" applyBorder="1" applyAlignment="1">
      <alignment vertical="center" wrapText="1"/>
    </xf>
    <xf numFmtId="164" fontId="11" fillId="8" borderId="1" xfId="22" applyFont="1" applyFill="1" applyBorder="1" applyAlignment="1">
      <alignment horizontal="center" vertical="center" wrapText="1"/>
      <protection/>
    </xf>
    <xf numFmtId="168" fontId="14" fillId="6" borderId="1" xfId="22" applyNumberFormat="1" applyFont="1" applyFill="1" applyBorder="1" applyAlignment="1">
      <alignment horizontal="center" vertical="center" wrapText="1"/>
      <protection/>
    </xf>
    <xf numFmtId="164" fontId="4" fillId="0" borderId="0" xfId="0" applyFont="1" applyFill="1" applyBorder="1" applyAlignment="1">
      <alignment/>
    </xf>
    <xf numFmtId="164" fontId="4" fillId="0" borderId="1" xfId="22" applyFont="1" applyFill="1" applyBorder="1" applyAlignment="1">
      <alignment horizontal="center" vertical="center" wrapText="1"/>
      <protection/>
    </xf>
    <xf numFmtId="166" fontId="4" fillId="0" borderId="1" xfId="22" applyNumberFormat="1" applyFont="1" applyFill="1" applyBorder="1" applyAlignment="1">
      <alignment vertical="center" wrapText="1"/>
      <protection/>
    </xf>
    <xf numFmtId="164" fontId="4" fillId="3" borderId="1" xfId="0" applyFont="1" applyFill="1" applyBorder="1" applyAlignment="1">
      <alignment horizontal="center" vertical="center" wrapText="1"/>
    </xf>
    <xf numFmtId="166" fontId="4" fillId="0" borderId="1" xfId="22" applyNumberFormat="1" applyFont="1" applyFill="1" applyBorder="1" applyAlignment="1">
      <alignment vertical="center" wrapText="1"/>
      <protection/>
    </xf>
    <xf numFmtId="164" fontId="4" fillId="0" borderId="1" xfId="25" applyNumberFormat="1" applyFont="1" applyFill="1" applyBorder="1" applyAlignment="1" applyProtection="1">
      <alignment horizontal="left" vertical="center" wrapText="1"/>
      <protection/>
    </xf>
    <xf numFmtId="164" fontId="18" fillId="0" borderId="1" xfId="25" applyNumberFormat="1" applyFont="1" applyFill="1" applyBorder="1" applyAlignment="1" applyProtection="1">
      <alignment horizontal="left" vertical="center" wrapText="1"/>
      <protection/>
    </xf>
    <xf numFmtId="164" fontId="17" fillId="7" borderId="1" xfId="22" applyFont="1" applyFill="1" applyBorder="1" applyAlignment="1">
      <alignment horizontal="right" vertical="center" wrapText="1"/>
      <protection/>
    </xf>
    <xf numFmtId="166" fontId="14" fillId="0" borderId="4" xfId="22" applyNumberFormat="1" applyFont="1" applyFill="1" applyBorder="1" applyAlignment="1">
      <alignment horizontal="right" vertical="center" wrapText="1"/>
      <protection/>
    </xf>
    <xf numFmtId="166" fontId="14" fillId="0" borderId="0" xfId="22" applyNumberFormat="1" applyFont="1" applyFill="1" applyBorder="1" applyAlignment="1">
      <alignment horizontal="right" vertical="center" wrapText="1"/>
      <protection/>
    </xf>
    <xf numFmtId="166" fontId="14" fillId="0" borderId="4" xfId="0" applyNumberFormat="1" applyFont="1" applyFill="1" applyBorder="1" applyAlignment="1">
      <alignment horizontal="right" vertical="center" wrapText="1"/>
    </xf>
    <xf numFmtId="170" fontId="14" fillId="0" borderId="0" xfId="22" applyNumberFormat="1" applyFont="1" applyFill="1" applyBorder="1" applyAlignment="1">
      <alignment horizontal="right" vertical="center" wrapText="1"/>
      <protection/>
    </xf>
    <xf numFmtId="164" fontId="4" fillId="3" borderId="0" xfId="0" applyFont="1" applyFill="1" applyBorder="1" applyAlignment="1">
      <alignment horizontal="center" vertical="top" wrapText="1"/>
    </xf>
    <xf numFmtId="164" fontId="4" fillId="0" borderId="0" xfId="0" applyFont="1" applyBorder="1" applyAlignment="1">
      <alignment horizontal="center"/>
    </xf>
    <xf numFmtId="164" fontId="4" fillId="0" borderId="0" xfId="0" applyFont="1" applyBorder="1" applyAlignment="1">
      <alignment wrapText="1"/>
    </xf>
    <xf numFmtId="167" fontId="4" fillId="0" borderId="0" xfId="0" applyNumberFormat="1" applyFont="1" applyBorder="1" applyAlignment="1">
      <alignment/>
    </xf>
    <xf numFmtId="168" fontId="4" fillId="0" borderId="0" xfId="0" applyNumberFormat="1" applyFont="1" applyBorder="1" applyAlignment="1">
      <alignment horizontal="center"/>
    </xf>
    <xf numFmtId="164" fontId="4" fillId="0" borderId="0" xfId="0" applyFont="1" applyBorder="1" applyAlignment="1">
      <alignment/>
    </xf>
    <xf numFmtId="164" fontId="4" fillId="0" borderId="1" xfId="0" applyFont="1" applyBorder="1" applyAlignment="1">
      <alignment horizontal="center" vertical="center"/>
    </xf>
    <xf numFmtId="166" fontId="4" fillId="3" borderId="1" xfId="22" applyNumberFormat="1" applyFont="1" applyFill="1" applyBorder="1" applyAlignment="1">
      <alignment horizontal="right" vertical="center" wrapText="1"/>
      <protection/>
    </xf>
    <xf numFmtId="170" fontId="4" fillId="0" borderId="1" xfId="0" applyNumberFormat="1" applyFont="1" applyBorder="1" applyAlignment="1">
      <alignment vertical="center"/>
    </xf>
    <xf numFmtId="168" fontId="4" fillId="0" borderId="1" xfId="0" applyNumberFormat="1" applyFont="1" applyBorder="1" applyAlignment="1">
      <alignment horizontal="center" vertical="center"/>
    </xf>
    <xf numFmtId="164" fontId="4" fillId="0" borderId="1" xfId="0" applyFont="1" applyFill="1" applyBorder="1" applyAlignment="1">
      <alignment vertical="center"/>
    </xf>
    <xf numFmtId="167" fontId="14" fillId="0" borderId="4" xfId="22" applyNumberFormat="1" applyFont="1" applyFill="1" applyBorder="1" applyAlignment="1">
      <alignment horizontal="right" vertical="center" wrapText="1"/>
      <protection/>
    </xf>
    <xf numFmtId="166" fontId="14" fillId="0" borderId="1" xfId="22" applyNumberFormat="1" applyFont="1" applyFill="1" applyBorder="1" applyAlignment="1">
      <alignment horizontal="right" vertical="center" wrapText="1"/>
      <protection/>
    </xf>
    <xf numFmtId="167" fontId="14" fillId="0" borderId="4" xfId="0" applyNumberFormat="1" applyFont="1" applyFill="1" applyBorder="1" applyAlignment="1">
      <alignment horizontal="right" vertical="center" wrapText="1"/>
    </xf>
    <xf numFmtId="167" fontId="14" fillId="0" borderId="0" xfId="22" applyNumberFormat="1" applyFont="1" applyFill="1" applyBorder="1" applyAlignment="1">
      <alignment horizontal="right" vertical="center" wrapText="1"/>
      <protection/>
    </xf>
    <xf numFmtId="164" fontId="17" fillId="0" borderId="0" xfId="22" applyFont="1" applyFill="1" applyBorder="1" applyAlignment="1">
      <alignment horizontal="right" vertical="center" wrapText="1"/>
      <protection/>
    </xf>
    <xf numFmtId="167" fontId="14" fillId="0" borderId="0" xfId="0" applyNumberFormat="1" applyFont="1" applyFill="1" applyBorder="1" applyAlignment="1">
      <alignment horizontal="right" vertical="center" wrapText="1"/>
    </xf>
    <xf numFmtId="164" fontId="4" fillId="0" borderId="0" xfId="0" applyFont="1" applyFill="1" applyBorder="1" applyAlignment="1">
      <alignment horizontal="center" vertical="top" wrapText="1"/>
    </xf>
    <xf numFmtId="164" fontId="10" fillId="0" borderId="1" xfId="22" applyFont="1" applyFill="1" applyBorder="1" applyAlignment="1">
      <alignment vertical="center" wrapText="1"/>
      <protection/>
    </xf>
    <xf numFmtId="172" fontId="4" fillId="0" borderId="1" xfId="19" applyNumberFormat="1" applyFont="1" applyFill="1" applyBorder="1" applyAlignment="1" applyProtection="1">
      <alignment horizontal="right" vertical="center" wrapText="1"/>
      <protection/>
    </xf>
    <xf numFmtId="164" fontId="4" fillId="0" borderId="1" xfId="0" applyFont="1" applyBorder="1" applyAlignment="1">
      <alignment horizontal="justify" vertical="center"/>
    </xf>
    <xf numFmtId="167" fontId="14" fillId="0" borderId="4" xfId="22" applyNumberFormat="1" applyFont="1" applyFill="1" applyBorder="1" applyAlignment="1">
      <alignment vertical="center" wrapText="1"/>
      <protection/>
    </xf>
    <xf numFmtId="168" fontId="4" fillId="0" borderId="0" xfId="0" applyNumberFormat="1" applyFont="1" applyFill="1" applyBorder="1" applyAlignment="1">
      <alignment vertical="center" wrapText="1"/>
    </xf>
    <xf numFmtId="164" fontId="4" fillId="0" borderId="0" xfId="0" applyFont="1" applyBorder="1" applyAlignment="1">
      <alignment vertical="center"/>
    </xf>
    <xf numFmtId="164" fontId="4" fillId="0" borderId="0" xfId="0" applyFont="1" applyFill="1" applyBorder="1" applyAlignment="1">
      <alignment vertical="center"/>
    </xf>
    <xf numFmtId="164" fontId="19" fillId="8" borderId="1" xfId="22" applyFont="1" applyFill="1" applyBorder="1" applyAlignment="1">
      <alignment horizontal="center" vertical="center" wrapText="1"/>
      <protection/>
    </xf>
    <xf numFmtId="164" fontId="14" fillId="6" borderId="1" xfId="22" applyNumberFormat="1" applyFont="1" applyFill="1" applyBorder="1" applyAlignment="1" applyProtection="1">
      <alignment horizontal="center" vertical="center" wrapText="1"/>
      <protection/>
    </xf>
    <xf numFmtId="165" fontId="14" fillId="6" borderId="1" xfId="22" applyNumberFormat="1" applyFont="1" applyFill="1" applyBorder="1" applyAlignment="1" applyProtection="1">
      <alignment horizontal="center" vertical="center" wrapText="1"/>
      <protection/>
    </xf>
    <xf numFmtId="171" fontId="14" fillId="6" borderId="1" xfId="19" applyNumberFormat="1" applyFont="1" applyFill="1" applyBorder="1" applyAlignment="1" applyProtection="1">
      <alignment horizontal="center" vertical="center" wrapText="1"/>
      <protection/>
    </xf>
    <xf numFmtId="166" fontId="14" fillId="0" borderId="4" xfId="22" applyNumberFormat="1" applyFont="1" applyFill="1" applyBorder="1" applyAlignment="1">
      <alignment vertical="center" wrapText="1"/>
      <protection/>
    </xf>
    <xf numFmtId="168" fontId="4" fillId="0" borderId="1" xfId="0" applyNumberFormat="1" applyFont="1" applyFill="1" applyBorder="1" applyAlignment="1">
      <alignment vertical="center" wrapText="1"/>
    </xf>
    <xf numFmtId="164" fontId="4" fillId="0" borderId="0" xfId="22" applyFont="1" applyAlignment="1">
      <alignment horizontal="justify" vertical="center"/>
      <protection/>
    </xf>
    <xf numFmtId="164" fontId="17" fillId="3" borderId="0" xfId="22" applyFont="1" applyFill="1" applyBorder="1" applyAlignment="1">
      <alignment horizontal="right" vertical="center" wrapText="1"/>
      <protection/>
    </xf>
    <xf numFmtId="167" fontId="14" fillId="3" borderId="0" xfId="22" applyNumberFormat="1" applyFont="1" applyFill="1" applyBorder="1" applyAlignment="1">
      <alignment vertical="center" wrapText="1"/>
      <protection/>
    </xf>
    <xf numFmtId="168" fontId="4" fillId="3" borderId="0" xfId="22" applyNumberFormat="1" applyFont="1" applyFill="1" applyBorder="1" applyAlignment="1">
      <alignment vertical="center" wrapText="1"/>
      <protection/>
    </xf>
    <xf numFmtId="168" fontId="4" fillId="3" borderId="0" xfId="20" applyNumberFormat="1" applyFont="1" applyFill="1" applyBorder="1" applyAlignment="1">
      <alignment horizontal="center" vertical="center" wrapText="1"/>
      <protection/>
    </xf>
    <xf numFmtId="164" fontId="4" fillId="3" borderId="0" xfId="20" applyNumberFormat="1" applyFont="1" applyFill="1" applyBorder="1" applyAlignment="1">
      <alignment horizontal="center" vertical="center" wrapText="1"/>
      <protection/>
    </xf>
    <xf numFmtId="167" fontId="4" fillId="6" borderId="1" xfId="22" applyNumberFormat="1" applyFont="1" applyFill="1" applyBorder="1" applyAlignment="1">
      <alignment horizontal="center" vertical="center" wrapText="1"/>
      <protection/>
    </xf>
    <xf numFmtId="164" fontId="4" fillId="3" borderId="1" xfId="0" applyFont="1" applyFill="1" applyBorder="1" applyAlignment="1">
      <alignment horizontal="justify" wrapText="1"/>
    </xf>
    <xf numFmtId="164" fontId="11" fillId="8" borderId="1" xfId="22" applyFont="1" applyFill="1" applyBorder="1" applyAlignment="1">
      <alignment horizontal="center" vertical="center" wrapText="1"/>
      <protection/>
    </xf>
    <xf numFmtId="164" fontId="4" fillId="0" borderId="1" xfId="23" applyFont="1" applyFill="1" applyBorder="1" applyAlignment="1">
      <alignment vertical="center" wrapText="1"/>
      <protection/>
    </xf>
    <xf numFmtId="167" fontId="4" fillId="3" borderId="1" xfId="23" applyNumberFormat="1" applyFont="1" applyFill="1" applyBorder="1" applyAlignment="1">
      <alignment vertical="center" wrapText="1"/>
      <protection/>
    </xf>
    <xf numFmtId="164" fontId="4" fillId="0" borderId="1" xfId="0" applyFont="1" applyBorder="1" applyAlignment="1">
      <alignment horizontal="justify" vertical="center" wrapText="1"/>
    </xf>
    <xf numFmtId="164" fontId="4" fillId="0" borderId="1" xfId="23" applyFont="1" applyFill="1" applyBorder="1" applyAlignment="1">
      <alignment vertical="center" wrapText="1"/>
      <protection/>
    </xf>
    <xf numFmtId="167" fontId="4" fillId="0" borderId="1" xfId="23" applyNumberFormat="1" applyFont="1" applyFill="1" applyBorder="1" applyAlignment="1">
      <alignment vertical="center" wrapText="1"/>
      <protection/>
    </xf>
    <xf numFmtId="164" fontId="17" fillId="7" borderId="5" xfId="22" applyFont="1" applyFill="1" applyBorder="1" applyAlignment="1">
      <alignment horizontal="right" vertical="center" wrapText="1"/>
      <protection/>
    </xf>
    <xf numFmtId="164" fontId="4" fillId="0" borderId="0" xfId="0" applyFont="1" applyBorder="1" applyAlignment="1">
      <alignment horizontal="center" vertical="center"/>
    </xf>
    <xf numFmtId="164" fontId="4" fillId="0" borderId="0" xfId="0" applyFont="1" applyBorder="1" applyAlignment="1">
      <alignment vertical="center" wrapText="1"/>
    </xf>
    <xf numFmtId="167" fontId="4" fillId="0" borderId="0" xfId="0" applyNumberFormat="1" applyFont="1" applyBorder="1" applyAlignment="1">
      <alignment vertical="center"/>
    </xf>
    <xf numFmtId="168" fontId="4" fillId="0" borderId="0" xfId="0" applyNumberFormat="1" applyFont="1" applyBorder="1" applyAlignment="1">
      <alignment horizontal="center" vertical="center"/>
    </xf>
    <xf numFmtId="164" fontId="4" fillId="0" borderId="1" xfId="22" applyNumberFormat="1" applyFont="1" applyFill="1" applyBorder="1" applyAlignment="1">
      <alignment horizontal="center" vertical="center" wrapText="1"/>
      <protection/>
    </xf>
    <xf numFmtId="164" fontId="4" fillId="0" borderId="1" xfId="22" applyFont="1" applyFill="1" applyBorder="1" applyAlignment="1">
      <alignment horizontal="left" vertical="center" wrapText="1"/>
      <protection/>
    </xf>
    <xf numFmtId="170" fontId="4" fillId="3" borderId="1" xfId="22" applyNumberFormat="1" applyFont="1" applyFill="1" applyBorder="1" applyAlignment="1">
      <alignment vertical="center" wrapText="1"/>
      <protection/>
    </xf>
    <xf numFmtId="170" fontId="4" fillId="0" borderId="1" xfId="22" applyNumberFormat="1" applyFont="1" applyFill="1" applyBorder="1" applyAlignment="1">
      <alignment vertical="center" wrapText="1"/>
      <protection/>
    </xf>
    <xf numFmtId="172" fontId="4" fillId="3" borderId="1" xfId="19" applyNumberFormat="1" applyFont="1" applyFill="1" applyBorder="1" applyAlignment="1" applyProtection="1">
      <alignment horizontal="center" vertical="center" wrapText="1"/>
      <protection/>
    </xf>
    <xf numFmtId="168"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horizontal="center" vertical="center" wrapText="1"/>
      <protection/>
    </xf>
    <xf numFmtId="164" fontId="4" fillId="0" borderId="1" xfId="0" applyFont="1" applyFill="1" applyBorder="1" applyAlignment="1">
      <alignment horizontal="center" vertical="center"/>
    </xf>
    <xf numFmtId="167" fontId="4" fillId="0" borderId="1" xfId="22" applyNumberFormat="1" applyFont="1" applyFill="1" applyBorder="1" applyAlignment="1">
      <alignment horizontal="center" vertical="top" wrapText="1"/>
      <protection/>
    </xf>
    <xf numFmtId="164" fontId="4" fillId="0" borderId="1" xfId="0" applyFont="1" applyFill="1" applyBorder="1" applyAlignment="1">
      <alignment horizontal="center"/>
    </xf>
    <xf numFmtId="164" fontId="4" fillId="3" borderId="1" xfId="22" applyFont="1" applyFill="1" applyBorder="1" applyAlignment="1">
      <alignment horizontal="left" vertical="center" wrapText="1"/>
      <protection/>
    </xf>
    <xf numFmtId="167" fontId="4" fillId="3" borderId="1" xfId="22" applyNumberFormat="1" applyFont="1" applyFill="1" applyBorder="1" applyAlignment="1">
      <alignment horizontal="right" vertical="center" wrapText="1"/>
      <protection/>
    </xf>
    <xf numFmtId="168" fontId="4" fillId="3" borderId="1" xfId="22" applyNumberFormat="1" applyFont="1" applyFill="1" applyBorder="1" applyAlignment="1">
      <alignment horizontal="center" vertical="center" wrapText="1"/>
      <protection/>
    </xf>
    <xf numFmtId="167" fontId="4" fillId="3" borderId="1" xfId="22" applyNumberFormat="1" applyFont="1" applyFill="1" applyBorder="1" applyAlignment="1">
      <alignment horizontal="center" vertical="center" wrapText="1"/>
      <protection/>
    </xf>
    <xf numFmtId="168" fontId="4" fillId="3" borderId="1" xfId="0" applyNumberFormat="1" applyFont="1" applyFill="1" applyBorder="1" applyAlignment="1">
      <alignment horizontal="center" vertical="center" wrapText="1"/>
    </xf>
    <xf numFmtId="164" fontId="4" fillId="0" borderId="1" xfId="0" applyFont="1" applyFill="1" applyBorder="1" applyAlignment="1">
      <alignment horizontal="justify" vertical="center"/>
    </xf>
    <xf numFmtId="164" fontId="11" fillId="5" borderId="1" xfId="0" applyNumberFormat="1" applyFont="1" applyFill="1" applyBorder="1" applyAlignment="1">
      <alignment horizontal="center" vertical="center"/>
    </xf>
    <xf numFmtId="173" fontId="4" fillId="3" borderId="1" xfId="22" applyNumberFormat="1" applyFont="1" applyFill="1" applyBorder="1" applyAlignment="1" applyProtection="1">
      <alignment horizontal="center" vertical="center" wrapText="1"/>
      <protection/>
    </xf>
    <xf numFmtId="164" fontId="4" fillId="3" borderId="1" xfId="22" applyNumberFormat="1" applyFont="1" applyFill="1" applyBorder="1" applyAlignment="1" applyProtection="1">
      <alignment horizontal="left" vertical="center" wrapText="1"/>
      <protection/>
    </xf>
    <xf numFmtId="164" fontId="4" fillId="3" borderId="1" xfId="22" applyNumberFormat="1" applyFont="1" applyFill="1" applyBorder="1" applyAlignment="1" applyProtection="1">
      <alignment horizontal="center" vertical="center" wrapText="1"/>
      <protection/>
    </xf>
    <xf numFmtId="165" fontId="4" fillId="3" borderId="1" xfId="17" applyNumberFormat="1" applyFont="1" applyFill="1" applyBorder="1" applyAlignment="1" applyProtection="1">
      <alignment horizontal="right" vertical="center"/>
      <protection/>
    </xf>
    <xf numFmtId="173" fontId="4" fillId="3" borderId="1" xfId="17" applyNumberFormat="1" applyFont="1" applyFill="1" applyBorder="1" applyAlignment="1" applyProtection="1">
      <alignment horizontal="right" vertical="center"/>
      <protection/>
    </xf>
    <xf numFmtId="164" fontId="4" fillId="0" borderId="1" xfId="0" applyFont="1" applyBorder="1" applyAlignment="1">
      <alignment horizontal="justify" vertical="center"/>
    </xf>
    <xf numFmtId="169" fontId="4" fillId="3" borderId="1" xfId="22" applyNumberFormat="1" applyFont="1" applyFill="1" applyBorder="1" applyAlignment="1" applyProtection="1">
      <alignment horizontal="center" vertical="center"/>
      <protection/>
    </xf>
    <xf numFmtId="164" fontId="4" fillId="3" borderId="1" xfId="22" applyNumberFormat="1" applyFont="1" applyFill="1" applyBorder="1" applyAlignment="1" applyProtection="1">
      <alignment horizontal="left" vertical="center"/>
      <protection/>
    </xf>
    <xf numFmtId="164" fontId="17" fillId="7" borderId="1" xfId="22" applyNumberFormat="1" applyFont="1" applyFill="1" applyBorder="1" applyAlignment="1" applyProtection="1">
      <alignment horizontal="right" vertical="center" wrapText="1"/>
      <protection/>
    </xf>
    <xf numFmtId="165" fontId="14" fillId="3" borderId="4" xfId="17" applyNumberFormat="1" applyFont="1" applyFill="1" applyBorder="1" applyAlignment="1" applyProtection="1">
      <alignment horizontal="right" vertical="center"/>
      <protection/>
    </xf>
    <xf numFmtId="171" fontId="14" fillId="3" borderId="0" xfId="17" applyNumberFormat="1" applyFont="1" applyFill="1" applyBorder="1" applyAlignment="1" applyProtection="1">
      <alignment horizontal="right" vertical="center"/>
      <protection/>
    </xf>
    <xf numFmtId="164" fontId="4" fillId="0" borderId="0" xfId="0" applyFont="1" applyBorder="1" applyAlignment="1">
      <alignment vertical="center"/>
    </xf>
    <xf numFmtId="164" fontId="4" fillId="0" borderId="0" xfId="0" applyFont="1" applyFill="1" applyBorder="1" applyAlignment="1">
      <alignment vertical="center"/>
    </xf>
    <xf numFmtId="164" fontId="21" fillId="3" borderId="0" xfId="0" applyNumberFormat="1" applyFont="1" applyFill="1" applyAlignment="1">
      <alignment horizontal="center" vertical="center"/>
    </xf>
    <xf numFmtId="164" fontId="21" fillId="3" borderId="0" xfId="22" applyNumberFormat="1" applyFont="1" applyFill="1" applyAlignment="1" applyProtection="1">
      <alignment horizontal="left" vertical="center" wrapText="1"/>
      <protection/>
    </xf>
    <xf numFmtId="164" fontId="21" fillId="3" borderId="0" xfId="22" applyNumberFormat="1" applyFont="1" applyFill="1" applyAlignment="1" applyProtection="1">
      <alignment horizontal="center" vertical="center"/>
      <protection/>
    </xf>
    <xf numFmtId="169" fontId="21" fillId="3" borderId="0" xfId="22" applyNumberFormat="1" applyFont="1" applyFill="1" applyAlignment="1" applyProtection="1">
      <alignment horizontal="center" vertical="center"/>
      <protection/>
    </xf>
    <xf numFmtId="165" fontId="21" fillId="3" borderId="0" xfId="17" applyNumberFormat="1" applyFont="1" applyFill="1" applyBorder="1" applyAlignment="1" applyProtection="1">
      <alignment horizontal="center" vertical="center"/>
      <protection/>
    </xf>
    <xf numFmtId="171" fontId="21" fillId="3" borderId="0" xfId="17" applyNumberFormat="1" applyFont="1" applyFill="1" applyBorder="1" applyAlignment="1" applyProtection="1">
      <alignment horizontal="center" vertical="center"/>
      <protection/>
    </xf>
    <xf numFmtId="164" fontId="4" fillId="0" borderId="1" xfId="22" applyFont="1" applyFill="1" applyBorder="1" applyAlignment="1">
      <alignment horizontal="justify" vertical="center" wrapText="1"/>
      <protection/>
    </xf>
    <xf numFmtId="170" fontId="4" fillId="3" borderId="1" xfId="22" applyNumberFormat="1" applyFont="1" applyFill="1" applyBorder="1" applyAlignment="1">
      <alignment horizontal="right" vertical="center" wrapText="1"/>
      <protection/>
    </xf>
    <xf numFmtId="168" fontId="4" fillId="3" borderId="1" xfId="0" applyNumberFormat="1" applyFont="1" applyFill="1" applyBorder="1" applyAlignment="1">
      <alignment horizontal="right" vertical="center" wrapText="1"/>
    </xf>
    <xf numFmtId="164" fontId="4" fillId="3" borderId="0" xfId="0" applyFont="1" applyFill="1" applyBorder="1" applyAlignment="1">
      <alignment horizontal="center" vertical="center" wrapText="1"/>
    </xf>
    <xf numFmtId="167" fontId="14" fillId="0" borderId="0" xfId="22" applyNumberFormat="1" applyFont="1" applyFill="1" applyBorder="1" applyAlignment="1">
      <alignment vertical="center" wrapText="1"/>
      <protection/>
    </xf>
    <xf numFmtId="168" fontId="4" fillId="0" borderId="0" xfId="22" applyNumberFormat="1" applyFont="1" applyFill="1" applyBorder="1" applyAlignment="1">
      <alignment vertical="center" wrapText="1"/>
      <protection/>
    </xf>
    <xf numFmtId="168" fontId="4" fillId="0" borderId="0" xfId="20" applyNumberFormat="1" applyFont="1" applyFill="1" applyBorder="1" applyAlignment="1">
      <alignment horizontal="center" vertical="center" wrapText="1"/>
      <protection/>
    </xf>
    <xf numFmtId="164" fontId="4" fillId="0" borderId="0" xfId="20" applyNumberFormat="1" applyFont="1" applyFill="1" applyBorder="1" applyAlignment="1">
      <alignment horizontal="center" vertical="center" wrapText="1"/>
      <protection/>
    </xf>
    <xf numFmtId="164" fontId="17" fillId="3" borderId="0" xfId="22" applyFont="1" applyFill="1" applyBorder="1" applyAlignment="1">
      <alignment horizontal="right" vertical="center" wrapText="1"/>
      <protection/>
    </xf>
    <xf numFmtId="166" fontId="14" fillId="3" borderId="0" xfId="22" applyNumberFormat="1" applyFont="1" applyFill="1" applyBorder="1" applyAlignment="1">
      <alignment vertical="center" wrapText="1"/>
      <protection/>
    </xf>
    <xf numFmtId="168" fontId="4" fillId="3" borderId="0" xfId="0" applyNumberFormat="1" applyFont="1" applyFill="1" applyBorder="1" applyAlignment="1">
      <alignment vertical="center" wrapText="1"/>
    </xf>
    <xf numFmtId="164" fontId="11" fillId="2" borderId="1" xfId="22" applyFont="1" applyFill="1" applyBorder="1" applyAlignment="1">
      <alignment horizontal="center" vertical="center" wrapText="1"/>
      <protection/>
    </xf>
    <xf numFmtId="164" fontId="4" fillId="0" borderId="0" xfId="22" applyFont="1" applyAlignment="1">
      <alignment horizontal="justify"/>
      <protection/>
    </xf>
    <xf numFmtId="168" fontId="14" fillId="0" borderId="6" xfId="0" applyNumberFormat="1" applyFont="1" applyFill="1" applyBorder="1" applyAlignment="1">
      <alignment vertical="center" wrapText="1"/>
    </xf>
    <xf numFmtId="164" fontId="11" fillId="8" borderId="1" xfId="0" applyFont="1" applyFill="1" applyBorder="1" applyAlignment="1">
      <alignment horizontal="center" vertical="center" wrapText="1"/>
    </xf>
    <xf numFmtId="164" fontId="4" fillId="0" borderId="1" xfId="22" applyFont="1" applyFill="1" applyBorder="1" applyAlignment="1">
      <alignment vertical="center" wrapText="1"/>
      <protection/>
    </xf>
    <xf numFmtId="167" fontId="4" fillId="0" borderId="1" xfId="0" applyNumberFormat="1" applyFont="1" applyFill="1" applyBorder="1" applyAlignment="1">
      <alignment vertical="center" wrapText="1"/>
    </xf>
    <xf numFmtId="164" fontId="10" fillId="0" borderId="0" xfId="22" applyFont="1" applyAlignment="1">
      <alignment horizontal="justify"/>
      <protection/>
    </xf>
    <xf numFmtId="164" fontId="4" fillId="3" borderId="0" xfId="0" applyFont="1" applyFill="1" applyBorder="1" applyAlignment="1">
      <alignment vertical="center" wrapText="1"/>
    </xf>
    <xf numFmtId="164" fontId="4" fillId="0" borderId="0" xfId="0" applyFont="1" applyFill="1" applyBorder="1" applyAlignment="1">
      <alignment vertical="center" wrapText="1"/>
    </xf>
    <xf numFmtId="164" fontId="14" fillId="3" borderId="0" xfId="22" applyFont="1" applyFill="1" applyBorder="1" applyAlignment="1">
      <alignment horizontal="right" vertical="center" wrapText="1"/>
      <protection/>
    </xf>
    <xf numFmtId="164" fontId="9" fillId="3" borderId="0" xfId="0" applyFont="1" applyFill="1" applyAlignment="1">
      <alignment vertical="center" wrapText="1"/>
    </xf>
    <xf numFmtId="164" fontId="9" fillId="0" borderId="0" xfId="0" applyFont="1" applyFill="1" applyBorder="1" applyAlignment="1">
      <alignment vertical="center" wrapText="1"/>
    </xf>
    <xf numFmtId="164" fontId="22" fillId="0" borderId="0" xfId="0" applyFont="1" applyBorder="1" applyAlignment="1">
      <alignment wrapText="1"/>
    </xf>
    <xf numFmtId="174" fontId="4" fillId="0" borderId="1" xfId="22" applyNumberFormat="1" applyFont="1" applyFill="1" applyBorder="1" applyAlignment="1">
      <alignment vertical="center" wrapText="1"/>
      <protection/>
    </xf>
    <xf numFmtId="168" fontId="4" fillId="0" borderId="1" xfId="22" applyNumberFormat="1" applyFont="1" applyFill="1" applyBorder="1" applyAlignment="1">
      <alignment vertical="center" wrapText="1"/>
      <protection/>
    </xf>
    <xf numFmtId="164" fontId="4" fillId="0" borderId="1" xfId="22" applyFont="1" applyBorder="1" applyAlignment="1">
      <alignment horizontal="justify" vertical="center"/>
      <protection/>
    </xf>
    <xf numFmtId="167" fontId="4" fillId="0" borderId="1" xfId="0" applyNumberFormat="1" applyFont="1" applyFill="1" applyBorder="1" applyAlignment="1">
      <alignment horizontal="justify" vertical="center" wrapText="1"/>
    </xf>
    <xf numFmtId="164" fontId="4" fillId="3" borderId="1" xfId="0" applyFont="1" applyFill="1" applyBorder="1" applyAlignment="1">
      <alignment horizontal="justify" vertical="center"/>
    </xf>
    <xf numFmtId="167" fontId="14" fillId="0" borderId="0" xfId="22" applyNumberFormat="1" applyFont="1" applyFill="1" applyBorder="1" applyAlignment="1">
      <alignment vertical="center" wrapText="1"/>
      <protection/>
    </xf>
    <xf numFmtId="165" fontId="14" fillId="6" borderId="1" xfId="22" applyNumberFormat="1" applyFont="1" applyFill="1" applyBorder="1" applyAlignment="1">
      <alignment horizontal="center" vertical="center" wrapText="1"/>
      <protection/>
    </xf>
    <xf numFmtId="164" fontId="4" fillId="0" borderId="7" xfId="22" applyFont="1" applyFill="1" applyBorder="1" applyAlignment="1">
      <alignment vertical="center" wrapText="1"/>
      <protection/>
    </xf>
    <xf numFmtId="164" fontId="10" fillId="0" borderId="7" xfId="0" applyNumberFormat="1" applyFont="1" applyFill="1" applyBorder="1" applyAlignment="1">
      <alignment horizontal="justify" vertical="center"/>
    </xf>
    <xf numFmtId="164" fontId="4" fillId="0" borderId="1" xfId="22" applyFont="1" applyFill="1" applyBorder="1" applyAlignment="1">
      <alignment horizontal="center" vertical="center" wrapText="1"/>
      <protection/>
    </xf>
    <xf numFmtId="169" fontId="4" fillId="0" borderId="1" xfId="22" applyNumberFormat="1" applyFont="1" applyFill="1" applyBorder="1" applyAlignment="1">
      <alignment horizontal="center" vertical="center" wrapText="1"/>
      <protection/>
    </xf>
    <xf numFmtId="168" fontId="4" fillId="0" borderId="1" xfId="19" applyNumberFormat="1" applyFont="1" applyFill="1" applyBorder="1" applyAlignment="1" applyProtection="1">
      <alignment horizontal="center" vertical="center" wrapText="1"/>
      <protection/>
    </xf>
    <xf numFmtId="166" fontId="14" fillId="0" borderId="4" xfId="22" applyNumberFormat="1" applyFont="1" applyFill="1" applyBorder="1" applyAlignment="1">
      <alignment horizontal="right" vertical="center" wrapText="1"/>
      <protection/>
    </xf>
    <xf numFmtId="166" fontId="14" fillId="0" borderId="1" xfId="22" applyNumberFormat="1" applyFont="1" applyFill="1" applyBorder="1" applyAlignment="1">
      <alignment horizontal="right" vertical="center" wrapText="1"/>
      <protection/>
    </xf>
    <xf numFmtId="166" fontId="14" fillId="0" borderId="4" xfId="0" applyNumberFormat="1" applyFont="1" applyFill="1" applyBorder="1" applyAlignment="1">
      <alignment horizontal="right" vertical="center" wrapText="1"/>
    </xf>
    <xf numFmtId="165" fontId="14" fillId="0" borderId="0" xfId="22" applyNumberFormat="1" applyFont="1" applyFill="1" applyBorder="1" applyAlignment="1">
      <alignment horizontal="right" vertical="center" wrapText="1"/>
      <protection/>
    </xf>
    <xf numFmtId="164" fontId="4" fillId="0" borderId="0" xfId="0" applyFont="1" applyFill="1" applyBorder="1" applyAlignment="1">
      <alignment horizontal="center" vertical="top" wrapText="1"/>
    </xf>
    <xf numFmtId="164" fontId="23" fillId="0" borderId="1" xfId="22" applyFont="1" applyFill="1" applyBorder="1" applyAlignment="1">
      <alignment horizontal="center" vertical="center" wrapText="1"/>
      <protection/>
    </xf>
    <xf numFmtId="164" fontId="10" fillId="3" borderId="1" xfId="22" applyFont="1" applyFill="1" applyBorder="1" applyAlignment="1">
      <alignment vertical="center" wrapText="1"/>
      <protection/>
    </xf>
    <xf numFmtId="169" fontId="10" fillId="0" borderId="1" xfId="22" applyNumberFormat="1" applyFont="1" applyFill="1" applyBorder="1" applyAlignment="1">
      <alignment horizontal="center" vertical="center" wrapText="1"/>
      <protection/>
    </xf>
    <xf numFmtId="174" fontId="10" fillId="0" borderId="1" xfId="22" applyNumberFormat="1" applyFont="1" applyFill="1" applyBorder="1" applyAlignment="1">
      <alignment vertical="center" wrapText="1"/>
      <protection/>
    </xf>
    <xf numFmtId="165" fontId="10" fillId="0" borderId="1" xfId="22" applyNumberFormat="1" applyFont="1" applyFill="1" applyBorder="1" applyAlignment="1">
      <alignment vertical="center" wrapText="1"/>
      <protection/>
    </xf>
    <xf numFmtId="168" fontId="10" fillId="0" borderId="1" xfId="22" applyNumberFormat="1" applyFont="1" applyFill="1" applyBorder="1" applyAlignment="1">
      <alignment horizontal="right" vertical="center" wrapText="1"/>
      <protection/>
    </xf>
    <xf numFmtId="174" fontId="4" fillId="0" borderId="1" xfId="21" applyNumberFormat="1" applyFont="1" applyFill="1" applyBorder="1" applyAlignment="1" applyProtection="1">
      <alignment vertical="center" wrapText="1"/>
      <protection/>
    </xf>
    <xf numFmtId="164" fontId="24" fillId="0" borderId="1" xfId="0" applyFont="1" applyBorder="1" applyAlignment="1">
      <alignment vertical="center" wrapText="1"/>
    </xf>
    <xf numFmtId="168" fontId="4" fillId="0" borderId="0" xfId="0" applyNumberFormat="1" applyFont="1" applyFill="1" applyBorder="1" applyAlignment="1">
      <alignment vertical="center" wrapText="1"/>
    </xf>
    <xf numFmtId="164" fontId="4" fillId="0" borderId="1" xfId="0" applyFont="1" applyBorder="1" applyAlignment="1">
      <alignment vertical="center"/>
    </xf>
    <xf numFmtId="167" fontId="4" fillId="0" borderId="1" xfId="22" applyNumberFormat="1" applyFont="1" applyFill="1" applyBorder="1" applyAlignment="1">
      <alignment horizontal="right" vertical="center" wrapText="1"/>
      <protection/>
    </xf>
    <xf numFmtId="167" fontId="4" fillId="0" borderId="1" xfId="22" applyNumberFormat="1" applyFont="1" applyFill="1" applyBorder="1" applyAlignment="1">
      <alignment horizontal="justify" vertical="center" wrapText="1"/>
      <protection/>
    </xf>
    <xf numFmtId="164" fontId="4" fillId="0" borderId="1" xfId="22" applyFont="1" applyFill="1" applyBorder="1" applyAlignment="1">
      <alignment horizontal="justify" vertical="center" wrapText="1"/>
      <protection/>
    </xf>
    <xf numFmtId="164" fontId="11" fillId="8" borderId="1" xfId="0" applyFont="1" applyFill="1" applyBorder="1" applyAlignment="1">
      <alignment horizontal="center" vertical="center" wrapText="1"/>
    </xf>
    <xf numFmtId="164" fontId="13" fillId="0" borderId="0" xfId="0" applyFont="1" applyFill="1" applyBorder="1" applyAlignment="1">
      <alignment horizontal="left"/>
    </xf>
    <xf numFmtId="164" fontId="10" fillId="0" borderId="0" xfId="0" applyFont="1" applyFill="1" applyBorder="1" applyAlignment="1">
      <alignment/>
    </xf>
    <xf numFmtId="164" fontId="4" fillId="0" borderId="1" xfId="0" applyFont="1" applyBorder="1" applyAlignment="1">
      <alignment horizontal="left" vertical="center" wrapText="1"/>
    </xf>
    <xf numFmtId="168" fontId="4" fillId="3" borderId="1" xfId="22" applyNumberFormat="1" applyFont="1" applyFill="1" applyBorder="1" applyAlignment="1">
      <alignment vertical="center" wrapText="1"/>
      <protection/>
    </xf>
    <xf numFmtId="167" fontId="14" fillId="0" borderId="0" xfId="22" applyNumberFormat="1" applyFont="1" applyFill="1" applyBorder="1" applyAlignment="1">
      <alignment vertical="top" wrapText="1"/>
      <protection/>
    </xf>
    <xf numFmtId="164" fontId="4" fillId="0" borderId="0" xfId="0" applyFont="1" applyAlignment="1">
      <alignment/>
    </xf>
    <xf numFmtId="164" fontId="10" fillId="0" borderId="1" xfId="0" applyNumberFormat="1" applyFont="1" applyFill="1" applyBorder="1" applyAlignment="1">
      <alignment horizontal="justify" vertical="center"/>
    </xf>
    <xf numFmtId="164" fontId="13" fillId="0" borderId="0" xfId="0" applyFont="1" applyFill="1" applyBorder="1" applyAlignment="1">
      <alignment horizontal="left" vertical="center" readingOrder="2"/>
    </xf>
    <xf numFmtId="164" fontId="4" fillId="0" borderId="1" xfId="0" applyFont="1" applyFill="1" applyBorder="1" applyAlignment="1">
      <alignment horizontal="justify" vertical="center" wrapText="1"/>
    </xf>
    <xf numFmtId="164" fontId="10" fillId="0" borderId="1" xfId="0" applyFont="1" applyFill="1" applyBorder="1" applyAlignment="1">
      <alignment horizontal="center" vertical="center" wrapText="1"/>
    </xf>
    <xf numFmtId="170" fontId="10" fillId="0" borderId="1" xfId="0" applyNumberFormat="1" applyFont="1" applyFill="1" applyBorder="1" applyAlignment="1">
      <alignment horizontal="right" vertical="center" wrapText="1"/>
    </xf>
    <xf numFmtId="164" fontId="4" fillId="0" borderId="1" xfId="19" applyNumberFormat="1" applyFont="1" applyFill="1" applyBorder="1" applyAlignment="1" applyProtection="1">
      <alignment horizontal="center" vertical="center" wrapText="1"/>
      <protection/>
    </xf>
    <xf numFmtId="167" fontId="14" fillId="6" borderId="2" xfId="22" applyNumberFormat="1" applyFont="1" applyFill="1" applyBorder="1" applyAlignment="1">
      <alignment horizontal="center" vertical="center" wrapText="1"/>
      <protection/>
    </xf>
    <xf numFmtId="164" fontId="14" fillId="6" borderId="3" xfId="22" applyFont="1" applyFill="1" applyBorder="1" applyAlignment="1">
      <alignment horizontal="center" vertical="center" wrapText="1"/>
      <protection/>
    </xf>
    <xf numFmtId="164" fontId="10" fillId="6" borderId="1" xfId="22" applyFont="1" applyFill="1" applyBorder="1" applyAlignment="1">
      <alignment horizontal="justify" vertical="center" wrapText="1"/>
      <protection/>
    </xf>
    <xf numFmtId="164" fontId="4" fillId="6" borderId="1" xfId="22" applyFont="1" applyFill="1" applyBorder="1" applyAlignment="1">
      <alignment vertical="center" wrapText="1"/>
      <protection/>
    </xf>
    <xf numFmtId="164" fontId="4" fillId="6" borderId="1" xfId="22" applyFont="1" applyFill="1" applyBorder="1" applyAlignment="1">
      <alignment horizontal="center" vertical="center" wrapText="1"/>
      <protection/>
    </xf>
    <xf numFmtId="167" fontId="4" fillId="6" borderId="2" xfId="22" applyNumberFormat="1" applyFont="1" applyFill="1" applyBorder="1" applyAlignment="1">
      <alignment vertical="center" wrapText="1"/>
      <protection/>
    </xf>
    <xf numFmtId="167" fontId="4" fillId="6" borderId="1" xfId="22" applyNumberFormat="1" applyFont="1" applyFill="1" applyBorder="1" applyAlignment="1">
      <alignment vertical="center" wrapText="1"/>
      <protection/>
    </xf>
    <xf numFmtId="172" fontId="4" fillId="6" borderId="1" xfId="19" applyNumberFormat="1" applyFont="1" applyFill="1" applyBorder="1" applyAlignment="1" applyProtection="1">
      <alignment horizontal="center" vertical="center" wrapText="1"/>
      <protection/>
    </xf>
    <xf numFmtId="164" fontId="26" fillId="6" borderId="1" xfId="0" applyFont="1" applyFill="1" applyBorder="1" applyAlignment="1">
      <alignment vertical="top" wrapText="1"/>
    </xf>
    <xf numFmtId="164" fontId="9" fillId="6" borderId="3" xfId="0" applyFont="1" applyFill="1" applyBorder="1" applyAlignment="1">
      <alignment vertical="top" wrapText="1"/>
    </xf>
    <xf numFmtId="164" fontId="10" fillId="0" borderId="1" xfId="22" applyFont="1" applyFill="1" applyBorder="1" applyAlignment="1">
      <alignment horizontal="justify" vertical="center" wrapText="1"/>
      <protection/>
    </xf>
    <xf numFmtId="167" fontId="4" fillId="0" borderId="2" xfId="22" applyNumberFormat="1" applyFont="1" applyFill="1" applyBorder="1" applyAlignment="1">
      <alignment vertical="center" wrapText="1"/>
      <protection/>
    </xf>
    <xf numFmtId="170" fontId="4" fillId="0" borderId="1" xfId="0" applyNumberFormat="1" applyFont="1" applyBorder="1" applyAlignment="1">
      <alignment horizontal="center" vertical="center"/>
    </xf>
    <xf numFmtId="172" fontId="4" fillId="0" borderId="1" xfId="19"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wrapText="1"/>
    </xf>
    <xf numFmtId="173" fontId="4" fillId="0" borderId="1" xfId="22" applyNumberFormat="1" applyFont="1" applyFill="1" applyBorder="1" applyAlignment="1">
      <alignment horizontal="center" vertical="center" wrapText="1"/>
      <protection/>
    </xf>
    <xf numFmtId="170" fontId="4" fillId="0" borderId="1" xfId="0" applyNumberFormat="1" applyFont="1" applyFill="1" applyBorder="1" applyAlignment="1">
      <alignment horizontal="center" vertical="center"/>
    </xf>
    <xf numFmtId="164" fontId="13" fillId="0" borderId="0" xfId="0" applyFont="1" applyAlignment="1">
      <alignment/>
    </xf>
    <xf numFmtId="168" fontId="4" fillId="0" borderId="1" xfId="19"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wrapText="1"/>
    </xf>
    <xf numFmtId="164" fontId="4" fillId="0" borderId="0" xfId="0" applyFont="1" applyAlignment="1">
      <alignment horizontal="center"/>
    </xf>
    <xf numFmtId="164" fontId="10" fillId="0" borderId="1" xfId="0" applyFont="1" applyFill="1" applyBorder="1" applyAlignment="1">
      <alignment horizontal="justify" wrapText="1"/>
    </xf>
    <xf numFmtId="164" fontId="17" fillId="7" borderId="8" xfId="22" applyFont="1" applyFill="1" applyBorder="1" applyAlignment="1">
      <alignment horizontal="right" vertical="center" wrapText="1"/>
      <protection/>
    </xf>
    <xf numFmtId="164" fontId="9" fillId="0" borderId="0" xfId="0" applyFont="1" applyFill="1" applyAlignment="1">
      <alignment vertical="top" wrapText="1"/>
    </xf>
    <xf numFmtId="164" fontId="9" fillId="0" borderId="0" xfId="0" applyFont="1" applyFill="1" applyBorder="1" applyAlignment="1">
      <alignment vertical="top" wrapText="1"/>
    </xf>
    <xf numFmtId="164" fontId="14" fillId="0" borderId="0" xfId="22" applyFont="1" applyFill="1" applyBorder="1" applyAlignment="1">
      <alignment horizontal="right" vertical="center" wrapText="1"/>
      <protection/>
    </xf>
    <xf numFmtId="168" fontId="4" fillId="0" borderId="0" xfId="22" applyNumberFormat="1" applyFont="1" applyFill="1" applyBorder="1" applyAlignment="1">
      <alignment vertical="center" wrapText="1"/>
      <protection/>
    </xf>
    <xf numFmtId="164" fontId="4" fillId="0" borderId="0" xfId="0" applyFont="1" applyFill="1" applyBorder="1" applyAlignment="1">
      <alignment vertical="top" wrapText="1"/>
    </xf>
    <xf numFmtId="164" fontId="10" fillId="0" borderId="1" xfId="0" applyFont="1" applyFill="1" applyBorder="1" applyAlignment="1">
      <alignment horizontal="justify" vertical="center" wrapText="1"/>
    </xf>
    <xf numFmtId="164" fontId="10" fillId="0" borderId="1" xfId="23" applyFont="1" applyFill="1" applyBorder="1" applyAlignment="1">
      <alignment horizontal="justify" vertical="center" wrapText="1"/>
      <protection/>
    </xf>
    <xf numFmtId="170" fontId="4" fillId="0" borderId="1" xfId="0" applyNumberFormat="1" applyFont="1" applyFill="1" applyBorder="1" applyAlignment="1">
      <alignment horizontal="right" vertical="center"/>
    </xf>
    <xf numFmtId="164" fontId="4" fillId="0" borderId="1" xfId="19" applyNumberFormat="1" applyFont="1" applyFill="1" applyBorder="1" applyAlignment="1" applyProtection="1">
      <alignment horizontal="center" vertical="center"/>
      <protection/>
    </xf>
    <xf numFmtId="164" fontId="4" fillId="0" borderId="9" xfId="0" applyFont="1" applyFill="1" applyBorder="1" applyAlignment="1">
      <alignment horizontal="center" vertical="center" wrapText="1"/>
    </xf>
    <xf numFmtId="164" fontId="4" fillId="0" borderId="2" xfId="0" applyFont="1" applyFill="1" applyBorder="1" applyAlignment="1">
      <alignment horizontal="center" vertical="center" wrapText="1"/>
    </xf>
    <xf numFmtId="164" fontId="4" fillId="0" borderId="1" xfId="23" applyFont="1" applyFill="1" applyBorder="1" applyAlignment="1">
      <alignment horizontal="justify" vertical="center" wrapText="1"/>
      <protection/>
    </xf>
    <xf numFmtId="164" fontId="11" fillId="8" borderId="1" xfId="20" applyFont="1" applyFill="1" applyBorder="1" applyAlignment="1">
      <alignment horizontal="center" vertical="center"/>
      <protection/>
    </xf>
    <xf numFmtId="164" fontId="10" fillId="0" borderId="1" xfId="0" applyFont="1" applyFill="1" applyBorder="1" applyAlignment="1">
      <alignment vertical="center" wrapText="1"/>
    </xf>
    <xf numFmtId="167" fontId="4" fillId="0" borderId="1" xfId="20" applyNumberFormat="1" applyFont="1" applyFill="1" applyBorder="1" applyAlignment="1">
      <alignment vertical="center"/>
      <protection/>
    </xf>
    <xf numFmtId="164" fontId="4" fillId="0" borderId="1" xfId="0" applyFont="1" applyFill="1" applyBorder="1" applyAlignment="1">
      <alignment horizontal="center" vertical="center"/>
    </xf>
    <xf numFmtId="175" fontId="4" fillId="0" borderId="1" xfId="0" applyNumberFormat="1" applyFont="1" applyFill="1" applyBorder="1" applyAlignment="1">
      <alignment horizontal="center" vertical="center" wrapText="1"/>
    </xf>
    <xf numFmtId="164" fontId="10" fillId="3" borderId="1" xfId="0" applyFont="1" applyFill="1" applyBorder="1" applyAlignment="1">
      <alignment vertical="center" wrapText="1"/>
    </xf>
    <xf numFmtId="176" fontId="4" fillId="3" borderId="1" xfId="0" applyNumberFormat="1" applyFont="1" applyFill="1" applyBorder="1" applyAlignment="1">
      <alignment horizontal="center" vertical="center" wrapText="1"/>
    </xf>
    <xf numFmtId="164" fontId="4" fillId="3" borderId="1" xfId="0" applyFont="1" applyFill="1" applyBorder="1" applyAlignment="1">
      <alignment horizontal="center" vertical="center" wrapText="1"/>
    </xf>
    <xf numFmtId="164" fontId="4" fillId="3"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67" fontId="14" fillId="0" borderId="4" xfId="22" applyNumberFormat="1" applyFont="1" applyFill="1" applyBorder="1" applyAlignment="1">
      <alignment vertical="center" wrapText="1"/>
      <protection/>
    </xf>
    <xf numFmtId="168" fontId="4" fillId="0" borderId="1" xfId="22" applyNumberFormat="1" applyFont="1" applyFill="1" applyBorder="1" applyAlignment="1">
      <alignment vertical="center" wrapText="1"/>
      <protection/>
    </xf>
    <xf numFmtId="164" fontId="17" fillId="0" borderId="0" xfId="22" applyFont="1" applyFill="1" applyBorder="1" applyAlignment="1">
      <alignment horizontal="right" vertical="center" wrapText="1"/>
      <protection/>
    </xf>
    <xf numFmtId="166" fontId="14" fillId="0" borderId="0" xfId="22" applyNumberFormat="1" applyFont="1" applyFill="1" applyBorder="1" applyAlignment="1">
      <alignment vertical="center" wrapText="1"/>
      <protection/>
    </xf>
    <xf numFmtId="167" fontId="14" fillId="6" borderId="9" xfId="22" applyNumberFormat="1" applyFont="1" applyFill="1" applyBorder="1" applyAlignment="1">
      <alignment horizontal="center" vertical="center" wrapText="1"/>
      <protection/>
    </xf>
    <xf numFmtId="164" fontId="14" fillId="6" borderId="9" xfId="22" applyFont="1" applyFill="1" applyBorder="1" applyAlignment="1">
      <alignment horizontal="center" vertical="center" wrapText="1"/>
      <protection/>
    </xf>
    <xf numFmtId="168" fontId="4" fillId="3" borderId="1" xfId="19" applyNumberFormat="1" applyFont="1" applyFill="1" applyBorder="1" applyAlignment="1" applyProtection="1">
      <alignment horizontal="center" vertical="center" wrapText="1"/>
      <protection/>
    </xf>
    <xf numFmtId="170" fontId="4" fillId="0" borderId="10" xfId="22" applyNumberFormat="1" applyFont="1" applyFill="1" applyBorder="1" applyAlignment="1">
      <alignment vertical="center" wrapText="1"/>
      <protection/>
    </xf>
    <xf numFmtId="166" fontId="14" fillId="0" borderId="2" xfId="22" applyNumberFormat="1" applyFont="1" applyFill="1" applyBorder="1" applyAlignment="1">
      <alignment horizontal="right" vertical="center" wrapText="1"/>
      <protection/>
    </xf>
    <xf numFmtId="164" fontId="4" fillId="0" borderId="1" xfId="22" applyFont="1" applyFill="1" applyBorder="1" applyAlignment="1">
      <alignment vertical="top" wrapText="1"/>
      <protection/>
    </xf>
    <xf numFmtId="164" fontId="10" fillId="0" borderId="1" xfId="0" applyFont="1" applyBorder="1" applyAlignment="1">
      <alignment horizontal="center" vertical="center" wrapText="1"/>
    </xf>
    <xf numFmtId="164" fontId="4" fillId="3" borderId="9" xfId="22" applyFont="1" applyFill="1" applyBorder="1" applyAlignment="1">
      <alignment horizontal="center" vertical="center" wrapText="1"/>
      <protection/>
    </xf>
    <xf numFmtId="164" fontId="4" fillId="3" borderId="9" xfId="22" applyFont="1" applyFill="1" applyBorder="1" applyAlignment="1">
      <alignment vertical="top" wrapText="1"/>
      <protection/>
    </xf>
    <xf numFmtId="169" fontId="4" fillId="3" borderId="9" xfId="22" applyNumberFormat="1" applyFont="1" applyFill="1" applyBorder="1" applyAlignment="1">
      <alignment horizontal="center" vertical="center" wrapText="1"/>
      <protection/>
    </xf>
    <xf numFmtId="166" fontId="4" fillId="3" borderId="9" xfId="22" applyNumberFormat="1" applyFont="1" applyFill="1" applyBorder="1" applyAlignment="1">
      <alignment horizontal="right" vertical="center" wrapText="1"/>
      <protection/>
    </xf>
    <xf numFmtId="170" fontId="4" fillId="0" borderId="9" xfId="0" applyNumberFormat="1" applyFont="1" applyBorder="1" applyAlignment="1">
      <alignment vertical="center"/>
    </xf>
    <xf numFmtId="168" fontId="4" fillId="3" borderId="1" xfId="0" applyNumberFormat="1" applyFont="1" applyFill="1" applyBorder="1" applyAlignment="1">
      <alignment horizontal="center" vertical="center"/>
    </xf>
    <xf numFmtId="167" fontId="4" fillId="0" borderId="9" xfId="0" applyNumberFormat="1" applyFont="1" applyBorder="1" applyAlignment="1">
      <alignment vertical="center" wrapText="1"/>
    </xf>
    <xf numFmtId="164" fontId="10" fillId="0" borderId="2" xfId="0" applyFont="1" applyBorder="1" applyAlignment="1">
      <alignment vertical="center" wrapText="1"/>
    </xf>
    <xf numFmtId="164" fontId="17" fillId="7" borderId="2" xfId="22" applyFont="1" applyFill="1" applyBorder="1" applyAlignment="1">
      <alignment horizontal="right" vertical="center" wrapText="1"/>
      <protection/>
    </xf>
    <xf numFmtId="168" fontId="4" fillId="0" borderId="11" xfId="0" applyNumberFormat="1" applyFont="1" applyFill="1" applyBorder="1" applyAlignment="1">
      <alignment vertical="center" wrapText="1"/>
    </xf>
    <xf numFmtId="166" fontId="4" fillId="0" borderId="1" xfId="22" applyNumberFormat="1" applyFont="1" applyFill="1" applyBorder="1" applyAlignment="1">
      <alignment horizontal="right" vertical="center" wrapText="1"/>
      <protection/>
    </xf>
    <xf numFmtId="164" fontId="4" fillId="0" borderId="7" xfId="0" applyFont="1" applyFill="1" applyBorder="1" applyAlignment="1">
      <alignment/>
    </xf>
    <xf numFmtId="164" fontId="4" fillId="0" borderId="0" xfId="0" applyFont="1" applyFill="1" applyBorder="1" applyAlignment="1">
      <alignment horizontal="center"/>
    </xf>
    <xf numFmtId="164" fontId="4" fillId="0" borderId="0" xfId="0" applyFont="1" applyFill="1" applyBorder="1" applyAlignment="1">
      <alignment wrapText="1"/>
    </xf>
    <xf numFmtId="167" fontId="4" fillId="0" borderId="0" xfId="0" applyNumberFormat="1" applyFont="1" applyFill="1" applyBorder="1" applyAlignment="1">
      <alignment/>
    </xf>
    <xf numFmtId="168" fontId="4" fillId="0" borderId="0" xfId="0" applyNumberFormat="1" applyFont="1" applyFill="1" applyBorder="1" applyAlignment="1">
      <alignment horizontal="center"/>
    </xf>
    <xf numFmtId="164" fontId="10" fillId="3" borderId="1" xfId="0" applyFont="1" applyFill="1" applyBorder="1" applyAlignment="1">
      <alignment horizontal="left" vertical="center" wrapText="1"/>
    </xf>
    <xf numFmtId="164" fontId="4" fillId="3" borderId="1" xfId="0" applyFont="1" applyFill="1" applyBorder="1" applyAlignment="1">
      <alignment horizontal="left" vertical="center" wrapText="1"/>
    </xf>
    <xf numFmtId="164" fontId="28" fillId="0" borderId="0" xfId="0" applyFont="1" applyFill="1" applyBorder="1" applyAlignment="1">
      <alignment/>
    </xf>
    <xf numFmtId="167" fontId="4" fillId="0" borderId="2" xfId="22" applyNumberFormat="1" applyFont="1" applyFill="1" applyBorder="1" applyAlignment="1">
      <alignment horizontal="right" vertical="center" wrapText="1"/>
      <protection/>
    </xf>
    <xf numFmtId="164" fontId="21" fillId="0" borderId="1" xfId="0" applyFont="1" applyBorder="1" applyAlignment="1">
      <alignment horizontal="center" vertical="center" wrapText="1"/>
    </xf>
    <xf numFmtId="164" fontId="4" fillId="3" borderId="1" xfId="22" applyFont="1" applyFill="1" applyBorder="1" applyAlignment="1">
      <alignment horizontal="justify" vertical="center" wrapText="1"/>
      <protection/>
    </xf>
    <xf numFmtId="164" fontId="4" fillId="3" borderId="1" xfId="22" applyFont="1" applyFill="1" applyBorder="1" applyAlignment="1">
      <alignment horizontal="center" vertical="center" wrapText="1"/>
      <protection/>
    </xf>
    <xf numFmtId="167" fontId="4" fillId="3" borderId="1" xfId="22" applyNumberFormat="1" applyFont="1" applyFill="1" applyBorder="1" applyAlignment="1">
      <alignment horizontal="right" vertical="center" wrapText="1"/>
      <protection/>
    </xf>
    <xf numFmtId="168" fontId="4" fillId="3" borderId="1" xfId="22" applyNumberFormat="1" applyFont="1" applyFill="1" applyBorder="1" applyAlignment="1">
      <alignment horizontal="center" vertical="center" wrapText="1"/>
      <protection/>
    </xf>
    <xf numFmtId="167" fontId="10" fillId="3" borderId="7" xfId="22" applyNumberFormat="1" applyFont="1" applyFill="1" applyBorder="1" applyAlignment="1">
      <alignment horizontal="center" vertical="center" wrapText="1"/>
      <protection/>
    </xf>
    <xf numFmtId="164" fontId="10" fillId="0" borderId="7" xfId="22" applyFont="1" applyBorder="1" applyAlignment="1">
      <alignment horizontal="center" vertical="center" wrapText="1"/>
      <protection/>
    </xf>
    <xf numFmtId="164" fontId="10" fillId="3" borderId="7" xfId="0" applyFont="1" applyFill="1" applyBorder="1" applyAlignment="1">
      <alignment horizontal="center" vertical="center" wrapText="1"/>
    </xf>
    <xf numFmtId="164" fontId="10" fillId="0" borderId="7" xfId="0" applyFont="1" applyBorder="1" applyAlignment="1">
      <alignment horizontal="center" vertical="center" wrapText="1"/>
    </xf>
    <xf numFmtId="164" fontId="9" fillId="3" borderId="0" xfId="0" applyFont="1" applyFill="1" applyAlignment="1">
      <alignment horizontal="center" vertical="center" wrapText="1"/>
    </xf>
    <xf numFmtId="164" fontId="14" fillId="6" borderId="7" xfId="22" applyFont="1" applyFill="1" applyBorder="1" applyAlignment="1">
      <alignment horizontal="center" vertical="center" wrapText="1"/>
      <protection/>
    </xf>
    <xf numFmtId="167" fontId="14" fillId="6" borderId="7" xfId="22" applyNumberFormat="1" applyFont="1" applyFill="1" applyBorder="1" applyAlignment="1">
      <alignment horizontal="center" vertical="center" wrapText="1"/>
      <protection/>
    </xf>
    <xf numFmtId="168" fontId="14" fillId="6" borderId="7" xfId="22" applyNumberFormat="1" applyFont="1" applyFill="1" applyBorder="1" applyAlignment="1">
      <alignment horizontal="center" vertical="center" wrapText="1"/>
      <protection/>
    </xf>
    <xf numFmtId="164" fontId="4" fillId="0" borderId="7" xfId="0" applyNumberFormat="1" applyFont="1" applyBorder="1" applyAlignment="1">
      <alignment horizontal="center" vertical="center" wrapText="1"/>
    </xf>
    <xf numFmtId="164" fontId="4" fillId="0" borderId="7" xfId="0" applyFont="1" applyBorder="1" applyAlignment="1">
      <alignment vertical="top" wrapText="1"/>
    </xf>
    <xf numFmtId="164" fontId="4" fillId="0" borderId="7" xfId="0" applyFont="1" applyBorder="1" applyAlignment="1">
      <alignment horizontal="center" vertical="center" wrapText="1"/>
    </xf>
    <xf numFmtId="164" fontId="4" fillId="0" borderId="7" xfId="0" applyFont="1" applyBorder="1" applyAlignment="1">
      <alignment horizontal="right" vertical="center" wrapText="1"/>
    </xf>
    <xf numFmtId="170" fontId="4" fillId="0" borderId="7" xfId="0" applyNumberFormat="1" applyFont="1" applyBorder="1" applyAlignment="1">
      <alignment horizontal="right" vertical="center" wrapText="1"/>
    </xf>
    <xf numFmtId="164" fontId="4" fillId="0" borderId="7" xfId="0" applyFont="1" applyBorder="1" applyAlignment="1">
      <alignment horizontal="center" vertical="center"/>
    </xf>
    <xf numFmtId="167" fontId="4" fillId="0" borderId="7" xfId="22" applyNumberFormat="1" applyFont="1" applyFill="1" applyBorder="1" applyAlignment="1">
      <alignment horizontal="center" vertical="center" wrapText="1"/>
      <protection/>
    </xf>
    <xf numFmtId="164" fontId="4" fillId="0" borderId="7" xfId="22" applyFont="1" applyFill="1" applyBorder="1" applyAlignment="1">
      <alignment horizontal="center" vertical="center" wrapText="1"/>
      <protection/>
    </xf>
    <xf numFmtId="164" fontId="4" fillId="0" borderId="7" xfId="22" applyFont="1" applyBorder="1" applyAlignment="1">
      <alignment horizontal="center" vertical="center" wrapText="1"/>
      <protection/>
    </xf>
    <xf numFmtId="164" fontId="4" fillId="0" borderId="1" xfId="0" applyNumberFormat="1" applyFont="1" applyBorder="1" applyAlignment="1">
      <alignment horizontal="center" vertical="center" wrapText="1"/>
    </xf>
    <xf numFmtId="164" fontId="4" fillId="3" borderId="1" xfId="22" applyNumberFormat="1" applyFont="1" applyFill="1" applyBorder="1" applyAlignment="1" applyProtection="1">
      <alignment horizontal="center" vertical="center"/>
      <protection/>
    </xf>
    <xf numFmtId="178" fontId="4" fillId="3" borderId="1" xfId="24" applyNumberFormat="1" applyFont="1" applyFill="1" applyBorder="1" applyAlignment="1" applyProtection="1">
      <alignment horizontal="center" vertical="center" wrapText="1"/>
      <protection/>
    </xf>
    <xf numFmtId="166" fontId="4" fillId="3" borderId="1" xfId="17" applyNumberFormat="1" applyFont="1" applyFill="1" applyBorder="1" applyAlignment="1" applyProtection="1">
      <alignment horizontal="right" vertical="center"/>
      <protection/>
    </xf>
    <xf numFmtId="173" fontId="4" fillId="3" borderId="1" xfId="22" applyNumberFormat="1" applyFont="1" applyFill="1" applyBorder="1" applyAlignment="1" applyProtection="1">
      <alignment horizontal="right" vertical="center"/>
      <protection/>
    </xf>
    <xf numFmtId="164" fontId="10" fillId="3" borderId="1" xfId="22" applyNumberFormat="1" applyFont="1" applyFill="1" applyBorder="1" applyAlignment="1" applyProtection="1">
      <alignment horizontal="left" vertical="center"/>
      <protection/>
    </xf>
    <xf numFmtId="164" fontId="10" fillId="3" borderId="1" xfId="22" applyNumberFormat="1" applyFont="1" applyFill="1" applyBorder="1" applyAlignment="1" applyProtection="1">
      <alignment horizontal="center" vertical="center"/>
      <protection/>
    </xf>
    <xf numFmtId="164" fontId="4" fillId="0" borderId="1" xfId="0" applyFont="1" applyBorder="1" applyAlignment="1">
      <alignment vertical="center"/>
    </xf>
    <xf numFmtId="166" fontId="14" fillId="0" borderId="4" xfId="0" applyNumberFormat="1" applyFont="1" applyBorder="1" applyAlignment="1">
      <alignment horizontal="right" vertical="center"/>
    </xf>
    <xf numFmtId="164" fontId="4" fillId="0" borderId="0" xfId="0" applyNumberFormat="1" applyFont="1" applyBorder="1" applyAlignment="1">
      <alignment horizontal="right" vertical="center"/>
    </xf>
    <xf numFmtId="166" fontId="14" fillId="3" borderId="4" xfId="17" applyNumberFormat="1" applyFont="1" applyFill="1" applyBorder="1" applyAlignment="1" applyProtection="1">
      <alignment horizontal="right" vertical="center"/>
      <protection/>
    </xf>
    <xf numFmtId="164" fontId="10" fillId="0" borderId="1" xfId="22" applyFont="1" applyFill="1" applyBorder="1" applyAlignment="1">
      <alignment horizontal="center" vertical="center" wrapText="1"/>
      <protection/>
    </xf>
    <xf numFmtId="164" fontId="10" fillId="0" borderId="1" xfId="22" applyFont="1" applyFill="1" applyBorder="1" applyAlignment="1">
      <alignment vertical="center" wrapText="1"/>
      <protection/>
    </xf>
    <xf numFmtId="167" fontId="10" fillId="0" borderId="1" xfId="22" applyNumberFormat="1" applyFont="1" applyFill="1" applyBorder="1" applyAlignment="1">
      <alignment horizontal="left" vertical="center" wrapText="1"/>
      <protection/>
    </xf>
    <xf numFmtId="164" fontId="4" fillId="0" borderId="1" xfId="0" applyFont="1" applyBorder="1" applyAlignment="1">
      <alignment horizontal="center" wrapText="1"/>
    </xf>
    <xf numFmtId="164" fontId="14" fillId="9" borderId="1" xfId="22" applyFont="1" applyFill="1" applyBorder="1" applyAlignment="1">
      <alignment horizontal="center" vertical="center" wrapText="1"/>
      <protection/>
    </xf>
    <xf numFmtId="167" fontId="14" fillId="9" borderId="1" xfId="22" applyNumberFormat="1" applyFont="1" applyFill="1" applyBorder="1" applyAlignment="1">
      <alignment horizontal="center" vertical="center" wrapText="1"/>
      <protection/>
    </xf>
    <xf numFmtId="168" fontId="14" fillId="9" borderId="1" xfId="22" applyNumberFormat="1" applyFont="1" applyFill="1" applyBorder="1" applyAlignment="1">
      <alignment horizontal="center" vertical="center" wrapText="1"/>
      <protection/>
    </xf>
    <xf numFmtId="164" fontId="4" fillId="3" borderId="1" xfId="22" applyFont="1" applyFill="1" applyBorder="1" applyAlignment="1">
      <alignment horizontal="justify" vertical="center" wrapText="1"/>
      <protection/>
    </xf>
    <xf numFmtId="170" fontId="4" fillId="3" borderId="1" xfId="22" applyNumberFormat="1" applyFont="1" applyFill="1" applyBorder="1" applyAlignment="1">
      <alignment horizontal="center" vertical="center" wrapText="1"/>
      <protection/>
    </xf>
    <xf numFmtId="164" fontId="4" fillId="3" borderId="7" xfId="0" applyFont="1" applyFill="1" applyBorder="1" applyAlignment="1">
      <alignment horizontal="center" vertical="center"/>
    </xf>
    <xf numFmtId="164" fontId="4" fillId="3" borderId="7" xfId="0" applyFont="1" applyFill="1" applyBorder="1" applyAlignment="1">
      <alignment horizontal="center" vertical="center" wrapText="1"/>
    </xf>
    <xf numFmtId="166" fontId="14" fillId="3" borderId="4" xfId="22" applyNumberFormat="1" applyFont="1" applyFill="1" applyBorder="1" applyAlignment="1">
      <alignment horizontal="right" vertical="center" wrapText="1"/>
      <protection/>
    </xf>
    <xf numFmtId="166" fontId="14" fillId="3" borderId="0" xfId="22" applyNumberFormat="1" applyFont="1" applyFill="1" applyBorder="1" applyAlignment="1">
      <alignment horizontal="right" vertical="center" wrapText="1"/>
      <protection/>
    </xf>
    <xf numFmtId="166" fontId="14" fillId="3" borderId="4" xfId="0" applyNumberFormat="1" applyFont="1" applyFill="1" applyBorder="1" applyAlignment="1">
      <alignment horizontal="right" vertical="center" wrapText="1"/>
    </xf>
    <xf numFmtId="167" fontId="14" fillId="3" borderId="0" xfId="22" applyNumberFormat="1" applyFont="1" applyFill="1" applyBorder="1" applyAlignment="1">
      <alignment horizontal="right" vertical="center" wrapText="1"/>
      <protection/>
    </xf>
    <xf numFmtId="164" fontId="29" fillId="0" borderId="0" xfId="22" applyNumberFormat="1" applyFont="1" applyFill="1" applyBorder="1" applyAlignment="1" applyProtection="1">
      <alignment vertical="center" wrapText="1"/>
      <protection/>
    </xf>
    <xf numFmtId="164" fontId="4" fillId="0" borderId="0" xfId="0" applyNumberFormat="1" applyFont="1" applyBorder="1" applyAlignment="1">
      <alignment horizontal="justify" vertical="center"/>
    </xf>
    <xf numFmtId="164" fontId="29" fillId="0" borderId="0" xfId="22" applyNumberFormat="1" applyFont="1" applyFill="1" applyBorder="1" applyAlignment="1" applyProtection="1">
      <alignment horizontal="center" vertical="center" wrapText="1"/>
      <protection/>
    </xf>
    <xf numFmtId="169" fontId="29" fillId="0" borderId="0" xfId="22" applyNumberFormat="1" applyFont="1" applyFill="1" applyBorder="1" applyAlignment="1" applyProtection="1">
      <alignment horizontal="center" vertical="center" wrapText="1"/>
      <protection/>
    </xf>
    <xf numFmtId="166" fontId="29" fillId="0" borderId="0" xfId="22" applyNumberFormat="1" applyFont="1" applyFill="1" applyBorder="1" applyAlignment="1" applyProtection="1">
      <alignment vertical="center" wrapText="1"/>
      <protection/>
    </xf>
    <xf numFmtId="168" fontId="29" fillId="0" borderId="0" xfId="19" applyNumberFormat="1" applyFont="1" applyFill="1" applyBorder="1" applyAlignment="1" applyProtection="1">
      <alignment horizontal="center" vertical="center" wrapText="1"/>
      <protection/>
    </xf>
    <xf numFmtId="164" fontId="29" fillId="0" borderId="0" xfId="0" applyNumberFormat="1" applyFont="1" applyFill="1" applyBorder="1" applyAlignment="1">
      <alignment horizontal="center" vertical="center" wrapText="1"/>
    </xf>
    <xf numFmtId="164" fontId="4" fillId="0" borderId="7" xfId="0" applyNumberFormat="1" applyFont="1" applyFill="1" applyBorder="1" applyAlignment="1">
      <alignment horizontal="justify" vertical="center"/>
    </xf>
    <xf numFmtId="164" fontId="4" fillId="0" borderId="0" xfId="0" applyFont="1" applyAlignment="1">
      <alignment vertical="center" wrapText="1"/>
    </xf>
    <xf numFmtId="164" fontId="4" fillId="0" borderId="1" xfId="22" applyNumberFormat="1" applyFont="1" applyFill="1" applyBorder="1" applyAlignment="1" applyProtection="1">
      <alignment horizontal="center" vertical="center" wrapText="1"/>
      <protection/>
    </xf>
    <xf numFmtId="164" fontId="10" fillId="0" borderId="1" xfId="0" applyNumberFormat="1" applyFont="1" applyBorder="1" applyAlignment="1">
      <alignment horizontal="justify" vertical="center" wrapText="1"/>
    </xf>
    <xf numFmtId="164" fontId="4" fillId="3" borderId="1" xfId="22" applyNumberFormat="1" applyFont="1" applyFill="1" applyBorder="1" applyAlignment="1" applyProtection="1">
      <alignment horizontal="left" vertical="center" wrapText="1"/>
      <protection/>
    </xf>
    <xf numFmtId="169" fontId="4" fillId="0" borderId="1" xfId="22" applyNumberFormat="1" applyFont="1" applyFill="1" applyBorder="1" applyAlignment="1" applyProtection="1">
      <alignment horizontal="center" vertical="center" wrapText="1"/>
      <protection/>
    </xf>
    <xf numFmtId="170" fontId="4" fillId="0" borderId="1" xfId="22" applyNumberFormat="1" applyFont="1" applyFill="1" applyBorder="1" applyAlignment="1" applyProtection="1">
      <alignment vertical="center" wrapText="1"/>
      <protection/>
    </xf>
    <xf numFmtId="168" fontId="4" fillId="0" borderId="1" xfId="19" applyNumberFormat="1" applyFont="1" applyFill="1" applyBorder="1" applyAlignment="1" applyProtection="1">
      <alignment horizontal="right" vertical="center" wrapText="1"/>
      <protection/>
    </xf>
    <xf numFmtId="170" fontId="4" fillId="0" borderId="1" xfId="22" applyNumberFormat="1" applyFont="1" applyFill="1" applyBorder="1" applyAlignment="1" applyProtection="1">
      <alignment horizontal="center" vertical="center" wrapText="1"/>
      <protection/>
    </xf>
    <xf numFmtId="164" fontId="4" fillId="0" borderId="1" xfId="0" applyNumberFormat="1" applyFont="1" applyBorder="1" applyAlignment="1">
      <alignment horizontal="justify" vertical="center" wrapText="1"/>
    </xf>
    <xf numFmtId="164" fontId="4" fillId="0" borderId="1" xfId="22" applyFont="1" applyBorder="1" applyAlignment="1">
      <alignment horizontal="center" vertical="center" wrapText="1"/>
      <protection/>
    </xf>
    <xf numFmtId="169" fontId="4" fillId="3" borderId="1" xfId="22" applyNumberFormat="1" applyFont="1" applyFill="1" applyBorder="1" applyAlignment="1" applyProtection="1">
      <alignment horizontal="center" vertical="center" wrapText="1"/>
      <protection/>
    </xf>
    <xf numFmtId="164" fontId="4" fillId="0" borderId="1" xfId="0" applyNumberFormat="1" applyFont="1" applyBorder="1" applyAlignment="1">
      <alignment vertical="center"/>
    </xf>
    <xf numFmtId="164" fontId="17" fillId="7" borderId="1" xfId="0" applyNumberFormat="1" applyFont="1" applyFill="1" applyBorder="1" applyAlignment="1">
      <alignment horizontal="right" vertical="center"/>
    </xf>
    <xf numFmtId="168" fontId="14" fillId="0" borderId="1" xfId="0" applyNumberFormat="1" applyFont="1" applyFill="1" applyBorder="1" applyAlignment="1">
      <alignment vertical="center" wrapText="1"/>
    </xf>
    <xf numFmtId="164" fontId="25" fillId="0" borderId="0" xfId="0" applyFont="1" applyFill="1" applyBorder="1" applyAlignment="1">
      <alignment/>
    </xf>
    <xf numFmtId="170" fontId="4" fillId="0" borderId="1" xfId="22" applyNumberFormat="1" applyFont="1" applyFill="1" applyBorder="1" applyAlignment="1">
      <alignment horizontal="right" vertical="center" wrapText="1"/>
      <protection/>
    </xf>
    <xf numFmtId="170" fontId="4" fillId="0" borderId="1" xfId="22" applyNumberFormat="1" applyFont="1" applyFill="1" applyBorder="1" applyAlignment="1">
      <alignment horizontal="right" vertical="center" wrapText="1"/>
      <protection/>
    </xf>
    <xf numFmtId="168" fontId="4" fillId="0" borderId="1" xfId="0" applyNumberFormat="1" applyFont="1" applyFill="1" applyBorder="1" applyAlignment="1">
      <alignment horizontal="right" vertical="center" wrapText="1"/>
    </xf>
    <xf numFmtId="164" fontId="4" fillId="0" borderId="0" xfId="0" applyFont="1" applyFill="1" applyBorder="1" applyAlignment="1">
      <alignment horizontal="center" vertical="center" wrapText="1"/>
    </xf>
    <xf numFmtId="168" fontId="4" fillId="0" borderId="1" xfId="19" applyNumberFormat="1" applyFont="1" applyFill="1" applyBorder="1" applyAlignment="1" applyProtection="1">
      <alignment horizontal="right" vertical="center" wrapText="1"/>
      <protection/>
    </xf>
    <xf numFmtId="169" fontId="10" fillId="3" borderId="1" xfId="22" applyNumberFormat="1" applyFont="1" applyFill="1" applyBorder="1" applyAlignment="1">
      <alignment horizontal="center" vertical="center" wrapText="1"/>
      <protection/>
    </xf>
    <xf numFmtId="164" fontId="14" fillId="6" borderId="1" xfId="0" applyFont="1" applyFill="1" applyBorder="1" applyAlignment="1">
      <alignment vertical="center" wrapText="1"/>
    </xf>
    <xf numFmtId="164" fontId="4" fillId="6" borderId="1" xfId="0" applyFont="1" applyFill="1" applyBorder="1" applyAlignment="1">
      <alignment vertical="center" wrapText="1"/>
    </xf>
    <xf numFmtId="164" fontId="4" fillId="6" borderId="1" xfId="0" applyFont="1" applyFill="1" applyBorder="1" applyAlignment="1">
      <alignment horizontal="center" vertical="center" wrapText="1"/>
    </xf>
    <xf numFmtId="179" fontId="4" fillId="6" borderId="1" xfId="0" applyNumberFormat="1" applyFont="1" applyFill="1" applyBorder="1" applyAlignment="1">
      <alignment vertical="center" wrapText="1"/>
    </xf>
    <xf numFmtId="164" fontId="4" fillId="6" borderId="1" xfId="0" applyFont="1" applyFill="1" applyBorder="1" applyAlignment="1">
      <alignment horizontal="right" vertical="center" wrapText="1"/>
    </xf>
    <xf numFmtId="164" fontId="9" fillId="6" borderId="1" xfId="0" applyFont="1" applyFill="1" applyBorder="1" applyAlignment="1">
      <alignment horizontal="left" vertical="center" wrapText="1"/>
    </xf>
    <xf numFmtId="168" fontId="14" fillId="0" borderId="0" xfId="0" applyNumberFormat="1" applyFont="1" applyFill="1" applyBorder="1" applyAlignment="1">
      <alignment vertical="center" wrapText="1"/>
    </xf>
    <xf numFmtId="168" fontId="10" fillId="3" borderId="1" xfId="22" applyNumberFormat="1" applyFont="1" applyFill="1" applyBorder="1" applyAlignment="1">
      <alignment horizontal="right" vertical="center" wrapText="1"/>
      <protection/>
    </xf>
    <xf numFmtId="167" fontId="10" fillId="0" borderId="7" xfId="22" applyNumberFormat="1" applyFont="1" applyFill="1" applyBorder="1" applyAlignment="1">
      <alignment horizontal="justify" vertical="center" wrapText="1"/>
      <protection/>
    </xf>
    <xf numFmtId="164" fontId="4" fillId="0" borderId="7" xfId="0" applyFont="1" applyFill="1" applyBorder="1" applyAlignment="1">
      <alignment vertical="center"/>
    </xf>
    <xf numFmtId="164" fontId="4" fillId="0" borderId="7" xfId="22" applyFont="1" applyBorder="1">
      <alignment/>
      <protection/>
    </xf>
    <xf numFmtId="164" fontId="11" fillId="2"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vertical="center" wrapText="1"/>
      <protection/>
    </xf>
    <xf numFmtId="169" fontId="4" fillId="3" borderId="1" xfId="22" applyNumberFormat="1" applyFont="1" applyFill="1" applyBorder="1" applyAlignment="1" applyProtection="1">
      <alignment horizontal="center" vertical="center" wrapText="1"/>
      <protection/>
    </xf>
    <xf numFmtId="174" fontId="4" fillId="0" borderId="1" xfId="22" applyNumberFormat="1" applyFont="1" applyFill="1" applyBorder="1" applyAlignment="1" applyProtection="1">
      <alignment vertical="center" wrapText="1"/>
      <protection/>
    </xf>
    <xf numFmtId="165" fontId="4" fillId="0" borderId="1" xfId="22" applyNumberFormat="1" applyFont="1" applyFill="1" applyBorder="1" applyAlignment="1" applyProtection="1">
      <alignment vertical="center" wrapText="1"/>
      <protection/>
    </xf>
    <xf numFmtId="168" fontId="4" fillId="0" borderId="1" xfId="22" applyNumberFormat="1" applyFont="1" applyFill="1" applyBorder="1" applyAlignment="1" applyProtection="1">
      <alignment horizontal="center" vertical="center" wrapText="1"/>
      <protection/>
    </xf>
    <xf numFmtId="164" fontId="4" fillId="0" borderId="1" xfId="0" applyFont="1" applyFill="1" applyBorder="1" applyAlignment="1">
      <alignment vertical="center"/>
    </xf>
    <xf numFmtId="164" fontId="17" fillId="7" borderId="1" xfId="22" applyNumberFormat="1" applyFont="1" applyFill="1" applyBorder="1" applyAlignment="1" applyProtection="1">
      <alignment horizontal="right" vertical="center" wrapText="1"/>
      <protection/>
    </xf>
    <xf numFmtId="165" fontId="14" fillId="0" borderId="4" xfId="22" applyNumberFormat="1" applyFont="1" applyFill="1" applyBorder="1" applyAlignment="1" applyProtection="1">
      <alignment vertical="center" wrapText="1"/>
      <protection/>
    </xf>
    <xf numFmtId="168" fontId="14" fillId="0" borderId="1" xfId="0" applyNumberFormat="1" applyFont="1" applyFill="1" applyBorder="1" applyAlignment="1">
      <alignment vertical="center" wrapText="1"/>
    </xf>
    <xf numFmtId="164" fontId="14" fillId="3" borderId="0" xfId="22" applyNumberFormat="1" applyFont="1" applyFill="1" applyAlignment="1" applyProtection="1">
      <alignment horizontal="right" vertical="center" wrapText="1"/>
      <protection/>
    </xf>
    <xf numFmtId="165" fontId="14" fillId="3" borderId="0" xfId="22" applyNumberFormat="1" applyFont="1" applyFill="1" applyAlignment="1" applyProtection="1">
      <alignment vertical="center" wrapText="1"/>
      <protection/>
    </xf>
    <xf numFmtId="168" fontId="4" fillId="3" borderId="0" xfId="22" applyNumberFormat="1" applyFont="1" applyFill="1" applyAlignment="1" applyProtection="1">
      <alignment vertical="center" wrapText="1"/>
      <protection/>
    </xf>
    <xf numFmtId="172" fontId="4" fillId="3" borderId="1" xfId="19" applyNumberFormat="1" applyFont="1" applyFill="1" applyBorder="1" applyAlignment="1" applyProtection="1">
      <alignment horizontal="right" vertical="center" wrapText="1"/>
      <protection/>
    </xf>
    <xf numFmtId="164" fontId="4" fillId="3" borderId="1" xfId="0" applyFont="1" applyFill="1" applyBorder="1" applyAlignment="1">
      <alignment vertical="center" wrapText="1"/>
    </xf>
    <xf numFmtId="167" fontId="10" fillId="0" borderId="1" xfId="22" applyNumberFormat="1" applyFont="1" applyFill="1" applyBorder="1" applyAlignment="1">
      <alignment vertical="center" wrapText="1"/>
      <protection/>
    </xf>
    <xf numFmtId="172" fontId="10" fillId="3" borderId="1" xfId="19" applyNumberFormat="1" applyFont="1" applyFill="1" applyBorder="1" applyAlignment="1" applyProtection="1">
      <alignment horizontal="right" vertical="center" wrapText="1"/>
      <protection/>
    </xf>
    <xf numFmtId="164" fontId="17" fillId="7" borderId="7" xfId="22" applyFont="1" applyFill="1" applyBorder="1" applyAlignment="1">
      <alignment horizontal="right" vertical="center" wrapText="1"/>
      <protection/>
    </xf>
    <xf numFmtId="164" fontId="1" fillId="0" borderId="0" xfId="22" applyFont="1">
      <alignment/>
      <protection/>
    </xf>
    <xf numFmtId="164" fontId="12" fillId="2" borderId="1" xfId="22" applyFont="1" applyFill="1" applyBorder="1" applyAlignment="1">
      <alignment horizontal="center" vertical="center" wrapText="1"/>
      <protection/>
    </xf>
    <xf numFmtId="174" fontId="4" fillId="0" borderId="1" xfId="22" applyNumberFormat="1" applyFont="1" applyFill="1" applyBorder="1" applyAlignment="1">
      <alignment vertical="center" wrapText="1"/>
      <protection/>
    </xf>
    <xf numFmtId="164" fontId="4" fillId="10" borderId="1" xfId="22" applyFont="1" applyFill="1" applyBorder="1" applyAlignment="1">
      <alignment horizontal="center" vertical="center" wrapText="1"/>
      <protection/>
    </xf>
    <xf numFmtId="164" fontId="4" fillId="10" borderId="1" xfId="22" applyFont="1" applyFill="1" applyBorder="1" applyAlignment="1">
      <alignment vertical="center" wrapText="1"/>
      <protection/>
    </xf>
    <xf numFmtId="169" fontId="4" fillId="10" borderId="1" xfId="22" applyNumberFormat="1" applyFont="1" applyFill="1" applyBorder="1" applyAlignment="1">
      <alignment horizontal="center" vertical="center" wrapText="1"/>
      <protection/>
    </xf>
    <xf numFmtId="174" fontId="4" fillId="10" borderId="1" xfId="22" applyNumberFormat="1" applyFont="1" applyFill="1" applyBorder="1" applyAlignment="1">
      <alignment vertical="center" wrapText="1"/>
      <protection/>
    </xf>
    <xf numFmtId="167" fontId="4" fillId="10" borderId="1" xfId="22" applyNumberFormat="1" applyFont="1" applyFill="1" applyBorder="1" applyAlignment="1">
      <alignment vertical="center" wrapText="1"/>
      <protection/>
    </xf>
    <xf numFmtId="168" fontId="4" fillId="10" borderId="1" xfId="22" applyNumberFormat="1" applyFont="1" applyFill="1" applyBorder="1" applyAlignment="1">
      <alignment horizontal="right" vertical="center" wrapText="1"/>
      <protection/>
    </xf>
    <xf numFmtId="167" fontId="14" fillId="10" borderId="1" xfId="22" applyNumberFormat="1" applyFont="1" applyFill="1" applyBorder="1" applyAlignment="1">
      <alignment vertical="center" wrapText="1"/>
      <protection/>
    </xf>
    <xf numFmtId="164" fontId="4" fillId="10" borderId="1" xfId="0" applyFont="1" applyFill="1" applyBorder="1" applyAlignment="1">
      <alignment vertical="center"/>
    </xf>
    <xf numFmtId="164" fontId="4" fillId="0" borderId="1" xfId="0" applyFont="1" applyBorder="1" applyAlignment="1">
      <alignment horizontal="justify" vertical="center" wrapText="1"/>
    </xf>
    <xf numFmtId="164" fontId="4" fillId="0" borderId="1" xfId="22" applyNumberFormat="1" applyFont="1" applyFill="1" applyBorder="1" applyAlignment="1" applyProtection="1">
      <alignment vertical="center" wrapText="1"/>
      <protection/>
    </xf>
    <xf numFmtId="164" fontId="4" fillId="3" borderId="1" xfId="22" applyNumberFormat="1" applyFont="1" applyFill="1" applyBorder="1" applyAlignment="1" applyProtection="1">
      <alignment vertical="center" wrapText="1"/>
      <protection/>
    </xf>
    <xf numFmtId="165" fontId="4" fillId="0" borderId="1" xfId="22" applyNumberFormat="1" applyFont="1" applyFill="1" applyBorder="1" applyAlignment="1" applyProtection="1">
      <alignment vertical="center" wrapText="1"/>
      <protection/>
    </xf>
    <xf numFmtId="172" fontId="4" fillId="3" borderId="1" xfId="19" applyNumberFormat="1" applyFont="1" applyFill="1" applyBorder="1" applyAlignment="1" applyProtection="1">
      <alignment horizontal="right" vertical="center" wrapText="1"/>
      <protection/>
    </xf>
    <xf numFmtId="164" fontId="10" fillId="3" borderId="1" xfId="22" applyNumberFormat="1" applyFont="1" applyFill="1" applyBorder="1" applyAlignment="1" applyProtection="1">
      <alignment horizontal="left" vertical="center" wrapText="1"/>
      <protection/>
    </xf>
    <xf numFmtId="164" fontId="4" fillId="0" borderId="0" xfId="0" applyFont="1" applyAlignment="1">
      <alignment horizontal="justify" vertical="center"/>
    </xf>
    <xf numFmtId="172" fontId="4" fillId="0" borderId="1" xfId="19" applyNumberFormat="1" applyFont="1" applyFill="1" applyBorder="1" applyAlignment="1" applyProtection="1">
      <alignment horizontal="right" vertical="center" wrapText="1"/>
      <protection/>
    </xf>
    <xf numFmtId="164" fontId="30" fillId="0" borderId="0" xfId="0" applyFont="1" applyBorder="1" applyAlignment="1">
      <alignment horizontal="justify"/>
    </xf>
    <xf numFmtId="164" fontId="22" fillId="0" borderId="0" xfId="0" applyNumberFormat="1" applyFont="1" applyAlignment="1">
      <alignment/>
    </xf>
    <xf numFmtId="164" fontId="30" fillId="0" borderId="0" xfId="0" applyFont="1" applyBorder="1" applyAlignment="1">
      <alignment horizontal="center" vertical="center" wrapText="1"/>
    </xf>
    <xf numFmtId="164" fontId="9" fillId="0" borderId="0" xfId="0" applyFont="1" applyBorder="1" applyAlignment="1">
      <alignment wrapText="1"/>
    </xf>
    <xf numFmtId="170" fontId="4" fillId="0" borderId="0" xfId="0" applyNumberFormat="1" applyFont="1" applyBorder="1" applyAlignment="1">
      <alignment horizontal="right"/>
    </xf>
    <xf numFmtId="170" fontId="14" fillId="0" borderId="0" xfId="0" applyNumberFormat="1" applyFont="1" applyBorder="1" applyAlignment="1">
      <alignment horizontal="center"/>
    </xf>
    <xf numFmtId="170" fontId="14" fillId="0" borderId="0" xfId="0" applyNumberFormat="1" applyFont="1" applyBorder="1" applyAlignment="1">
      <alignment/>
    </xf>
  </cellXfs>
  <cellStyles count="12">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_1" xfId="23"/>
    <cellStyle name="Walutowy 2" xfId="24"/>
    <cellStyle name="Wynik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9F9F9"/>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B3B3B3"/>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551"/>
  <sheetViews>
    <sheetView tabSelected="1" workbookViewId="0" topLeftCell="A1">
      <selection activeCell="A326" sqref="A325:IV326"/>
    </sheetView>
  </sheetViews>
  <sheetFormatPr defaultColWidth="9.00390625" defaultRowHeight="12.75" outlineLevelRow="1"/>
  <cols>
    <col min="1" max="1" width="3.50390625" style="1" customWidth="1"/>
    <col min="2" max="2" width="34.50390625" style="2" customWidth="1"/>
    <col min="3" max="3" width="9.75390625" style="1" customWidth="1"/>
    <col min="4" max="4" width="12.25390625" style="1" customWidth="1"/>
    <col min="5" max="5" width="12.125" style="3" customWidth="1"/>
    <col min="6" max="6" width="16.50390625" style="3" customWidth="1"/>
    <col min="7" max="7" width="6.75390625" style="4" customWidth="1"/>
    <col min="8" max="8" width="15.50390625" style="3" customWidth="1"/>
    <col min="9" max="9" width="13.75390625" style="5" customWidth="1"/>
    <col min="10" max="30" width="8.75390625" style="6" customWidth="1"/>
    <col min="31" max="31" width="21.625" style="6" customWidth="1"/>
    <col min="32" max="191" width="8.75390625" style="6" customWidth="1"/>
    <col min="192" max="192" width="8.75390625" style="7" customWidth="1"/>
    <col min="193" max="249" width="8.75390625" style="8" customWidth="1"/>
  </cols>
  <sheetData>
    <row r="1" spans="1:244" ht="70.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11" ht="28.5" customHeight="1">
      <c r="A2" s="14"/>
      <c r="B2" s="15"/>
      <c r="C2" s="14"/>
      <c r="D2" s="16"/>
      <c r="E2" s="17"/>
      <c r="F2" s="17"/>
      <c r="G2" s="18"/>
      <c r="H2" s="17"/>
      <c r="I2" s="19"/>
      <c r="J2" s="19"/>
      <c r="K2" s="20"/>
    </row>
    <row r="3" spans="1:12" ht="27.75" customHeight="1">
      <c r="A3" s="21" t="s">
        <v>1</v>
      </c>
      <c r="B3" s="21"/>
      <c r="C3" s="21"/>
      <c r="D3" s="21"/>
      <c r="E3" s="21"/>
      <c r="F3" s="21"/>
      <c r="G3" s="21"/>
      <c r="H3" s="21"/>
      <c r="I3" s="21"/>
      <c r="J3" s="21"/>
      <c r="K3" s="22"/>
      <c r="L3" s="23"/>
    </row>
    <row r="4" spans="1:11" ht="42" customHeight="1">
      <c r="A4" s="24" t="s">
        <v>2</v>
      </c>
      <c r="B4" s="24" t="s">
        <v>3</v>
      </c>
      <c r="C4" s="24" t="s">
        <v>4</v>
      </c>
      <c r="D4" s="24" t="s">
        <v>5</v>
      </c>
      <c r="E4" s="25" t="s">
        <v>6</v>
      </c>
      <c r="F4" s="25" t="s">
        <v>7</v>
      </c>
      <c r="G4" s="26" t="s">
        <v>8</v>
      </c>
      <c r="H4" s="25" t="s">
        <v>9</v>
      </c>
      <c r="I4" s="27" t="s">
        <v>10</v>
      </c>
      <c r="J4" s="28" t="s">
        <v>11</v>
      </c>
      <c r="K4" s="29"/>
    </row>
    <row r="5" spans="1:11" ht="41.25" customHeight="1">
      <c r="A5" s="30">
        <v>1</v>
      </c>
      <c r="B5" s="31" t="s">
        <v>12</v>
      </c>
      <c r="C5" s="32" t="s">
        <v>13</v>
      </c>
      <c r="D5" s="33">
        <v>100</v>
      </c>
      <c r="E5" s="34"/>
      <c r="F5" s="34">
        <f aca="true" t="shared" si="0" ref="F5:F30">D5*E5</f>
        <v>0</v>
      </c>
      <c r="G5" s="35"/>
      <c r="H5" s="34">
        <f aca="true" t="shared" si="1" ref="H5:H30">F5+(F5*G5/100)</f>
        <v>0</v>
      </c>
      <c r="I5" s="36"/>
      <c r="J5" s="37"/>
      <c r="K5" s="29"/>
    </row>
    <row r="6" spans="1:13" ht="74.25" customHeight="1">
      <c r="A6" s="30">
        <v>2</v>
      </c>
      <c r="B6" s="31" t="s">
        <v>14</v>
      </c>
      <c r="C6" s="32" t="s">
        <v>13</v>
      </c>
      <c r="D6" s="33">
        <v>600</v>
      </c>
      <c r="E6" s="34"/>
      <c r="F6" s="34">
        <f t="shared" si="0"/>
        <v>0</v>
      </c>
      <c r="G6" s="35"/>
      <c r="H6" s="34">
        <f t="shared" si="1"/>
        <v>0</v>
      </c>
      <c r="I6" s="38"/>
      <c r="J6" s="39"/>
      <c r="K6" s="29"/>
      <c r="L6" s="29"/>
      <c r="M6" s="29"/>
    </row>
    <row r="7" spans="1:13" ht="77.25" customHeight="1">
      <c r="A7" s="30">
        <v>3</v>
      </c>
      <c r="B7" s="31" t="s">
        <v>15</v>
      </c>
      <c r="C7" s="32" t="s">
        <v>13</v>
      </c>
      <c r="D7" s="33">
        <v>30</v>
      </c>
      <c r="E7" s="34"/>
      <c r="F7" s="34">
        <f t="shared" si="0"/>
        <v>0</v>
      </c>
      <c r="G7" s="35"/>
      <c r="H7" s="34">
        <f t="shared" si="1"/>
        <v>0</v>
      </c>
      <c r="I7" s="36"/>
      <c r="J7" s="40"/>
      <c r="K7" s="29"/>
      <c r="L7" s="29"/>
      <c r="M7" s="29"/>
    </row>
    <row r="8" spans="1:11" ht="56.25">
      <c r="A8" s="30">
        <v>4</v>
      </c>
      <c r="B8" s="31" t="s">
        <v>16</v>
      </c>
      <c r="C8" s="32" t="s">
        <v>13</v>
      </c>
      <c r="D8" s="33">
        <v>20</v>
      </c>
      <c r="E8" s="34"/>
      <c r="F8" s="34">
        <f t="shared" si="0"/>
        <v>0</v>
      </c>
      <c r="G8" s="35"/>
      <c r="H8" s="34">
        <f t="shared" si="1"/>
        <v>0</v>
      </c>
      <c r="I8" s="36"/>
      <c r="J8" s="37"/>
      <c r="K8" s="20"/>
    </row>
    <row r="9" spans="1:11" ht="45" customHeight="1">
      <c r="A9" s="30">
        <v>5</v>
      </c>
      <c r="B9" s="31" t="s">
        <v>17</v>
      </c>
      <c r="C9" s="32" t="s">
        <v>13</v>
      </c>
      <c r="D9" s="33">
        <v>20</v>
      </c>
      <c r="E9" s="34"/>
      <c r="F9" s="34">
        <f t="shared" si="0"/>
        <v>0</v>
      </c>
      <c r="G9" s="35"/>
      <c r="H9" s="34">
        <f t="shared" si="1"/>
        <v>0</v>
      </c>
      <c r="I9" s="36"/>
      <c r="J9" s="37"/>
      <c r="K9" s="20"/>
    </row>
    <row r="10" spans="1:11" ht="39.75" customHeight="1">
      <c r="A10" s="30">
        <v>6</v>
      </c>
      <c r="B10" s="31" t="s">
        <v>18</v>
      </c>
      <c r="C10" s="32" t="s">
        <v>13</v>
      </c>
      <c r="D10" s="33">
        <v>20</v>
      </c>
      <c r="E10" s="34"/>
      <c r="F10" s="34">
        <f t="shared" si="0"/>
        <v>0</v>
      </c>
      <c r="G10" s="41"/>
      <c r="H10" s="34">
        <f t="shared" si="1"/>
        <v>0</v>
      </c>
      <c r="I10" s="36"/>
      <c r="J10" s="37"/>
      <c r="K10" s="20"/>
    </row>
    <row r="11" spans="1:11" ht="100.5" customHeight="1">
      <c r="A11" s="30">
        <v>7</v>
      </c>
      <c r="B11" s="31" t="s">
        <v>19</v>
      </c>
      <c r="C11" s="31" t="s">
        <v>20</v>
      </c>
      <c r="D11" s="42">
        <v>10</v>
      </c>
      <c r="E11" s="43"/>
      <c r="F11" s="34">
        <f t="shared" si="0"/>
        <v>0</v>
      </c>
      <c r="G11" s="41"/>
      <c r="H11" s="34">
        <f t="shared" si="1"/>
        <v>0</v>
      </c>
      <c r="I11" s="38"/>
      <c r="J11" s="37"/>
      <c r="K11" s="20"/>
    </row>
    <row r="12" spans="1:11" ht="111.75" customHeight="1">
      <c r="A12" s="30">
        <v>8</v>
      </c>
      <c r="B12" s="31" t="s">
        <v>21</v>
      </c>
      <c r="C12" s="31" t="s">
        <v>13</v>
      </c>
      <c r="D12" s="42">
        <v>4</v>
      </c>
      <c r="E12" s="43"/>
      <c r="F12" s="34">
        <f t="shared" si="0"/>
        <v>0</v>
      </c>
      <c r="G12" s="44"/>
      <c r="H12" s="34">
        <f t="shared" si="1"/>
        <v>0</v>
      </c>
      <c r="I12" s="36"/>
      <c r="J12" s="37"/>
      <c r="K12" s="20"/>
    </row>
    <row r="13" spans="1:11" ht="67.5" customHeight="1">
      <c r="A13" s="30">
        <v>9</v>
      </c>
      <c r="B13" s="31" t="s">
        <v>22</v>
      </c>
      <c r="C13" s="31" t="s">
        <v>13</v>
      </c>
      <c r="D13" s="42">
        <v>5</v>
      </c>
      <c r="E13" s="43"/>
      <c r="F13" s="34">
        <f t="shared" si="0"/>
        <v>0</v>
      </c>
      <c r="G13" s="45"/>
      <c r="H13" s="34">
        <f t="shared" si="1"/>
        <v>0</v>
      </c>
      <c r="I13" s="36"/>
      <c r="J13" s="37"/>
      <c r="K13" s="20"/>
    </row>
    <row r="14" spans="1:11" ht="83.25">
      <c r="A14" s="30">
        <v>10</v>
      </c>
      <c r="B14" s="31" t="s">
        <v>23</v>
      </c>
      <c r="C14" s="31" t="s">
        <v>13</v>
      </c>
      <c r="D14" s="42">
        <v>60</v>
      </c>
      <c r="E14" s="43"/>
      <c r="F14" s="34">
        <f t="shared" si="0"/>
        <v>0</v>
      </c>
      <c r="G14" s="44"/>
      <c r="H14" s="34">
        <f t="shared" si="1"/>
        <v>0</v>
      </c>
      <c r="I14" s="38"/>
      <c r="J14" s="37"/>
      <c r="K14" s="20"/>
    </row>
    <row r="15" spans="1:11" ht="65.25">
      <c r="A15" s="30">
        <v>11</v>
      </c>
      <c r="B15" s="31" t="s">
        <v>24</v>
      </c>
      <c r="C15" s="31" t="s">
        <v>25</v>
      </c>
      <c r="D15" s="42">
        <v>5</v>
      </c>
      <c r="E15" s="43"/>
      <c r="F15" s="34">
        <f t="shared" si="0"/>
        <v>0</v>
      </c>
      <c r="G15" s="46"/>
      <c r="H15" s="34">
        <f t="shared" si="1"/>
        <v>0</v>
      </c>
      <c r="I15" s="36"/>
      <c r="J15" s="37"/>
      <c r="K15" s="20"/>
    </row>
    <row r="16" spans="1:11" ht="65.25">
      <c r="A16" s="30">
        <v>12</v>
      </c>
      <c r="B16" s="31" t="s">
        <v>26</v>
      </c>
      <c r="C16" s="31" t="s">
        <v>20</v>
      </c>
      <c r="D16" s="42">
        <v>10</v>
      </c>
      <c r="E16" s="43"/>
      <c r="F16" s="34">
        <f t="shared" si="0"/>
        <v>0</v>
      </c>
      <c r="G16" s="46"/>
      <c r="H16" s="34">
        <f t="shared" si="1"/>
        <v>0</v>
      </c>
      <c r="I16" s="38"/>
      <c r="J16" s="37"/>
      <c r="K16" s="20"/>
    </row>
    <row r="17" spans="1:11" ht="39.75" customHeight="1">
      <c r="A17" s="30">
        <v>13</v>
      </c>
      <c r="B17" s="47" t="s">
        <v>27</v>
      </c>
      <c r="C17" s="48" t="s">
        <v>13</v>
      </c>
      <c r="D17" s="49">
        <v>5</v>
      </c>
      <c r="E17" s="50"/>
      <c r="F17" s="34">
        <f t="shared" si="0"/>
        <v>0</v>
      </c>
      <c r="G17" s="46"/>
      <c r="H17" s="34">
        <f t="shared" si="1"/>
        <v>0</v>
      </c>
      <c r="I17" s="36"/>
      <c r="J17" s="37"/>
      <c r="K17" s="20"/>
    </row>
    <row r="18" spans="1:11" ht="51.75" customHeight="1">
      <c r="A18" s="30">
        <v>14</v>
      </c>
      <c r="B18" s="47" t="s">
        <v>28</v>
      </c>
      <c r="C18" s="48" t="s">
        <v>13</v>
      </c>
      <c r="D18" s="49">
        <v>700</v>
      </c>
      <c r="E18" s="50"/>
      <c r="F18" s="34">
        <f t="shared" si="0"/>
        <v>0</v>
      </c>
      <c r="G18" s="46"/>
      <c r="H18" s="34">
        <f t="shared" si="1"/>
        <v>0</v>
      </c>
      <c r="I18" s="36"/>
      <c r="J18" s="37"/>
      <c r="K18" s="20"/>
    </row>
    <row r="19" spans="1:11" ht="46.5" customHeight="1">
      <c r="A19" s="30">
        <v>15</v>
      </c>
      <c r="B19" s="47" t="s">
        <v>29</v>
      </c>
      <c r="C19" s="48" t="s">
        <v>13</v>
      </c>
      <c r="D19" s="49">
        <v>1000</v>
      </c>
      <c r="E19" s="50"/>
      <c r="F19" s="34">
        <f t="shared" si="0"/>
        <v>0</v>
      </c>
      <c r="G19" s="46"/>
      <c r="H19" s="34">
        <f t="shared" si="1"/>
        <v>0</v>
      </c>
      <c r="I19" s="36"/>
      <c r="J19" s="37"/>
      <c r="K19" s="20"/>
    </row>
    <row r="20" spans="1:11" ht="52.5" customHeight="1">
      <c r="A20" s="30">
        <v>16</v>
      </c>
      <c r="B20" s="47" t="s">
        <v>30</v>
      </c>
      <c r="C20" s="48" t="s">
        <v>13</v>
      </c>
      <c r="D20" s="49">
        <v>10</v>
      </c>
      <c r="E20" s="50"/>
      <c r="F20" s="34">
        <f t="shared" si="0"/>
        <v>0</v>
      </c>
      <c r="G20" s="46"/>
      <c r="H20" s="34">
        <f t="shared" si="1"/>
        <v>0</v>
      </c>
      <c r="I20" s="36"/>
      <c r="J20" s="37"/>
      <c r="K20" s="20"/>
    </row>
    <row r="21" spans="1:11" ht="84" customHeight="1">
      <c r="A21" s="30">
        <v>17</v>
      </c>
      <c r="B21" s="47" t="s">
        <v>31</v>
      </c>
      <c r="C21" s="48" t="s">
        <v>20</v>
      </c>
      <c r="D21" s="49">
        <v>2</v>
      </c>
      <c r="E21" s="50"/>
      <c r="F21" s="34">
        <f t="shared" si="0"/>
        <v>0</v>
      </c>
      <c r="G21" s="46"/>
      <c r="H21" s="34">
        <f t="shared" si="1"/>
        <v>0</v>
      </c>
      <c r="I21" s="36"/>
      <c r="J21" s="37"/>
      <c r="K21" s="20"/>
    </row>
    <row r="22" spans="1:11" ht="75" customHeight="1">
      <c r="A22" s="30">
        <v>18</v>
      </c>
      <c r="B22" s="47" t="s">
        <v>32</v>
      </c>
      <c r="C22" s="48" t="s">
        <v>20</v>
      </c>
      <c r="D22" s="49">
        <v>2</v>
      </c>
      <c r="E22" s="50"/>
      <c r="F22" s="34">
        <f t="shared" si="0"/>
        <v>0</v>
      </c>
      <c r="G22" s="46"/>
      <c r="H22" s="34">
        <f t="shared" si="1"/>
        <v>0</v>
      </c>
      <c r="I22" s="36"/>
      <c r="J22" s="37"/>
      <c r="K22" s="20"/>
    </row>
    <row r="23" spans="1:11" ht="74.25">
      <c r="A23" s="30">
        <v>19</v>
      </c>
      <c r="B23" s="47" t="s">
        <v>33</v>
      </c>
      <c r="C23" s="48" t="s">
        <v>13</v>
      </c>
      <c r="D23" s="49">
        <v>50</v>
      </c>
      <c r="E23" s="50"/>
      <c r="F23" s="34">
        <f t="shared" si="0"/>
        <v>0</v>
      </c>
      <c r="G23" s="46"/>
      <c r="H23" s="34">
        <f t="shared" si="1"/>
        <v>0</v>
      </c>
      <c r="I23" s="38"/>
      <c r="J23" s="37"/>
      <c r="K23" s="20"/>
    </row>
    <row r="24" spans="1:11" ht="138.75" customHeight="1">
      <c r="A24" s="30">
        <v>20</v>
      </c>
      <c r="B24" s="47" t="s">
        <v>34</v>
      </c>
      <c r="C24" s="48" t="s">
        <v>13</v>
      </c>
      <c r="D24" s="49">
        <v>10000</v>
      </c>
      <c r="E24" s="50"/>
      <c r="F24" s="34">
        <f t="shared" si="0"/>
        <v>0</v>
      </c>
      <c r="G24" s="46"/>
      <c r="H24" s="34">
        <f t="shared" si="1"/>
        <v>0</v>
      </c>
      <c r="I24" s="38"/>
      <c r="J24" s="37"/>
      <c r="K24" s="20"/>
    </row>
    <row r="25" spans="1:11" ht="174.75" customHeight="1">
      <c r="A25" s="30">
        <v>21</v>
      </c>
      <c r="B25" s="47" t="s">
        <v>35</v>
      </c>
      <c r="C25" s="48" t="s">
        <v>13</v>
      </c>
      <c r="D25" s="49">
        <v>50</v>
      </c>
      <c r="E25" s="50"/>
      <c r="F25" s="34">
        <f t="shared" si="0"/>
        <v>0</v>
      </c>
      <c r="G25" s="46"/>
      <c r="H25" s="34">
        <f t="shared" si="1"/>
        <v>0</v>
      </c>
      <c r="I25" s="51"/>
      <c r="J25" s="52"/>
      <c r="K25" s="20"/>
    </row>
    <row r="26" spans="1:11" ht="163.5">
      <c r="A26" s="30">
        <v>22</v>
      </c>
      <c r="B26" s="47" t="s">
        <v>36</v>
      </c>
      <c r="C26" s="48" t="s">
        <v>13</v>
      </c>
      <c r="D26" s="49">
        <v>500</v>
      </c>
      <c r="E26" s="50"/>
      <c r="F26" s="34">
        <f t="shared" si="0"/>
        <v>0</v>
      </c>
      <c r="G26" s="46"/>
      <c r="H26" s="34">
        <f t="shared" si="1"/>
        <v>0</v>
      </c>
      <c r="I26" s="38"/>
      <c r="J26" s="52"/>
      <c r="K26" s="20"/>
    </row>
    <row r="27" spans="1:11" ht="90" customHeight="1">
      <c r="A27" s="30">
        <v>23</v>
      </c>
      <c r="B27" s="47" t="s">
        <v>37</v>
      </c>
      <c r="C27" s="48" t="s">
        <v>13</v>
      </c>
      <c r="D27" s="49">
        <v>10</v>
      </c>
      <c r="E27" s="50"/>
      <c r="F27" s="34">
        <f t="shared" si="0"/>
        <v>0</v>
      </c>
      <c r="G27" s="46"/>
      <c r="H27" s="34">
        <f t="shared" si="1"/>
        <v>0</v>
      </c>
      <c r="I27" s="36"/>
      <c r="J27" s="37"/>
      <c r="K27" s="20"/>
    </row>
    <row r="28" spans="1:11" ht="66" customHeight="1">
      <c r="A28" s="30">
        <v>24</v>
      </c>
      <c r="B28" s="47" t="s">
        <v>38</v>
      </c>
      <c r="C28" s="48" t="s">
        <v>13</v>
      </c>
      <c r="D28" s="49">
        <v>50</v>
      </c>
      <c r="E28" s="53"/>
      <c r="F28" s="34">
        <f t="shared" si="0"/>
        <v>0</v>
      </c>
      <c r="G28" s="46"/>
      <c r="H28" s="34">
        <f t="shared" si="1"/>
        <v>0</v>
      </c>
      <c r="I28" s="36"/>
      <c r="J28" s="37"/>
      <c r="K28" s="20"/>
    </row>
    <row r="29" spans="1:11" ht="37.5" customHeight="1">
      <c r="A29" s="30">
        <v>25</v>
      </c>
      <c r="B29" s="47" t="s">
        <v>39</v>
      </c>
      <c r="C29" s="48" t="s">
        <v>20</v>
      </c>
      <c r="D29" s="49">
        <v>10</v>
      </c>
      <c r="E29" s="53"/>
      <c r="F29" s="34">
        <f t="shared" si="0"/>
        <v>0</v>
      </c>
      <c r="G29" s="46"/>
      <c r="H29" s="34">
        <f t="shared" si="1"/>
        <v>0</v>
      </c>
      <c r="I29" s="36"/>
      <c r="J29" s="37"/>
      <c r="K29" s="20"/>
    </row>
    <row r="30" spans="1:11" ht="74.25">
      <c r="A30" s="30">
        <v>26</v>
      </c>
      <c r="B30" s="54" t="s">
        <v>40</v>
      </c>
      <c r="C30" s="55" t="s">
        <v>13</v>
      </c>
      <c r="D30" s="56">
        <v>150</v>
      </c>
      <c r="E30" s="57"/>
      <c r="F30" s="34">
        <f t="shared" si="0"/>
        <v>0</v>
      </c>
      <c r="G30" s="58"/>
      <c r="H30" s="34">
        <f t="shared" si="1"/>
        <v>0</v>
      </c>
      <c r="I30" s="36"/>
      <c r="J30" s="37"/>
      <c r="K30" s="20"/>
    </row>
    <row r="31" spans="1:11" ht="27.75" customHeight="1">
      <c r="A31" s="59" t="s">
        <v>41</v>
      </c>
      <c r="B31" s="59"/>
      <c r="C31" s="59"/>
      <c r="D31" s="59"/>
      <c r="E31" s="59"/>
      <c r="F31" s="60">
        <f>SUM(F5:F30)</f>
        <v>0</v>
      </c>
      <c r="G31" s="61"/>
      <c r="H31" s="60">
        <f>SUM(H5:H30)</f>
        <v>0</v>
      </c>
      <c r="I31"/>
      <c r="J31"/>
      <c r="K31" s="20"/>
    </row>
    <row r="32" spans="1:11" ht="27.75" customHeight="1">
      <c r="A32" s="62"/>
      <c r="B32" s="62"/>
      <c r="C32" s="62"/>
      <c r="D32" s="62"/>
      <c r="E32" s="62"/>
      <c r="F32" s="63"/>
      <c r="G32" s="64"/>
      <c r="H32" s="63"/>
      <c r="I32" s="6"/>
      <c r="K32" s="20"/>
    </row>
    <row r="33" spans="1:11" ht="29.25" customHeight="1">
      <c r="A33" s="65" t="s">
        <v>42</v>
      </c>
      <c r="B33" s="65"/>
      <c r="C33" s="65"/>
      <c r="D33" s="65"/>
      <c r="E33" s="65"/>
      <c r="F33" s="65"/>
      <c r="G33" s="65"/>
      <c r="H33" s="65"/>
      <c r="I33" s="65"/>
      <c r="J33" s="65"/>
      <c r="K33" s="23"/>
    </row>
    <row r="34" spans="1:14" ht="43.5" customHeight="1">
      <c r="A34" s="28" t="s">
        <v>2</v>
      </c>
      <c r="B34" s="28" t="s">
        <v>3</v>
      </c>
      <c r="C34" s="28" t="s">
        <v>4</v>
      </c>
      <c r="D34" s="28" t="s">
        <v>5</v>
      </c>
      <c r="E34" s="27" t="s">
        <v>6</v>
      </c>
      <c r="F34" s="27" t="s">
        <v>7</v>
      </c>
      <c r="G34" s="66" t="s">
        <v>8</v>
      </c>
      <c r="H34" s="27" t="s">
        <v>9</v>
      </c>
      <c r="I34" s="27" t="s">
        <v>10</v>
      </c>
      <c r="J34" s="28" t="s">
        <v>43</v>
      </c>
      <c r="K34" s="29"/>
      <c r="L34" s="67"/>
      <c r="M34" s="67"/>
      <c r="N34" s="67"/>
    </row>
    <row r="35" spans="1:14" ht="92.25">
      <c r="A35" s="68">
        <v>1</v>
      </c>
      <c r="B35" s="31" t="s">
        <v>44</v>
      </c>
      <c r="C35" s="30" t="s">
        <v>45</v>
      </c>
      <c r="D35" s="33">
        <v>5</v>
      </c>
      <c r="E35" s="69"/>
      <c r="F35" s="69">
        <f aca="true" t="shared" si="2" ref="F35:F39">D35*E35</f>
        <v>0</v>
      </c>
      <c r="G35" s="35"/>
      <c r="H35" s="69">
        <f aca="true" t="shared" si="3" ref="H35:H39">F35+(F35*G35/100)</f>
        <v>0</v>
      </c>
      <c r="I35" s="70"/>
      <c r="J35" s="51"/>
      <c r="K35" s="67"/>
      <c r="L35" s="67"/>
      <c r="M35" s="67"/>
      <c r="N35" s="67"/>
    </row>
    <row r="36" spans="1:15" ht="92.25">
      <c r="A36" s="68">
        <v>2</v>
      </c>
      <c r="B36" s="31" t="s">
        <v>46</v>
      </c>
      <c r="C36" s="30" t="s">
        <v>47</v>
      </c>
      <c r="D36" s="42">
        <v>5</v>
      </c>
      <c r="E36" s="71"/>
      <c r="F36" s="69">
        <f t="shared" si="2"/>
        <v>0</v>
      </c>
      <c r="G36" s="35"/>
      <c r="H36" s="69">
        <f t="shared" si="3"/>
        <v>0</v>
      </c>
      <c r="I36" s="70"/>
      <c r="J36" s="51"/>
      <c r="K36" s="29"/>
      <c r="L36"/>
      <c r="M36"/>
      <c r="N36"/>
      <c r="O36"/>
    </row>
    <row r="37" spans="1:10" ht="92.25">
      <c r="A37" s="68">
        <v>3</v>
      </c>
      <c r="B37" s="31" t="s">
        <v>48</v>
      </c>
      <c r="C37" s="30" t="s">
        <v>49</v>
      </c>
      <c r="D37" s="42">
        <v>3</v>
      </c>
      <c r="E37" s="71"/>
      <c r="F37" s="69">
        <f t="shared" si="2"/>
        <v>0</v>
      </c>
      <c r="G37" s="35"/>
      <c r="H37" s="69">
        <f t="shared" si="3"/>
        <v>0</v>
      </c>
      <c r="I37" s="70"/>
      <c r="J37" s="51"/>
    </row>
    <row r="38" spans="1:10" ht="38.25">
      <c r="A38" s="68">
        <v>4</v>
      </c>
      <c r="B38" s="72" t="s">
        <v>50</v>
      </c>
      <c r="C38" s="30" t="s">
        <v>51</v>
      </c>
      <c r="D38" s="42">
        <v>100</v>
      </c>
      <c r="E38" s="71"/>
      <c r="F38" s="69">
        <f t="shared" si="2"/>
        <v>0</v>
      </c>
      <c r="G38" s="35"/>
      <c r="H38" s="69">
        <f t="shared" si="3"/>
        <v>0</v>
      </c>
      <c r="I38" s="70"/>
      <c r="J38" s="51"/>
    </row>
    <row r="39" spans="1:10" ht="162.75">
      <c r="A39" s="68">
        <v>5</v>
      </c>
      <c r="B39" s="73" t="s">
        <v>52</v>
      </c>
      <c r="C39" s="30" t="s">
        <v>13</v>
      </c>
      <c r="D39" s="33">
        <v>50</v>
      </c>
      <c r="E39" s="69"/>
      <c r="F39" s="69">
        <f t="shared" si="2"/>
        <v>0</v>
      </c>
      <c r="G39" s="35"/>
      <c r="H39" s="69">
        <f t="shared" si="3"/>
        <v>0</v>
      </c>
      <c r="I39" s="70"/>
      <c r="J39" s="51"/>
    </row>
    <row r="40" spans="1:10" ht="27.75" customHeight="1" outlineLevel="1">
      <c r="A40" s="74" t="s">
        <v>53</v>
      </c>
      <c r="B40" s="74"/>
      <c r="C40" s="74"/>
      <c r="D40" s="74"/>
      <c r="E40" s="74"/>
      <c r="F40" s="75">
        <f>SUM(F35:F39)</f>
        <v>0</v>
      </c>
      <c r="G40" s="76"/>
      <c r="H40" s="77">
        <f>SUM(H35:H39)</f>
        <v>0</v>
      </c>
      <c r="I40" s="78"/>
      <c r="J40" s="79"/>
    </row>
    <row r="41" spans="1:9" ht="27.75" customHeight="1">
      <c r="A41" s="80"/>
      <c r="B41" s="81"/>
      <c r="C41" s="80"/>
      <c r="D41" s="80"/>
      <c r="E41" s="82"/>
      <c r="F41" s="82"/>
      <c r="G41" s="83"/>
      <c r="H41" s="82"/>
      <c r="I41" s="84"/>
    </row>
    <row r="42" spans="1:11" ht="29.25" customHeight="1">
      <c r="A42" s="65" t="s">
        <v>54</v>
      </c>
      <c r="B42" s="65"/>
      <c r="C42" s="65"/>
      <c r="D42" s="65"/>
      <c r="E42" s="65"/>
      <c r="F42" s="65"/>
      <c r="G42" s="65"/>
      <c r="H42" s="65"/>
      <c r="I42" s="65"/>
      <c r="J42" s="65"/>
      <c r="K42" s="23"/>
    </row>
    <row r="43" spans="1:12" ht="43.5" customHeight="1">
      <c r="A43" s="28" t="s">
        <v>2</v>
      </c>
      <c r="B43" s="28" t="s">
        <v>3</v>
      </c>
      <c r="C43" s="28" t="s">
        <v>4</v>
      </c>
      <c r="D43" s="28" t="s">
        <v>5</v>
      </c>
      <c r="E43" s="27" t="s">
        <v>6</v>
      </c>
      <c r="F43" s="27" t="s">
        <v>7</v>
      </c>
      <c r="G43" s="66" t="s">
        <v>8</v>
      </c>
      <c r="H43" s="27" t="s">
        <v>9</v>
      </c>
      <c r="I43" s="27" t="s">
        <v>10</v>
      </c>
      <c r="J43" s="28" t="s">
        <v>43</v>
      </c>
      <c r="K43" s="29"/>
      <c r="L43" s="29"/>
    </row>
    <row r="44" spans="1:10" ht="29.25">
      <c r="A44" s="30">
        <v>1</v>
      </c>
      <c r="B44" s="31" t="s">
        <v>55</v>
      </c>
      <c r="C44" s="85" t="s">
        <v>45</v>
      </c>
      <c r="D44" s="33">
        <v>8</v>
      </c>
      <c r="E44" s="86"/>
      <c r="F44" s="87">
        <f>D44*E44</f>
        <v>0</v>
      </c>
      <c r="G44" s="88"/>
      <c r="H44" s="50">
        <f>F44+(F44*G44/100)</f>
        <v>0</v>
      </c>
      <c r="I44" s="89"/>
      <c r="J44" s="51"/>
    </row>
    <row r="45" spans="1:10" ht="28.5" customHeight="1">
      <c r="A45" s="74" t="s">
        <v>56</v>
      </c>
      <c r="B45" s="74"/>
      <c r="C45" s="74"/>
      <c r="D45" s="74"/>
      <c r="E45" s="74"/>
      <c r="F45" s="90">
        <f>SUM(F44:F44)</f>
        <v>0</v>
      </c>
      <c r="G45" s="91"/>
      <c r="H45" s="92">
        <f>SUM(H44:H44)</f>
        <v>0</v>
      </c>
      <c r="I45" s="93"/>
      <c r="J45" s="79"/>
    </row>
    <row r="46" spans="1:10" ht="28.5" customHeight="1">
      <c r="A46" s="94"/>
      <c r="B46" s="94"/>
      <c r="C46" s="94"/>
      <c r="D46" s="94"/>
      <c r="E46" s="94"/>
      <c r="F46" s="93"/>
      <c r="G46" s="76"/>
      <c r="H46" s="95"/>
      <c r="I46" s="93"/>
      <c r="J46" s="96"/>
    </row>
    <row r="47" spans="1:11" ht="28.5" customHeight="1">
      <c r="A47" s="65" t="s">
        <v>57</v>
      </c>
      <c r="B47" s="65"/>
      <c r="C47" s="65"/>
      <c r="D47" s="65"/>
      <c r="E47" s="65"/>
      <c r="F47" s="65"/>
      <c r="G47" s="65"/>
      <c r="H47" s="65"/>
      <c r="I47" s="65"/>
      <c r="J47" s="65"/>
      <c r="K47" s="23"/>
    </row>
    <row r="48" spans="1:15" ht="43.5" customHeight="1">
      <c r="A48" s="24" t="s">
        <v>2</v>
      </c>
      <c r="B48" s="24" t="s">
        <v>3</v>
      </c>
      <c r="C48" s="24" t="s">
        <v>4</v>
      </c>
      <c r="D48" s="24" t="s">
        <v>5</v>
      </c>
      <c r="E48" s="25" t="s">
        <v>6</v>
      </c>
      <c r="F48" s="25" t="s">
        <v>7</v>
      </c>
      <c r="G48" s="26" t="s">
        <v>8</v>
      </c>
      <c r="H48" s="25" t="s">
        <v>9</v>
      </c>
      <c r="I48" s="27" t="s">
        <v>10</v>
      </c>
      <c r="J48" s="28" t="s">
        <v>11</v>
      </c>
      <c r="K48" s="29"/>
      <c r="L48" s="29"/>
      <c r="M48" s="29"/>
      <c r="N48" s="29"/>
      <c r="O48" s="29"/>
    </row>
    <row r="49" spans="1:15" ht="65.25">
      <c r="A49" s="68">
        <v>1</v>
      </c>
      <c r="B49" s="97" t="s">
        <v>58</v>
      </c>
      <c r="C49" s="32" t="s">
        <v>13</v>
      </c>
      <c r="D49" s="42">
        <v>12</v>
      </c>
      <c r="E49" s="43"/>
      <c r="F49" s="43">
        <f aca="true" t="shared" si="4" ref="F49:F52">D49*E49</f>
        <v>0</v>
      </c>
      <c r="G49" s="98"/>
      <c r="H49" s="43">
        <f aca="true" t="shared" si="5" ref="H49:H52">F49+(F49*G49/100)</f>
        <v>0</v>
      </c>
      <c r="I49" s="99"/>
      <c r="J49" s="89"/>
      <c r="K49" s="29"/>
      <c r="L49" s="29"/>
      <c r="M49" s="29"/>
      <c r="N49" s="29"/>
      <c r="O49" s="29"/>
    </row>
    <row r="50" spans="1:15" ht="74.25">
      <c r="A50" s="68">
        <v>2</v>
      </c>
      <c r="B50" s="31" t="s">
        <v>59</v>
      </c>
      <c r="C50" s="32" t="s">
        <v>13</v>
      </c>
      <c r="D50" s="42">
        <v>10</v>
      </c>
      <c r="E50" s="43"/>
      <c r="F50" s="43">
        <f t="shared" si="4"/>
        <v>0</v>
      </c>
      <c r="G50" s="98"/>
      <c r="H50" s="43">
        <f t="shared" si="5"/>
        <v>0</v>
      </c>
      <c r="I50" s="99"/>
      <c r="J50" s="89"/>
      <c r="K50" s="29"/>
      <c r="L50" s="29"/>
      <c r="M50" s="29"/>
      <c r="N50" s="29"/>
      <c r="O50" s="29"/>
    </row>
    <row r="51" spans="1:10" ht="110.25">
      <c r="A51" s="68">
        <v>3</v>
      </c>
      <c r="B51" s="31" t="s">
        <v>60</v>
      </c>
      <c r="C51" s="32" t="s">
        <v>13</v>
      </c>
      <c r="D51" s="42">
        <v>10</v>
      </c>
      <c r="E51" s="43"/>
      <c r="F51" s="43">
        <f t="shared" si="4"/>
        <v>0</v>
      </c>
      <c r="G51" s="98"/>
      <c r="H51" s="43">
        <f t="shared" si="5"/>
        <v>0</v>
      </c>
      <c r="I51" s="99"/>
      <c r="J51" s="89"/>
    </row>
    <row r="52" spans="1:10" ht="101.25">
      <c r="A52" s="68">
        <v>4</v>
      </c>
      <c r="B52" s="31" t="s">
        <v>61</v>
      </c>
      <c r="C52" s="32" t="s">
        <v>13</v>
      </c>
      <c r="D52" s="42">
        <v>4</v>
      </c>
      <c r="E52" s="43"/>
      <c r="F52" s="43">
        <f t="shared" si="4"/>
        <v>0</v>
      </c>
      <c r="G52" s="98"/>
      <c r="H52" s="43">
        <f t="shared" si="5"/>
        <v>0</v>
      </c>
      <c r="I52" s="99"/>
      <c r="J52" s="89"/>
    </row>
    <row r="53" spans="1:10" ht="28.5" customHeight="1">
      <c r="A53" s="74" t="s">
        <v>62</v>
      </c>
      <c r="B53" s="74"/>
      <c r="C53" s="74"/>
      <c r="D53" s="74"/>
      <c r="E53" s="74"/>
      <c r="F53" s="100">
        <f>SUM(F49:F52)</f>
        <v>0</v>
      </c>
      <c r="G53" s="101"/>
      <c r="H53" s="100">
        <f>SUM(H49:H52)</f>
        <v>0</v>
      </c>
      <c r="I53" s="102"/>
      <c r="J53" s="103"/>
    </row>
    <row r="54" spans="1:9" ht="28.5" customHeight="1">
      <c r="A54" s="80"/>
      <c r="B54" s="81"/>
      <c r="C54" s="80"/>
      <c r="D54" s="80"/>
      <c r="E54" s="82"/>
      <c r="F54" s="82"/>
      <c r="G54" s="83"/>
      <c r="H54" s="82"/>
      <c r="I54" s="84"/>
    </row>
    <row r="55" spans="1:11" ht="27.75" customHeight="1">
      <c r="A55" s="104" t="s">
        <v>63</v>
      </c>
      <c r="B55" s="104"/>
      <c r="C55" s="104"/>
      <c r="D55" s="104"/>
      <c r="E55" s="104"/>
      <c r="F55" s="104"/>
      <c r="G55" s="104"/>
      <c r="H55" s="104"/>
      <c r="I55" s="104"/>
      <c r="J55" s="104"/>
      <c r="K55" s="23"/>
    </row>
    <row r="56" spans="1:11" ht="43.5" customHeight="1">
      <c r="A56" s="105" t="s">
        <v>2</v>
      </c>
      <c r="B56" s="105" t="s">
        <v>3</v>
      </c>
      <c r="C56" s="105" t="s">
        <v>4</v>
      </c>
      <c r="D56" s="105" t="s">
        <v>5</v>
      </c>
      <c r="E56" s="106" t="s">
        <v>64</v>
      </c>
      <c r="F56" s="106" t="s">
        <v>65</v>
      </c>
      <c r="G56" s="107" t="s">
        <v>8</v>
      </c>
      <c r="H56" s="106" t="s">
        <v>66</v>
      </c>
      <c r="I56" s="27" t="s">
        <v>10</v>
      </c>
      <c r="J56" s="28" t="s">
        <v>11</v>
      </c>
      <c r="K56" s="29"/>
    </row>
    <row r="57" spans="1:10" ht="74.25">
      <c r="A57" s="30">
        <v>1</v>
      </c>
      <c r="B57" s="31" t="s">
        <v>67</v>
      </c>
      <c r="C57" s="32" t="s">
        <v>13</v>
      </c>
      <c r="D57" s="33">
        <v>80</v>
      </c>
      <c r="E57" s="34"/>
      <c r="F57" s="34">
        <f>D57*E57</f>
        <v>0</v>
      </c>
      <c r="G57" s="41"/>
      <c r="H57" s="34">
        <f>F57+(F57*G57/100)</f>
        <v>0</v>
      </c>
      <c r="I57" s="38"/>
      <c r="J57" s="40"/>
    </row>
    <row r="58" spans="1:9" ht="27.75" customHeight="1">
      <c r="A58" s="59" t="s">
        <v>68</v>
      </c>
      <c r="B58" s="59"/>
      <c r="C58" s="59"/>
      <c r="D58" s="59"/>
      <c r="E58" s="59"/>
      <c r="F58" s="108">
        <f>SUM(F57:F57)</f>
        <v>0</v>
      </c>
      <c r="G58" s="109"/>
      <c r="H58" s="108">
        <f>SUM(H57:H57)</f>
        <v>0</v>
      </c>
      <c r="I58" s="6"/>
    </row>
    <row r="59" spans="1:9" ht="29.25" customHeight="1">
      <c r="A59" s="80"/>
      <c r="B59" s="81"/>
      <c r="C59" s="80"/>
      <c r="D59" s="80"/>
      <c r="E59" s="82"/>
      <c r="F59" s="82"/>
      <c r="G59" s="83"/>
      <c r="H59" s="82"/>
      <c r="I59" s="84"/>
    </row>
    <row r="60" spans="1:11" ht="28.5" customHeight="1">
      <c r="A60" s="104" t="s">
        <v>69</v>
      </c>
      <c r="B60" s="104"/>
      <c r="C60" s="104"/>
      <c r="D60" s="104"/>
      <c r="E60" s="104"/>
      <c r="F60" s="104"/>
      <c r="G60" s="104"/>
      <c r="H60" s="104"/>
      <c r="I60" s="104"/>
      <c r="J60" s="104"/>
      <c r="K60" s="23"/>
    </row>
    <row r="61" spans="1:12" ht="43.5" customHeight="1">
      <c r="A61" s="105" t="s">
        <v>2</v>
      </c>
      <c r="B61" s="105" t="s">
        <v>3</v>
      </c>
      <c r="C61" s="105" t="s">
        <v>4</v>
      </c>
      <c r="D61" s="105" t="s">
        <v>5</v>
      </c>
      <c r="E61" s="106" t="s">
        <v>64</v>
      </c>
      <c r="F61" s="106" t="s">
        <v>65</v>
      </c>
      <c r="G61" s="107" t="s">
        <v>8</v>
      </c>
      <c r="H61" s="106" t="s">
        <v>66</v>
      </c>
      <c r="I61" s="27" t="s">
        <v>10</v>
      </c>
      <c r="J61" s="28" t="s">
        <v>11</v>
      </c>
      <c r="K61" s="29"/>
      <c r="L61" s="29"/>
    </row>
    <row r="62" spans="1:12" ht="29.25">
      <c r="A62" s="30">
        <v>1</v>
      </c>
      <c r="B62" s="31" t="s">
        <v>70</v>
      </c>
      <c r="C62" s="32" t="s">
        <v>45</v>
      </c>
      <c r="D62" s="33">
        <v>1</v>
      </c>
      <c r="E62" s="34"/>
      <c r="F62" s="34">
        <f aca="true" t="shared" si="6" ref="F62:F65">D62*E62</f>
        <v>0</v>
      </c>
      <c r="G62" s="41"/>
      <c r="H62" s="34">
        <f aca="true" t="shared" si="7" ref="H62:H65">F62+(F62*G62/100)</f>
        <v>0</v>
      </c>
      <c r="I62" s="38"/>
      <c r="J62" s="40"/>
      <c r="K62" s="29"/>
      <c r="L62" s="29"/>
    </row>
    <row r="63" spans="1:10" ht="29.25">
      <c r="A63" s="30">
        <v>2</v>
      </c>
      <c r="B63" s="31" t="s">
        <v>71</v>
      </c>
      <c r="C63" s="32" t="s">
        <v>45</v>
      </c>
      <c r="D63" s="33">
        <v>2</v>
      </c>
      <c r="E63" s="34"/>
      <c r="F63" s="34">
        <f t="shared" si="6"/>
        <v>0</v>
      </c>
      <c r="G63" s="41"/>
      <c r="H63" s="34">
        <f t="shared" si="7"/>
        <v>0</v>
      </c>
      <c r="I63" s="38"/>
      <c r="J63" s="40"/>
    </row>
    <row r="64" spans="1:10" ht="29.25">
      <c r="A64" s="30">
        <v>3</v>
      </c>
      <c r="B64" s="31" t="s">
        <v>71</v>
      </c>
      <c r="C64" s="32" t="s">
        <v>45</v>
      </c>
      <c r="D64" s="33">
        <v>1</v>
      </c>
      <c r="E64" s="34"/>
      <c r="F64" s="34">
        <f t="shared" si="6"/>
        <v>0</v>
      </c>
      <c r="G64" s="41"/>
      <c r="H64" s="34">
        <f t="shared" si="7"/>
        <v>0</v>
      </c>
      <c r="I64" s="38"/>
      <c r="J64" s="40"/>
    </row>
    <row r="65" spans="1:10" ht="38.25">
      <c r="A65" s="30">
        <v>4</v>
      </c>
      <c r="B65" s="31" t="s">
        <v>72</v>
      </c>
      <c r="C65" s="32" t="s">
        <v>45</v>
      </c>
      <c r="D65" s="33">
        <v>2</v>
      </c>
      <c r="E65" s="34"/>
      <c r="F65" s="34">
        <f t="shared" si="6"/>
        <v>0</v>
      </c>
      <c r="G65" s="41"/>
      <c r="H65" s="34">
        <f t="shared" si="7"/>
        <v>0</v>
      </c>
      <c r="I65" s="38"/>
      <c r="J65" s="40"/>
    </row>
    <row r="66" spans="1:9" ht="27.75" customHeight="1">
      <c r="A66" s="59" t="s">
        <v>73</v>
      </c>
      <c r="B66" s="59"/>
      <c r="C66" s="59"/>
      <c r="D66" s="59"/>
      <c r="E66" s="59"/>
      <c r="F66" s="108">
        <f>SUM(F62:F65)</f>
        <v>0</v>
      </c>
      <c r="G66" s="109"/>
      <c r="H66" s="108">
        <f>SUM(H62:H65)</f>
        <v>0</v>
      </c>
      <c r="I66" s="6"/>
    </row>
    <row r="67" spans="1:9" ht="27.75" customHeight="1">
      <c r="A67" s="80"/>
      <c r="B67" s="81"/>
      <c r="C67" s="80"/>
      <c r="D67" s="80"/>
      <c r="E67" s="82"/>
      <c r="F67" s="82"/>
      <c r="G67" s="83"/>
      <c r="H67" s="82"/>
      <c r="I67" s="84"/>
    </row>
    <row r="68" spans="1:13" ht="27.75" customHeight="1">
      <c r="A68" s="104" t="s">
        <v>74</v>
      </c>
      <c r="B68" s="104"/>
      <c r="C68" s="104"/>
      <c r="D68" s="104"/>
      <c r="E68" s="104"/>
      <c r="F68" s="104"/>
      <c r="G68" s="104"/>
      <c r="H68" s="104"/>
      <c r="I68" s="104"/>
      <c r="J68" s="104"/>
      <c r="K68" s="23"/>
      <c r="L68" s="23"/>
      <c r="M68" s="23"/>
    </row>
    <row r="69" spans="1:11" ht="43.5" customHeight="1">
      <c r="A69" s="105" t="s">
        <v>2</v>
      </c>
      <c r="B69" s="105" t="s">
        <v>3</v>
      </c>
      <c r="C69" s="105" t="s">
        <v>4</v>
      </c>
      <c r="D69" s="105" t="s">
        <v>5</v>
      </c>
      <c r="E69" s="106" t="s">
        <v>64</v>
      </c>
      <c r="F69" s="106" t="s">
        <v>65</v>
      </c>
      <c r="G69" s="107" t="s">
        <v>8</v>
      </c>
      <c r="H69" s="106" t="s">
        <v>66</v>
      </c>
      <c r="I69" s="27" t="s">
        <v>10</v>
      </c>
      <c r="J69" s="28" t="s">
        <v>11</v>
      </c>
      <c r="K69" s="29"/>
    </row>
    <row r="70" spans="1:10" ht="56.25">
      <c r="A70" s="30">
        <v>1</v>
      </c>
      <c r="B70" s="110" t="s">
        <v>75</v>
      </c>
      <c r="C70" s="32" t="s">
        <v>45</v>
      </c>
      <c r="D70" s="33">
        <v>50</v>
      </c>
      <c r="E70" s="34"/>
      <c r="F70" s="34">
        <f>D70*E70</f>
        <v>0</v>
      </c>
      <c r="G70" s="41"/>
      <c r="H70" s="34">
        <f>F70+(F70*G70/100)</f>
        <v>0</v>
      </c>
      <c r="I70" s="37"/>
      <c r="J70" s="40"/>
    </row>
    <row r="71" spans="1:9" ht="27.75" customHeight="1">
      <c r="A71" s="59" t="s">
        <v>76</v>
      </c>
      <c r="B71" s="59"/>
      <c r="C71" s="59"/>
      <c r="D71" s="59"/>
      <c r="E71" s="59"/>
      <c r="F71" s="108">
        <f>SUM(F70:F70)</f>
        <v>0</v>
      </c>
      <c r="G71" s="109"/>
      <c r="H71" s="108">
        <f>SUM(H70:H70)</f>
        <v>0</v>
      </c>
      <c r="I71" s="6"/>
    </row>
    <row r="72" spans="1:10" ht="27.75" customHeight="1">
      <c r="A72" s="111"/>
      <c r="B72" s="111"/>
      <c r="C72" s="111"/>
      <c r="D72" s="111"/>
      <c r="E72" s="111"/>
      <c r="F72" s="112"/>
      <c r="G72" s="113"/>
      <c r="H72" s="112"/>
      <c r="I72" s="114"/>
      <c r="J72" s="115"/>
    </row>
    <row r="73" spans="1:12" ht="27.75" customHeight="1">
      <c r="A73" s="104" t="s">
        <v>77</v>
      </c>
      <c r="B73" s="104"/>
      <c r="C73" s="104"/>
      <c r="D73" s="104"/>
      <c r="E73" s="104"/>
      <c r="F73" s="104"/>
      <c r="G73" s="104"/>
      <c r="H73" s="104"/>
      <c r="I73" s="104"/>
      <c r="J73" s="104"/>
      <c r="K73" s="23"/>
      <c r="L73" s="23"/>
    </row>
    <row r="74" spans="1:12" ht="43.5" customHeight="1">
      <c r="A74" s="24" t="s">
        <v>2</v>
      </c>
      <c r="B74" s="24" t="s">
        <v>3</v>
      </c>
      <c r="C74" s="24" t="s">
        <v>4</v>
      </c>
      <c r="D74" s="24" t="s">
        <v>5</v>
      </c>
      <c r="E74" s="116" t="s">
        <v>6</v>
      </c>
      <c r="F74" s="25" t="s">
        <v>7</v>
      </c>
      <c r="G74" s="26" t="s">
        <v>8</v>
      </c>
      <c r="H74" s="25" t="s">
        <v>9</v>
      </c>
      <c r="I74" s="27" t="s">
        <v>10</v>
      </c>
      <c r="J74" s="28" t="s">
        <v>11</v>
      </c>
      <c r="K74" s="23"/>
      <c r="L74" s="23"/>
    </row>
    <row r="75" spans="1:11" ht="36.75" customHeight="1">
      <c r="A75" s="30">
        <v>1</v>
      </c>
      <c r="B75" s="32" t="s">
        <v>78</v>
      </c>
      <c r="C75" s="32" t="s">
        <v>13</v>
      </c>
      <c r="D75" s="30">
        <v>900</v>
      </c>
      <c r="E75" s="34"/>
      <c r="F75" s="34">
        <f>D75*E75</f>
        <v>0</v>
      </c>
      <c r="G75" s="46">
        <v>8</v>
      </c>
      <c r="H75" s="34">
        <f>F75+(F75*G75/100)</f>
        <v>0</v>
      </c>
      <c r="I75" s="117"/>
      <c r="J75" s="54"/>
      <c r="K75" s="29"/>
    </row>
    <row r="76" spans="1:9" ht="27.75" customHeight="1">
      <c r="A76" s="59" t="s">
        <v>79</v>
      </c>
      <c r="B76" s="59"/>
      <c r="C76" s="59"/>
      <c r="D76" s="59"/>
      <c r="E76" s="59"/>
      <c r="F76" s="108">
        <f>SUM(F75:F75)</f>
        <v>0</v>
      </c>
      <c r="G76" s="109"/>
      <c r="H76" s="108">
        <f>SUM(H75:H75)</f>
        <v>0</v>
      </c>
      <c r="I76" s="6"/>
    </row>
    <row r="77" spans="1:10" ht="27.75" customHeight="1">
      <c r="A77" s="111"/>
      <c r="B77" s="111"/>
      <c r="C77" s="111"/>
      <c r="D77" s="111"/>
      <c r="E77" s="111"/>
      <c r="F77" s="112"/>
      <c r="G77" s="113"/>
      <c r="H77" s="112"/>
      <c r="I77" s="114"/>
      <c r="J77" s="115"/>
    </row>
    <row r="78" spans="1:12" ht="27.75" customHeight="1">
      <c r="A78" s="118" t="s">
        <v>80</v>
      </c>
      <c r="B78" s="118"/>
      <c r="C78" s="118"/>
      <c r="D78" s="118"/>
      <c r="E78" s="118"/>
      <c r="F78" s="118"/>
      <c r="G78" s="118"/>
      <c r="H78" s="118"/>
      <c r="I78" s="118"/>
      <c r="J78" s="118"/>
      <c r="K78" s="23"/>
      <c r="L78" s="23"/>
    </row>
    <row r="79" spans="1:13" ht="44.25" customHeight="1">
      <c r="A79" s="24" t="s">
        <v>2</v>
      </c>
      <c r="B79" s="24" t="s">
        <v>3</v>
      </c>
      <c r="C79" s="24" t="s">
        <v>4</v>
      </c>
      <c r="D79" s="24" t="s">
        <v>5</v>
      </c>
      <c r="E79" s="116" t="s">
        <v>6</v>
      </c>
      <c r="F79" s="25" t="s">
        <v>7</v>
      </c>
      <c r="G79" s="26" t="s">
        <v>8</v>
      </c>
      <c r="H79" s="25" t="s">
        <v>9</v>
      </c>
      <c r="I79" s="27" t="s">
        <v>10</v>
      </c>
      <c r="J79" s="28" t="s">
        <v>11</v>
      </c>
      <c r="K79" s="29"/>
      <c r="L79" s="29"/>
      <c r="M79" s="29"/>
    </row>
    <row r="80" spans="1:13" ht="38.25">
      <c r="A80" s="30">
        <v>1</v>
      </c>
      <c r="B80" s="119" t="s">
        <v>81</v>
      </c>
      <c r="C80" s="32" t="s">
        <v>13</v>
      </c>
      <c r="D80" s="33">
        <v>450</v>
      </c>
      <c r="E80" s="120"/>
      <c r="F80" s="34">
        <f aca="true" t="shared" si="8" ref="F80:F83">D80*E80</f>
        <v>0</v>
      </c>
      <c r="G80" s="41"/>
      <c r="H80" s="34">
        <f aca="true" t="shared" si="9" ref="H80:H83">F80+(F80*G80/100)</f>
        <v>0</v>
      </c>
      <c r="I80" s="121"/>
      <c r="J80" s="40"/>
      <c r="K80"/>
      <c r="L80"/>
      <c r="M80"/>
    </row>
    <row r="81" spans="1:10" ht="29.25">
      <c r="A81" s="30">
        <v>2</v>
      </c>
      <c r="B81" s="119" t="s">
        <v>82</v>
      </c>
      <c r="C81" s="32" t="s">
        <v>13</v>
      </c>
      <c r="D81" s="33">
        <v>10</v>
      </c>
      <c r="E81" s="120"/>
      <c r="F81" s="34">
        <f t="shared" si="8"/>
        <v>0</v>
      </c>
      <c r="G81" s="41"/>
      <c r="H81" s="34">
        <f t="shared" si="9"/>
        <v>0</v>
      </c>
      <c r="I81" s="121"/>
      <c r="J81" s="40"/>
    </row>
    <row r="82" spans="1:10" ht="47.25">
      <c r="A82" s="30">
        <v>3</v>
      </c>
      <c r="B82" s="119" t="s">
        <v>83</v>
      </c>
      <c r="C82" s="32" t="s">
        <v>13</v>
      </c>
      <c r="D82" s="33">
        <v>20</v>
      </c>
      <c r="E82" s="120"/>
      <c r="F82" s="34">
        <f t="shared" si="8"/>
        <v>0</v>
      </c>
      <c r="G82" s="41"/>
      <c r="H82" s="34">
        <f t="shared" si="9"/>
        <v>0</v>
      </c>
      <c r="I82" s="121"/>
      <c r="J82" s="40"/>
    </row>
    <row r="83" spans="1:10" ht="38.25">
      <c r="A83" s="30">
        <v>4</v>
      </c>
      <c r="B83" s="122" t="s">
        <v>84</v>
      </c>
      <c r="C83" s="31" t="s">
        <v>13</v>
      </c>
      <c r="D83" s="42">
        <v>5</v>
      </c>
      <c r="E83" s="123"/>
      <c r="F83" s="34">
        <f t="shared" si="8"/>
        <v>0</v>
      </c>
      <c r="G83" s="41"/>
      <c r="H83" s="34">
        <f t="shared" si="9"/>
        <v>0</v>
      </c>
      <c r="I83" s="99"/>
      <c r="J83" s="40"/>
    </row>
    <row r="84" spans="1:10" ht="27.75" customHeight="1">
      <c r="A84" s="124" t="s">
        <v>85</v>
      </c>
      <c r="B84" s="124"/>
      <c r="C84" s="124"/>
      <c r="D84" s="124"/>
      <c r="E84" s="124"/>
      <c r="F84" s="60">
        <f>SUM(F80:F83)</f>
        <v>0</v>
      </c>
      <c r="G84" s="61"/>
      <c r="H84" s="60">
        <f>SUM(H80:H83)</f>
        <v>0</v>
      </c>
      <c r="I84" s="102"/>
      <c r="J84" s="103"/>
    </row>
    <row r="85" spans="1:10" ht="27.75" customHeight="1">
      <c r="A85" s="125"/>
      <c r="B85" s="126"/>
      <c r="C85" s="125"/>
      <c r="D85" s="125"/>
      <c r="E85" s="127"/>
      <c r="F85" s="127"/>
      <c r="G85" s="128"/>
      <c r="H85" s="127"/>
      <c r="I85" s="102"/>
      <c r="J85" s="103"/>
    </row>
    <row r="86" spans="1:11" ht="29.25" customHeight="1">
      <c r="A86" s="65" t="s">
        <v>86</v>
      </c>
      <c r="B86" s="65"/>
      <c r="C86" s="65"/>
      <c r="D86" s="65"/>
      <c r="E86" s="65"/>
      <c r="F86" s="65"/>
      <c r="G86" s="65"/>
      <c r="H86" s="65"/>
      <c r="I86" s="65"/>
      <c r="J86" s="65"/>
      <c r="K86" s="23"/>
    </row>
    <row r="87" spans="1:11" ht="43.5" customHeight="1">
      <c r="A87" s="28" t="s">
        <v>2</v>
      </c>
      <c r="B87" s="28" t="s">
        <v>3</v>
      </c>
      <c r="C87" s="28" t="s">
        <v>4</v>
      </c>
      <c r="D87" s="28" t="s">
        <v>5</v>
      </c>
      <c r="E87" s="27" t="s">
        <v>6</v>
      </c>
      <c r="F87" s="27" t="s">
        <v>7</v>
      </c>
      <c r="G87" s="66" t="s">
        <v>8</v>
      </c>
      <c r="H87" s="27" t="s">
        <v>9</v>
      </c>
      <c r="I87" s="27" t="s">
        <v>10</v>
      </c>
      <c r="J87" s="28" t="s">
        <v>43</v>
      </c>
      <c r="K87" s="29"/>
    </row>
    <row r="88" spans="1:11" ht="89.25" customHeight="1">
      <c r="A88" s="129">
        <v>1</v>
      </c>
      <c r="B88" s="130" t="s">
        <v>87</v>
      </c>
      <c r="C88" s="49" t="s">
        <v>47</v>
      </c>
      <c r="D88" s="33">
        <v>3</v>
      </c>
      <c r="E88" s="131"/>
      <c r="F88" s="132">
        <f aca="true" t="shared" si="10" ref="F88:F97">D88*E88</f>
        <v>0</v>
      </c>
      <c r="G88" s="133"/>
      <c r="H88" s="132">
        <f aca="true" t="shared" si="11" ref="H88:H97">F88+(F88*G88/100)</f>
        <v>0</v>
      </c>
      <c r="I88" s="70"/>
      <c r="J88" s="51"/>
      <c r="K88" s="29"/>
    </row>
    <row r="89" spans="1:10" ht="20.25">
      <c r="A89" s="129">
        <v>2</v>
      </c>
      <c r="B89" s="130" t="s">
        <v>88</v>
      </c>
      <c r="C89" s="49" t="s">
        <v>13</v>
      </c>
      <c r="D89" s="33">
        <v>20</v>
      </c>
      <c r="E89" s="131"/>
      <c r="F89" s="132">
        <f t="shared" si="10"/>
        <v>0</v>
      </c>
      <c r="G89" s="133"/>
      <c r="H89" s="132">
        <f t="shared" si="11"/>
        <v>0</v>
      </c>
      <c r="I89" s="70"/>
      <c r="J89" s="51"/>
    </row>
    <row r="90" spans="1:10" ht="65.25">
      <c r="A90" s="129">
        <v>3</v>
      </c>
      <c r="B90" s="130" t="s">
        <v>89</v>
      </c>
      <c r="C90" s="32" t="s">
        <v>13</v>
      </c>
      <c r="D90" s="42">
        <v>600</v>
      </c>
      <c r="E90" s="43"/>
      <c r="F90" s="132">
        <f t="shared" si="10"/>
        <v>0</v>
      </c>
      <c r="G90" s="134"/>
      <c r="H90" s="132">
        <f t="shared" si="11"/>
        <v>0</v>
      </c>
      <c r="I90" s="135"/>
      <c r="J90" s="136"/>
    </row>
    <row r="91" spans="1:10" ht="30.75" customHeight="1">
      <c r="A91" s="129">
        <v>4</v>
      </c>
      <c r="B91" s="130" t="s">
        <v>90</v>
      </c>
      <c r="C91" s="32" t="s">
        <v>13</v>
      </c>
      <c r="D91" s="42">
        <v>50</v>
      </c>
      <c r="E91" s="43"/>
      <c r="F91" s="132">
        <f t="shared" si="10"/>
        <v>0</v>
      </c>
      <c r="G91" s="134"/>
      <c r="H91" s="132">
        <f t="shared" si="11"/>
        <v>0</v>
      </c>
      <c r="I91" s="137"/>
      <c r="J91" s="138"/>
    </row>
    <row r="92" spans="1:10" ht="30.75" customHeight="1">
      <c r="A92" s="129">
        <v>5</v>
      </c>
      <c r="B92" s="130" t="s">
        <v>91</v>
      </c>
      <c r="C92" s="32" t="s">
        <v>13</v>
      </c>
      <c r="D92" s="42">
        <v>50</v>
      </c>
      <c r="E92" s="43"/>
      <c r="F92" s="132">
        <f t="shared" si="10"/>
        <v>0</v>
      </c>
      <c r="G92" s="134"/>
      <c r="H92" s="132">
        <f t="shared" si="11"/>
        <v>0</v>
      </c>
      <c r="I92" s="135"/>
      <c r="J92" s="136"/>
    </row>
    <row r="93" spans="1:10" ht="83.25">
      <c r="A93" s="129">
        <v>6</v>
      </c>
      <c r="B93" s="130" t="s">
        <v>92</v>
      </c>
      <c r="C93" s="32" t="s">
        <v>45</v>
      </c>
      <c r="D93" s="42">
        <v>2</v>
      </c>
      <c r="E93" s="43"/>
      <c r="F93" s="132">
        <f t="shared" si="10"/>
        <v>0</v>
      </c>
      <c r="G93" s="134"/>
      <c r="H93" s="132">
        <f t="shared" si="11"/>
        <v>0</v>
      </c>
      <c r="I93" s="135"/>
      <c r="J93" s="136"/>
    </row>
    <row r="94" spans="1:10" ht="65.25">
      <c r="A94" s="129">
        <v>7</v>
      </c>
      <c r="B94" s="139" t="s">
        <v>93</v>
      </c>
      <c r="C94" s="30" t="s">
        <v>13</v>
      </c>
      <c r="D94" s="30">
        <v>400</v>
      </c>
      <c r="E94" s="140"/>
      <c r="F94" s="132">
        <f t="shared" si="10"/>
        <v>0</v>
      </c>
      <c r="G94" s="141"/>
      <c r="H94" s="132">
        <f t="shared" si="11"/>
        <v>0</v>
      </c>
      <c r="I94" s="142"/>
      <c r="J94" s="30"/>
    </row>
    <row r="95" spans="1:10" ht="29.25">
      <c r="A95" s="129">
        <v>8</v>
      </c>
      <c r="B95" s="139" t="s">
        <v>94</v>
      </c>
      <c r="C95" s="30" t="s">
        <v>13</v>
      </c>
      <c r="D95" s="30">
        <v>400</v>
      </c>
      <c r="E95" s="140"/>
      <c r="F95" s="132">
        <f t="shared" si="10"/>
        <v>0</v>
      </c>
      <c r="G95" s="141"/>
      <c r="H95" s="132">
        <f t="shared" si="11"/>
        <v>0</v>
      </c>
      <c r="I95" s="142"/>
      <c r="J95" s="30"/>
    </row>
    <row r="96" spans="1:10" ht="47.25">
      <c r="A96" s="129">
        <v>9</v>
      </c>
      <c r="B96" s="130" t="s">
        <v>95</v>
      </c>
      <c r="C96" s="49" t="s">
        <v>13</v>
      </c>
      <c r="D96" s="42">
        <v>216</v>
      </c>
      <c r="E96" s="86"/>
      <c r="F96" s="132">
        <f t="shared" si="10"/>
        <v>0</v>
      </c>
      <c r="G96" s="143"/>
      <c r="H96" s="132">
        <f t="shared" si="11"/>
        <v>0</v>
      </c>
      <c r="I96" s="144"/>
      <c r="J96" s="136"/>
    </row>
    <row r="97" spans="1:10" ht="20.25">
      <c r="A97" s="129">
        <v>10</v>
      </c>
      <c r="B97" s="130" t="s">
        <v>96</v>
      </c>
      <c r="C97" s="49" t="s">
        <v>13</v>
      </c>
      <c r="D97" s="42">
        <v>100</v>
      </c>
      <c r="E97" s="132"/>
      <c r="F97" s="132">
        <f t="shared" si="10"/>
        <v>0</v>
      </c>
      <c r="G97" s="133"/>
      <c r="H97" s="132">
        <f t="shared" si="11"/>
        <v>0</v>
      </c>
      <c r="I97" s="54"/>
      <c r="J97" s="51"/>
    </row>
    <row r="98" spans="1:10" ht="27.75" customHeight="1">
      <c r="A98" s="74" t="s">
        <v>97</v>
      </c>
      <c r="B98" s="74"/>
      <c r="C98" s="74"/>
      <c r="D98" s="74"/>
      <c r="E98" s="74"/>
      <c r="F98" s="75">
        <f>SUM(F88:F97)</f>
        <v>0</v>
      </c>
      <c r="G98" s="91"/>
      <c r="H98" s="77">
        <f>SUM(H88:H97)</f>
        <v>0</v>
      </c>
      <c r="I98" s="93"/>
      <c r="J98" s="79"/>
    </row>
    <row r="99" spans="1:10" ht="27.75" customHeight="1">
      <c r="A99" s="94"/>
      <c r="B99" s="94"/>
      <c r="C99" s="94"/>
      <c r="D99" s="94"/>
      <c r="E99" s="94"/>
      <c r="F99" s="93"/>
      <c r="G99" s="76"/>
      <c r="H99" s="95"/>
      <c r="I99" s="93"/>
      <c r="J99" s="96"/>
    </row>
    <row r="100" spans="1:11" ht="27.75" customHeight="1">
      <c r="A100" s="145" t="s">
        <v>98</v>
      </c>
      <c r="B100" s="145"/>
      <c r="C100" s="145"/>
      <c r="D100" s="145"/>
      <c r="E100" s="145"/>
      <c r="F100" s="145"/>
      <c r="G100" s="145"/>
      <c r="H100" s="145"/>
      <c r="I100" s="145"/>
      <c r="J100" s="145"/>
      <c r="K100" s="23"/>
    </row>
    <row r="101" spans="1:11" ht="43.5" customHeight="1">
      <c r="A101" s="105" t="s">
        <v>2</v>
      </c>
      <c r="B101" s="105" t="s">
        <v>3</v>
      </c>
      <c r="C101" s="105" t="s">
        <v>4</v>
      </c>
      <c r="D101" s="105" t="s">
        <v>5</v>
      </c>
      <c r="E101" s="106" t="s">
        <v>64</v>
      </c>
      <c r="F101" s="106" t="s">
        <v>65</v>
      </c>
      <c r="G101" s="107" t="s">
        <v>8</v>
      </c>
      <c r="H101" s="106" t="s">
        <v>66</v>
      </c>
      <c r="I101" s="27" t="s">
        <v>10</v>
      </c>
      <c r="J101" s="28" t="s">
        <v>11</v>
      </c>
      <c r="K101" s="29"/>
    </row>
    <row r="102" spans="1:11" ht="161.25" customHeight="1">
      <c r="A102" s="146" t="s">
        <v>99</v>
      </c>
      <c r="B102" s="147" t="s">
        <v>100</v>
      </c>
      <c r="C102" s="32" t="s">
        <v>13</v>
      </c>
      <c r="D102" s="148">
        <v>300</v>
      </c>
      <c r="E102" s="149"/>
      <c r="F102" s="149">
        <f aca="true" t="shared" si="12" ref="F102:F112">D102*E102</f>
        <v>0</v>
      </c>
      <c r="G102" s="150"/>
      <c r="H102" s="149">
        <f aca="true" t="shared" si="13" ref="H102:H112">F102+(F102*G102/100)</f>
        <v>0</v>
      </c>
      <c r="I102" s="151"/>
      <c r="J102" s="136"/>
      <c r="K102" s="29"/>
    </row>
    <row r="103" spans="1:11" ht="172.5">
      <c r="A103" s="146" t="s">
        <v>101</v>
      </c>
      <c r="B103" s="147" t="s">
        <v>102</v>
      </c>
      <c r="C103" s="32" t="s">
        <v>13</v>
      </c>
      <c r="D103" s="148">
        <v>500</v>
      </c>
      <c r="E103" s="149"/>
      <c r="F103" s="149">
        <f t="shared" si="12"/>
        <v>0</v>
      </c>
      <c r="G103" s="150"/>
      <c r="H103" s="149">
        <f t="shared" si="13"/>
        <v>0</v>
      </c>
      <c r="I103" s="151"/>
      <c r="J103" s="136"/>
      <c r="K103" s="29"/>
    </row>
    <row r="104" spans="1:10" ht="155.25">
      <c r="A104" s="146" t="s">
        <v>103</v>
      </c>
      <c r="B104" s="147" t="s">
        <v>104</v>
      </c>
      <c r="C104" s="32" t="s">
        <v>13</v>
      </c>
      <c r="D104" s="152">
        <v>300</v>
      </c>
      <c r="E104" s="149"/>
      <c r="F104" s="149">
        <f t="shared" si="12"/>
        <v>0</v>
      </c>
      <c r="G104" s="150"/>
      <c r="H104" s="149">
        <f t="shared" si="13"/>
        <v>0</v>
      </c>
      <c r="I104" s="151"/>
      <c r="J104" s="136"/>
    </row>
    <row r="105" spans="1:10" ht="172.5">
      <c r="A105" s="146" t="s">
        <v>105</v>
      </c>
      <c r="B105" s="147" t="s">
        <v>106</v>
      </c>
      <c r="C105" s="32" t="s">
        <v>13</v>
      </c>
      <c r="D105" s="152">
        <v>500</v>
      </c>
      <c r="E105" s="149"/>
      <c r="F105" s="149">
        <f t="shared" si="12"/>
        <v>0</v>
      </c>
      <c r="G105" s="150"/>
      <c r="H105" s="149">
        <f t="shared" si="13"/>
        <v>0</v>
      </c>
      <c r="I105" s="151"/>
      <c r="J105" s="136"/>
    </row>
    <row r="106" spans="1:10" ht="47.25">
      <c r="A106" s="146" t="s">
        <v>107</v>
      </c>
      <c r="B106" s="147" t="s">
        <v>108</v>
      </c>
      <c r="C106" s="32" t="s">
        <v>13</v>
      </c>
      <c r="D106" s="152">
        <v>50</v>
      </c>
      <c r="E106" s="149"/>
      <c r="F106" s="149">
        <f t="shared" si="12"/>
        <v>0</v>
      </c>
      <c r="G106" s="150"/>
      <c r="H106" s="149">
        <f t="shared" si="13"/>
        <v>0</v>
      </c>
      <c r="I106" s="151"/>
      <c r="J106" s="136"/>
    </row>
    <row r="107" spans="1:10" ht="29.25">
      <c r="A107" s="146" t="s">
        <v>109</v>
      </c>
      <c r="B107" s="147" t="s">
        <v>110</v>
      </c>
      <c r="C107" s="32" t="s">
        <v>13</v>
      </c>
      <c r="D107" s="152">
        <v>50</v>
      </c>
      <c r="E107" s="149"/>
      <c r="F107" s="149">
        <f t="shared" si="12"/>
        <v>0</v>
      </c>
      <c r="G107" s="150"/>
      <c r="H107" s="149">
        <f t="shared" si="13"/>
        <v>0</v>
      </c>
      <c r="I107" s="151"/>
      <c r="J107" s="136"/>
    </row>
    <row r="108" spans="1:10" ht="38.25">
      <c r="A108" s="146" t="s">
        <v>111</v>
      </c>
      <c r="B108" s="147" t="s">
        <v>112</v>
      </c>
      <c r="C108" s="32" t="s">
        <v>13</v>
      </c>
      <c r="D108" s="152">
        <v>50</v>
      </c>
      <c r="E108" s="149"/>
      <c r="F108" s="149">
        <f t="shared" si="12"/>
        <v>0</v>
      </c>
      <c r="G108" s="150"/>
      <c r="H108" s="149">
        <f t="shared" si="13"/>
        <v>0</v>
      </c>
      <c r="I108" s="151"/>
      <c r="J108" s="136"/>
    </row>
    <row r="109" spans="1:10" ht="47.25">
      <c r="A109" s="146" t="s">
        <v>113</v>
      </c>
      <c r="B109" s="147" t="s">
        <v>114</v>
      </c>
      <c r="C109" s="32" t="s">
        <v>13</v>
      </c>
      <c r="D109" s="152">
        <v>800</v>
      </c>
      <c r="E109" s="149"/>
      <c r="F109" s="149">
        <f t="shared" si="12"/>
        <v>0</v>
      </c>
      <c r="G109" s="150"/>
      <c r="H109" s="149">
        <f t="shared" si="13"/>
        <v>0</v>
      </c>
      <c r="I109" s="151"/>
      <c r="J109" s="136"/>
    </row>
    <row r="110" spans="1:10" ht="29.25">
      <c r="A110" s="146" t="s">
        <v>115</v>
      </c>
      <c r="B110" s="147" t="s">
        <v>116</v>
      </c>
      <c r="C110" s="32" t="s">
        <v>13</v>
      </c>
      <c r="D110" s="152">
        <v>500</v>
      </c>
      <c r="E110" s="149"/>
      <c r="F110" s="149">
        <f t="shared" si="12"/>
        <v>0</v>
      </c>
      <c r="G110" s="150"/>
      <c r="H110" s="149">
        <f t="shared" si="13"/>
        <v>0</v>
      </c>
      <c r="I110" s="151"/>
      <c r="J110" s="136"/>
    </row>
    <row r="111" spans="1:10" ht="65.25">
      <c r="A111" s="146" t="s">
        <v>117</v>
      </c>
      <c r="B111" s="147" t="s">
        <v>118</v>
      </c>
      <c r="C111" s="32" t="s">
        <v>13</v>
      </c>
      <c r="D111" s="152">
        <v>120</v>
      </c>
      <c r="E111" s="149"/>
      <c r="F111" s="149">
        <f t="shared" si="12"/>
        <v>0</v>
      </c>
      <c r="G111" s="150"/>
      <c r="H111" s="149">
        <f t="shared" si="13"/>
        <v>0</v>
      </c>
      <c r="I111" s="151"/>
      <c r="J111" s="136"/>
    </row>
    <row r="112" spans="1:10" ht="20.25">
      <c r="A112" s="146" t="s">
        <v>119</v>
      </c>
      <c r="B112" s="147" t="s">
        <v>120</v>
      </c>
      <c r="C112" s="153" t="s">
        <v>13</v>
      </c>
      <c r="D112" s="152">
        <v>1000</v>
      </c>
      <c r="E112" s="149"/>
      <c r="F112" s="149">
        <f t="shared" si="12"/>
        <v>0</v>
      </c>
      <c r="G112" s="150"/>
      <c r="H112" s="149">
        <f t="shared" si="13"/>
        <v>0</v>
      </c>
      <c r="I112" s="151"/>
      <c r="J112" s="136"/>
    </row>
    <row r="113" spans="1:10" ht="28.5" customHeight="1">
      <c r="A113" s="154" t="s">
        <v>121</v>
      </c>
      <c r="B113" s="154"/>
      <c r="C113" s="154"/>
      <c r="D113" s="154"/>
      <c r="E113" s="154"/>
      <c r="F113" s="155">
        <f>SUM(F102:F112)</f>
        <v>0</v>
      </c>
      <c r="G113" s="156"/>
      <c r="H113" s="155">
        <f>SUM(H102:H112)</f>
        <v>0</v>
      </c>
      <c r="I113" s="157"/>
      <c r="J113" s="158"/>
    </row>
    <row r="114" spans="1:10" ht="28.5" customHeight="1">
      <c r="A114" s="159"/>
      <c r="B114" s="160"/>
      <c r="C114" s="161"/>
      <c r="D114" s="162"/>
      <c r="E114" s="163"/>
      <c r="F114" s="163"/>
      <c r="G114" s="164"/>
      <c r="H114" s="163"/>
      <c r="I114" s="102"/>
      <c r="J114" s="103"/>
    </row>
    <row r="115" spans="1:11" ht="27.75" customHeight="1">
      <c r="A115" s="65" t="s">
        <v>122</v>
      </c>
      <c r="B115" s="65"/>
      <c r="C115" s="65"/>
      <c r="D115" s="65"/>
      <c r="E115" s="65"/>
      <c r="F115" s="65"/>
      <c r="G115" s="65"/>
      <c r="H115" s="65"/>
      <c r="I115" s="65"/>
      <c r="J115" s="65"/>
      <c r="K115" s="23"/>
    </row>
    <row r="116" spans="1:13" ht="38.25">
      <c r="A116" s="28" t="s">
        <v>2</v>
      </c>
      <c r="B116" s="28" t="s">
        <v>3</v>
      </c>
      <c r="C116" s="28" t="s">
        <v>4</v>
      </c>
      <c r="D116" s="28" t="s">
        <v>5</v>
      </c>
      <c r="E116" s="27" t="s">
        <v>6</v>
      </c>
      <c r="F116" s="27" t="s">
        <v>7</v>
      </c>
      <c r="G116" s="66" t="s">
        <v>8</v>
      </c>
      <c r="H116" s="27" t="s">
        <v>9</v>
      </c>
      <c r="I116" s="27" t="s">
        <v>10</v>
      </c>
      <c r="J116" s="28" t="s">
        <v>43</v>
      </c>
      <c r="K116" s="29"/>
      <c r="L116" s="67"/>
      <c r="M116" s="67"/>
    </row>
    <row r="117" spans="1:10" ht="56.25">
      <c r="A117" s="30">
        <v>1</v>
      </c>
      <c r="B117" s="165" t="s">
        <v>123</v>
      </c>
      <c r="C117" s="68" t="s">
        <v>13</v>
      </c>
      <c r="D117" s="42">
        <v>100</v>
      </c>
      <c r="E117" s="166"/>
      <c r="F117" s="166">
        <f aca="true" t="shared" si="14" ref="F117:F118">D117*E117</f>
        <v>0</v>
      </c>
      <c r="G117" s="167"/>
      <c r="H117" s="166">
        <f aca="true" t="shared" si="15" ref="H117:H118">F117+(F117*G117/100)</f>
        <v>0</v>
      </c>
      <c r="I117" s="48"/>
      <c r="J117" s="144"/>
    </row>
    <row r="118" spans="1:10" ht="56.25">
      <c r="A118" s="30">
        <v>2</v>
      </c>
      <c r="B118" s="165" t="s">
        <v>124</v>
      </c>
      <c r="C118" s="68" t="s">
        <v>13</v>
      </c>
      <c r="D118" s="42">
        <v>500</v>
      </c>
      <c r="E118" s="166"/>
      <c r="F118" s="166">
        <f t="shared" si="14"/>
        <v>0</v>
      </c>
      <c r="G118" s="167"/>
      <c r="H118" s="166">
        <f t="shared" si="15"/>
        <v>0</v>
      </c>
      <c r="I118" s="48"/>
      <c r="J118" s="144"/>
    </row>
    <row r="119" spans="1:10" ht="28.5" customHeight="1">
      <c r="A119" s="74" t="s">
        <v>125</v>
      </c>
      <c r="B119" s="74" t="s">
        <v>126</v>
      </c>
      <c r="C119" s="74"/>
      <c r="D119" s="74"/>
      <c r="E119" s="74"/>
      <c r="F119" s="75">
        <f>SUM(F117:F118)</f>
        <v>0</v>
      </c>
      <c r="G119" s="76"/>
      <c r="H119" s="77">
        <f>SUM(H117:H118)</f>
        <v>0</v>
      </c>
      <c r="I119" s="93"/>
      <c r="J119" s="168"/>
    </row>
    <row r="120" spans="1:10" ht="28.5" customHeight="1">
      <c r="A120" s="94"/>
      <c r="B120" s="94"/>
      <c r="C120" s="94"/>
      <c r="D120" s="94"/>
      <c r="E120" s="94"/>
      <c r="F120" s="169"/>
      <c r="G120" s="170"/>
      <c r="H120" s="169"/>
      <c r="I120" s="171"/>
      <c r="J120" s="172"/>
    </row>
    <row r="121" spans="1:11" ht="27.75" customHeight="1">
      <c r="A121" s="104" t="s">
        <v>127</v>
      </c>
      <c r="B121" s="104"/>
      <c r="C121" s="104"/>
      <c r="D121" s="104"/>
      <c r="E121" s="104"/>
      <c r="F121" s="104"/>
      <c r="G121" s="104"/>
      <c r="H121" s="104"/>
      <c r="I121" s="104"/>
      <c r="J121" s="104"/>
      <c r="K121" s="23"/>
    </row>
    <row r="122" spans="1:10" ht="38.25">
      <c r="A122" s="105" t="s">
        <v>2</v>
      </c>
      <c r="B122" s="105" t="s">
        <v>3</v>
      </c>
      <c r="C122" s="105" t="s">
        <v>4</v>
      </c>
      <c r="D122" s="105" t="s">
        <v>5</v>
      </c>
      <c r="E122" s="106" t="s">
        <v>64</v>
      </c>
      <c r="F122" s="106" t="s">
        <v>65</v>
      </c>
      <c r="G122" s="107" t="s">
        <v>8</v>
      </c>
      <c r="H122" s="106" t="s">
        <v>66</v>
      </c>
      <c r="I122" s="27" t="s">
        <v>10</v>
      </c>
      <c r="J122" s="28" t="s">
        <v>11</v>
      </c>
    </row>
    <row r="123" spans="1:10" ht="59.25" customHeight="1">
      <c r="A123" s="30">
        <v>1</v>
      </c>
      <c r="B123" s="110" t="s">
        <v>128</v>
      </c>
      <c r="C123" s="32" t="s">
        <v>45</v>
      </c>
      <c r="D123" s="33">
        <v>4</v>
      </c>
      <c r="E123" s="34"/>
      <c r="F123" s="34">
        <f>D123*E123</f>
        <v>0</v>
      </c>
      <c r="G123" s="41"/>
      <c r="H123" s="34">
        <f>F123+(F123*G123/100)</f>
        <v>0</v>
      </c>
      <c r="I123" s="48" t="s">
        <v>129</v>
      </c>
      <c r="J123" s="144" t="s">
        <v>130</v>
      </c>
    </row>
    <row r="124" spans="1:9" ht="27.75" customHeight="1">
      <c r="A124" s="59" t="s">
        <v>131</v>
      </c>
      <c r="B124" s="59"/>
      <c r="C124" s="59"/>
      <c r="D124" s="59"/>
      <c r="E124" s="59"/>
      <c r="F124" s="108">
        <f>SUM(F123:F123)</f>
        <v>0</v>
      </c>
      <c r="G124" s="109"/>
      <c r="H124" s="108">
        <f>SUM(H123:H123)</f>
        <v>0</v>
      </c>
      <c r="I124" s="6"/>
    </row>
    <row r="125" spans="1:10" ht="27.75" customHeight="1">
      <c r="A125" s="173"/>
      <c r="B125" s="173"/>
      <c r="C125" s="173"/>
      <c r="D125" s="173"/>
      <c r="E125" s="173"/>
      <c r="F125" s="174"/>
      <c r="G125" s="175"/>
      <c r="H125" s="174"/>
      <c r="I125" s="20"/>
      <c r="J125" s="20"/>
    </row>
    <row r="126" spans="1:11" ht="27.75" customHeight="1">
      <c r="A126" s="176" t="s">
        <v>132</v>
      </c>
      <c r="B126" s="176"/>
      <c r="C126" s="176"/>
      <c r="D126" s="176"/>
      <c r="E126" s="176"/>
      <c r="F126" s="176"/>
      <c r="G126" s="176"/>
      <c r="H126" s="176"/>
      <c r="I126" s="176"/>
      <c r="J126" s="176"/>
      <c r="K126" s="23"/>
    </row>
    <row r="127" spans="1:11" ht="38.25">
      <c r="A127" s="24" t="s">
        <v>2</v>
      </c>
      <c r="B127" s="24" t="s">
        <v>3</v>
      </c>
      <c r="C127" s="24" t="s">
        <v>4</v>
      </c>
      <c r="D127" s="24" t="s">
        <v>5</v>
      </c>
      <c r="E127" s="25" t="s">
        <v>6</v>
      </c>
      <c r="F127" s="25" t="s">
        <v>7</v>
      </c>
      <c r="G127" s="26" t="s">
        <v>8</v>
      </c>
      <c r="H127" s="25" t="s">
        <v>9</v>
      </c>
      <c r="I127" s="27" t="s">
        <v>10</v>
      </c>
      <c r="J127" s="28" t="s">
        <v>11</v>
      </c>
      <c r="K127" s="29"/>
    </row>
    <row r="128" spans="1:10" ht="56.25">
      <c r="A128" s="68">
        <v>1</v>
      </c>
      <c r="B128" s="177" t="s">
        <v>133</v>
      </c>
      <c r="C128" s="31" t="s">
        <v>13</v>
      </c>
      <c r="D128" s="42">
        <v>1200</v>
      </c>
      <c r="E128" s="43"/>
      <c r="F128" s="43">
        <f>D128*E128</f>
        <v>0</v>
      </c>
      <c r="G128" s="35"/>
      <c r="H128" s="43">
        <f>F128+(F128*G128/100)</f>
        <v>0</v>
      </c>
      <c r="I128" s="48"/>
      <c r="J128" s="51"/>
    </row>
    <row r="129" spans="1:9" ht="27.75" customHeight="1">
      <c r="A129" s="59" t="s">
        <v>134</v>
      </c>
      <c r="B129" s="59"/>
      <c r="C129" s="59"/>
      <c r="D129" s="59"/>
      <c r="E129" s="59"/>
      <c r="F129" s="100">
        <f>SUM(F128:F128)</f>
        <v>0</v>
      </c>
      <c r="G129" s="178"/>
      <c r="H129" s="100">
        <f>SUM(H128:H128)</f>
        <v>0</v>
      </c>
      <c r="I129" s="84"/>
    </row>
    <row r="130" spans="1:9" ht="27.75" customHeight="1">
      <c r="A130" s="80"/>
      <c r="B130" s="81"/>
      <c r="C130" s="80"/>
      <c r="D130" s="80"/>
      <c r="E130" s="82"/>
      <c r="F130" s="82"/>
      <c r="G130" s="83"/>
      <c r="H130" s="82"/>
      <c r="I130" s="84"/>
    </row>
    <row r="131" spans="1:11" ht="27.75" customHeight="1">
      <c r="A131" s="179" t="s">
        <v>135</v>
      </c>
      <c r="B131" s="179"/>
      <c r="C131" s="179"/>
      <c r="D131" s="179"/>
      <c r="E131" s="179"/>
      <c r="F131" s="179"/>
      <c r="G131" s="179"/>
      <c r="H131" s="179"/>
      <c r="I131" s="179"/>
      <c r="J131" s="179"/>
      <c r="K131" s="23"/>
    </row>
    <row r="132" spans="1:11" ht="44.25" customHeight="1">
      <c r="A132" s="24" t="s">
        <v>2</v>
      </c>
      <c r="B132" s="24" t="s">
        <v>3</v>
      </c>
      <c r="C132" s="24" t="s">
        <v>4</v>
      </c>
      <c r="D132" s="24" t="s">
        <v>5</v>
      </c>
      <c r="E132" s="25" t="s">
        <v>6</v>
      </c>
      <c r="F132" s="25" t="s">
        <v>7</v>
      </c>
      <c r="G132" s="26" t="s">
        <v>8</v>
      </c>
      <c r="H132" s="25" t="s">
        <v>9</v>
      </c>
      <c r="I132" s="27" t="s">
        <v>10</v>
      </c>
      <c r="J132" s="28" t="s">
        <v>11</v>
      </c>
      <c r="K132" s="29"/>
    </row>
    <row r="133" spans="1:11" ht="92.25">
      <c r="A133" s="30">
        <v>1</v>
      </c>
      <c r="B133" s="31" t="s">
        <v>136</v>
      </c>
      <c r="C133" s="32" t="s">
        <v>20</v>
      </c>
      <c r="D133" s="33">
        <v>5</v>
      </c>
      <c r="E133" s="34"/>
      <c r="F133" s="34">
        <f aca="true" t="shared" si="16" ref="F133:F145">D133*E133</f>
        <v>0</v>
      </c>
      <c r="G133" s="98"/>
      <c r="H133" s="50">
        <f aca="true" t="shared" si="17" ref="H133:H145">F133+(F133*G133/100)</f>
        <v>0</v>
      </c>
      <c r="I133" s="48"/>
      <c r="J133" s="38"/>
      <c r="K133" s="29"/>
    </row>
    <row r="134" spans="1:10" ht="92.25">
      <c r="A134" s="30">
        <v>2</v>
      </c>
      <c r="B134" s="31" t="s">
        <v>137</v>
      </c>
      <c r="C134" s="32" t="s">
        <v>138</v>
      </c>
      <c r="D134" s="33">
        <v>24</v>
      </c>
      <c r="E134" s="34"/>
      <c r="F134" s="34">
        <f t="shared" si="16"/>
        <v>0</v>
      </c>
      <c r="G134" s="98"/>
      <c r="H134" s="50">
        <f t="shared" si="17"/>
        <v>0</v>
      </c>
      <c r="I134" s="48"/>
      <c r="J134" s="38"/>
    </row>
    <row r="135" spans="1:10" ht="92.25">
      <c r="A135" s="30">
        <v>3</v>
      </c>
      <c r="B135" s="31" t="s">
        <v>139</v>
      </c>
      <c r="C135" s="32" t="s">
        <v>20</v>
      </c>
      <c r="D135" s="33">
        <v>150</v>
      </c>
      <c r="E135" s="34"/>
      <c r="F135" s="34">
        <f t="shared" si="16"/>
        <v>0</v>
      </c>
      <c r="G135" s="98"/>
      <c r="H135" s="50">
        <f t="shared" si="17"/>
        <v>0</v>
      </c>
      <c r="I135" s="48"/>
      <c r="J135" s="38"/>
    </row>
    <row r="136" spans="1:10" ht="101.25">
      <c r="A136" s="30">
        <v>4</v>
      </c>
      <c r="B136" s="31" t="s">
        <v>140</v>
      </c>
      <c r="C136" s="32" t="s">
        <v>20</v>
      </c>
      <c r="D136" s="33">
        <v>10</v>
      </c>
      <c r="E136" s="34"/>
      <c r="F136" s="34">
        <f t="shared" si="16"/>
        <v>0</v>
      </c>
      <c r="G136" s="98"/>
      <c r="H136" s="50">
        <f t="shared" si="17"/>
        <v>0</v>
      </c>
      <c r="I136" s="48"/>
      <c r="J136" s="38"/>
    </row>
    <row r="137" spans="1:11" ht="38.25">
      <c r="A137" s="30">
        <v>5</v>
      </c>
      <c r="B137" s="31" t="s">
        <v>141</v>
      </c>
      <c r="C137" s="32" t="s">
        <v>13</v>
      </c>
      <c r="D137" s="33">
        <v>30</v>
      </c>
      <c r="E137" s="34"/>
      <c r="F137" s="34">
        <f t="shared" si="16"/>
        <v>0</v>
      </c>
      <c r="G137" s="98"/>
      <c r="H137" s="50">
        <f t="shared" si="17"/>
        <v>0</v>
      </c>
      <c r="I137" s="48"/>
      <c r="J137" s="38"/>
      <c r="K137" s="23"/>
    </row>
    <row r="138" spans="1:11" ht="38.25">
      <c r="A138" s="30">
        <v>6</v>
      </c>
      <c r="B138" s="31" t="s">
        <v>142</v>
      </c>
      <c r="C138" s="32" t="s">
        <v>13</v>
      </c>
      <c r="D138" s="33">
        <v>20</v>
      </c>
      <c r="E138" s="34"/>
      <c r="F138" s="34">
        <f t="shared" si="16"/>
        <v>0</v>
      </c>
      <c r="G138" s="98"/>
      <c r="H138" s="50">
        <f t="shared" si="17"/>
        <v>0</v>
      </c>
      <c r="I138" s="48"/>
      <c r="J138" s="38"/>
      <c r="K138" s="23"/>
    </row>
    <row r="139" spans="1:11" ht="96" customHeight="1">
      <c r="A139" s="68">
        <v>7</v>
      </c>
      <c r="B139" s="180" t="s">
        <v>143</v>
      </c>
      <c r="C139" s="31" t="s">
        <v>25</v>
      </c>
      <c r="D139" s="42">
        <v>800</v>
      </c>
      <c r="E139" s="43"/>
      <c r="F139" s="43">
        <f t="shared" si="16"/>
        <v>0</v>
      </c>
      <c r="G139" s="98"/>
      <c r="H139" s="181">
        <f t="shared" si="17"/>
        <v>0</v>
      </c>
      <c r="I139" s="47"/>
      <c r="J139" s="38"/>
      <c r="K139" s="23"/>
    </row>
    <row r="140" spans="1:10" ht="20.25">
      <c r="A140" s="30">
        <v>8</v>
      </c>
      <c r="B140" s="31" t="s">
        <v>144</v>
      </c>
      <c r="C140" s="32" t="s">
        <v>20</v>
      </c>
      <c r="D140" s="33">
        <v>1</v>
      </c>
      <c r="E140" s="34"/>
      <c r="F140" s="34">
        <f t="shared" si="16"/>
        <v>0</v>
      </c>
      <c r="G140" s="98"/>
      <c r="H140" s="50">
        <f t="shared" si="17"/>
        <v>0</v>
      </c>
      <c r="I140" s="48"/>
      <c r="J140" s="38"/>
    </row>
    <row r="141" spans="1:10" ht="155.25">
      <c r="A141" s="30">
        <v>9</v>
      </c>
      <c r="B141" s="31" t="s">
        <v>145</v>
      </c>
      <c r="C141" s="32" t="s">
        <v>20</v>
      </c>
      <c r="D141" s="33">
        <v>10</v>
      </c>
      <c r="E141" s="34"/>
      <c r="F141" s="34">
        <f t="shared" si="16"/>
        <v>0</v>
      </c>
      <c r="G141" s="98"/>
      <c r="H141" s="50">
        <f t="shared" si="17"/>
        <v>0</v>
      </c>
      <c r="I141" s="48"/>
      <c r="J141" s="38"/>
    </row>
    <row r="142" spans="1:10" ht="20.25">
      <c r="A142" s="30">
        <v>10</v>
      </c>
      <c r="B142" s="31" t="s">
        <v>146</v>
      </c>
      <c r="C142" s="32" t="s">
        <v>20</v>
      </c>
      <c r="D142" s="33">
        <v>4</v>
      </c>
      <c r="E142" s="34"/>
      <c r="F142" s="34">
        <f t="shared" si="16"/>
        <v>0</v>
      </c>
      <c r="G142" s="98"/>
      <c r="H142" s="50">
        <f t="shared" si="17"/>
        <v>0</v>
      </c>
      <c r="I142" s="48"/>
      <c r="J142" s="38"/>
    </row>
    <row r="143" spans="1:10" ht="29.25">
      <c r="A143" s="30">
        <v>11</v>
      </c>
      <c r="B143" s="182" t="s">
        <v>147</v>
      </c>
      <c r="C143" s="32" t="s">
        <v>20</v>
      </c>
      <c r="D143" s="33">
        <v>4</v>
      </c>
      <c r="E143" s="34"/>
      <c r="F143" s="34">
        <f t="shared" si="16"/>
        <v>0</v>
      </c>
      <c r="G143" s="98"/>
      <c r="H143" s="50">
        <f t="shared" si="17"/>
        <v>0</v>
      </c>
      <c r="I143" s="48"/>
      <c r="J143" s="38"/>
    </row>
    <row r="144" spans="1:10" ht="20.25">
      <c r="A144" s="30">
        <v>12</v>
      </c>
      <c r="B144" s="31" t="s">
        <v>148</v>
      </c>
      <c r="C144" s="32" t="s">
        <v>20</v>
      </c>
      <c r="D144" s="33">
        <v>4</v>
      </c>
      <c r="E144" s="34"/>
      <c r="F144" s="34">
        <f t="shared" si="16"/>
        <v>0</v>
      </c>
      <c r="G144" s="98"/>
      <c r="H144" s="50">
        <f t="shared" si="17"/>
        <v>0</v>
      </c>
      <c r="I144" s="48"/>
      <c r="J144" s="38"/>
    </row>
    <row r="145" spans="1:10" ht="20.25">
      <c r="A145" s="30">
        <v>13</v>
      </c>
      <c r="B145" s="31" t="s">
        <v>149</v>
      </c>
      <c r="C145" s="32" t="s">
        <v>20</v>
      </c>
      <c r="D145" s="33">
        <v>4</v>
      </c>
      <c r="E145" s="34"/>
      <c r="F145" s="34">
        <f t="shared" si="16"/>
        <v>0</v>
      </c>
      <c r="G145" s="98"/>
      <c r="H145" s="50">
        <f t="shared" si="17"/>
        <v>0</v>
      </c>
      <c r="I145" s="48"/>
      <c r="J145" s="38"/>
    </row>
    <row r="146" spans="1:10" ht="27.75" customHeight="1">
      <c r="A146" s="59" t="s">
        <v>150</v>
      </c>
      <c r="B146" s="59"/>
      <c r="C146" s="59"/>
      <c r="D146" s="59"/>
      <c r="E146" s="59"/>
      <c r="F146" s="60">
        <f>SUM(F133:F145)</f>
        <v>0</v>
      </c>
      <c r="G146" s="61"/>
      <c r="H146" s="60">
        <f>SUM(H133:H145)</f>
        <v>0</v>
      </c>
      <c r="I146" s="183"/>
      <c r="J146" s="184"/>
    </row>
    <row r="147" spans="1:10" ht="27.75" customHeight="1">
      <c r="A147" s="185"/>
      <c r="B147" s="185"/>
      <c r="C147" s="185"/>
      <c r="D147" s="185"/>
      <c r="E147" s="185"/>
      <c r="F147" s="185"/>
      <c r="G147" s="185"/>
      <c r="H147" s="185"/>
      <c r="I147" s="186"/>
      <c r="J147" s="187"/>
    </row>
    <row r="148" spans="1:11" ht="27.75" customHeight="1">
      <c r="A148" s="176" t="s">
        <v>151</v>
      </c>
      <c r="B148" s="176"/>
      <c r="C148" s="176"/>
      <c r="D148" s="176"/>
      <c r="E148" s="176"/>
      <c r="F148" s="176"/>
      <c r="G148" s="176"/>
      <c r="H148" s="176"/>
      <c r="I148" s="176"/>
      <c r="J148" s="176"/>
      <c r="K148" s="23"/>
    </row>
    <row r="149" spans="1:10" ht="38.25">
      <c r="A149" s="24" t="s">
        <v>2</v>
      </c>
      <c r="B149" s="24" t="s">
        <v>3</v>
      </c>
      <c r="C149" s="24" t="s">
        <v>4</v>
      </c>
      <c r="D149" s="24" t="s">
        <v>5</v>
      </c>
      <c r="E149" s="25" t="s">
        <v>6</v>
      </c>
      <c r="F149" s="25" t="s">
        <v>7</v>
      </c>
      <c r="G149" s="26" t="s">
        <v>8</v>
      </c>
      <c r="H149" s="25" t="s">
        <v>9</v>
      </c>
      <c r="I149" s="27" t="s">
        <v>10</v>
      </c>
      <c r="J149" s="28" t="s">
        <v>11</v>
      </c>
    </row>
    <row r="150" spans="1:10" ht="119.25">
      <c r="A150" s="68">
        <v>1</v>
      </c>
      <c r="B150" s="31" t="s">
        <v>152</v>
      </c>
      <c r="C150" s="31" t="s">
        <v>13</v>
      </c>
      <c r="D150" s="42">
        <v>10</v>
      </c>
      <c r="E150" s="43"/>
      <c r="F150" s="43">
        <f>D150*E150</f>
        <v>0</v>
      </c>
      <c r="G150" s="35"/>
      <c r="H150" s="43">
        <f>F150+(F150*G150/100)</f>
        <v>0</v>
      </c>
      <c r="I150" s="48"/>
      <c r="J150" s="51"/>
    </row>
    <row r="151" spans="1:9" ht="28.5" customHeight="1">
      <c r="A151" s="59" t="s">
        <v>153</v>
      </c>
      <c r="B151" s="59"/>
      <c r="C151" s="59"/>
      <c r="D151" s="59"/>
      <c r="E151" s="59"/>
      <c r="F151" s="100">
        <f>SUM(F150:F150)</f>
        <v>0</v>
      </c>
      <c r="G151" s="178"/>
      <c r="H151" s="100">
        <f>SUM(H150:H150)</f>
        <v>0</v>
      </c>
      <c r="I151" s="84"/>
    </row>
    <row r="152" spans="1:9" ht="27.75" customHeight="1">
      <c r="A152" s="80"/>
      <c r="B152" s="188"/>
      <c r="C152" s="80"/>
      <c r="D152" s="80"/>
      <c r="E152" s="82"/>
      <c r="F152" s="82"/>
      <c r="G152" s="83"/>
      <c r="H152" s="82"/>
      <c r="I152" s="84"/>
    </row>
    <row r="153" spans="1:11" ht="27.75" customHeight="1">
      <c r="A153" s="179" t="s">
        <v>154</v>
      </c>
      <c r="B153" s="179"/>
      <c r="C153" s="179"/>
      <c r="D153" s="179"/>
      <c r="E153" s="179"/>
      <c r="F153" s="179"/>
      <c r="G153" s="179"/>
      <c r="H153" s="179"/>
      <c r="I153" s="179"/>
      <c r="J153" s="179"/>
      <c r="K153" s="23"/>
    </row>
    <row r="154" spans="1:11" ht="43.5" customHeight="1">
      <c r="A154" s="24" t="s">
        <v>2</v>
      </c>
      <c r="B154" s="24" t="s">
        <v>3</v>
      </c>
      <c r="C154" s="24" t="s">
        <v>4</v>
      </c>
      <c r="D154" s="24" t="s">
        <v>5</v>
      </c>
      <c r="E154" s="25" t="s">
        <v>6</v>
      </c>
      <c r="F154" s="25" t="s">
        <v>7</v>
      </c>
      <c r="G154" s="26" t="s">
        <v>8</v>
      </c>
      <c r="H154" s="25" t="s">
        <v>9</v>
      </c>
      <c r="I154" s="27" t="s">
        <v>10</v>
      </c>
      <c r="J154" s="28" t="s">
        <v>11</v>
      </c>
      <c r="K154" s="29"/>
    </row>
    <row r="155" spans="1:10" ht="110.25">
      <c r="A155" s="68">
        <v>1</v>
      </c>
      <c r="B155" s="31" t="s">
        <v>155</v>
      </c>
      <c r="C155" s="32" t="s">
        <v>45</v>
      </c>
      <c r="D155" s="42">
        <v>50</v>
      </c>
      <c r="E155" s="189"/>
      <c r="F155" s="43">
        <f aca="true" t="shared" si="18" ref="F155:F158">D155*E155</f>
        <v>0</v>
      </c>
      <c r="G155" s="190"/>
      <c r="H155" s="43">
        <f aca="true" t="shared" si="19" ref="H155:H158">F155+(F155*G155/100)</f>
        <v>0</v>
      </c>
      <c r="I155" s="191"/>
      <c r="J155" s="144"/>
    </row>
    <row r="156" spans="1:10" ht="20.25">
      <c r="A156" s="68">
        <v>2</v>
      </c>
      <c r="B156" s="31" t="s">
        <v>156</v>
      </c>
      <c r="C156" s="32" t="s">
        <v>45</v>
      </c>
      <c r="D156" s="42">
        <v>4</v>
      </c>
      <c r="E156" s="189"/>
      <c r="F156" s="43">
        <f t="shared" si="18"/>
        <v>0</v>
      </c>
      <c r="G156" s="190"/>
      <c r="H156" s="43">
        <f t="shared" si="19"/>
        <v>0</v>
      </c>
      <c r="I156" s="191"/>
      <c r="J156" s="144"/>
    </row>
    <row r="157" spans="1:10" ht="101.25">
      <c r="A157" s="68">
        <v>3</v>
      </c>
      <c r="B157" s="31" t="s">
        <v>157</v>
      </c>
      <c r="C157" s="32" t="s">
        <v>45</v>
      </c>
      <c r="D157" s="42">
        <v>80</v>
      </c>
      <c r="E157" s="189"/>
      <c r="F157" s="43">
        <f t="shared" si="18"/>
        <v>0</v>
      </c>
      <c r="G157" s="190"/>
      <c r="H157" s="43">
        <f t="shared" si="19"/>
        <v>0</v>
      </c>
      <c r="I157" s="192"/>
      <c r="J157" s="193"/>
    </row>
    <row r="158" spans="1:10" ht="29.25">
      <c r="A158" s="68">
        <v>4</v>
      </c>
      <c r="B158" s="31" t="s">
        <v>158</v>
      </c>
      <c r="C158" s="32" t="s">
        <v>45</v>
      </c>
      <c r="D158" s="42">
        <v>150</v>
      </c>
      <c r="E158" s="189"/>
      <c r="F158" s="43">
        <f t="shared" si="18"/>
        <v>0</v>
      </c>
      <c r="G158" s="35"/>
      <c r="H158" s="43">
        <f t="shared" si="19"/>
        <v>0</v>
      </c>
      <c r="I158" s="48"/>
      <c r="J158" s="144"/>
    </row>
    <row r="159" spans="1:10" ht="27.75" customHeight="1">
      <c r="A159" s="59" t="s">
        <v>159</v>
      </c>
      <c r="B159" s="59"/>
      <c r="C159" s="59"/>
      <c r="D159" s="59"/>
      <c r="E159" s="59"/>
      <c r="F159" s="60">
        <f>SUM(F155:F158)</f>
        <v>0</v>
      </c>
      <c r="G159" s="61"/>
      <c r="H159" s="60">
        <f>SUM(H155:H158)</f>
        <v>0</v>
      </c>
      <c r="I159" s="194"/>
      <c r="J159" s="103"/>
    </row>
    <row r="160" spans="1:9" ht="27.75" customHeight="1">
      <c r="A160" s="80"/>
      <c r="B160" s="81"/>
      <c r="C160" s="80"/>
      <c r="D160" s="80"/>
      <c r="E160" s="82"/>
      <c r="F160" s="82"/>
      <c r="G160" s="83"/>
      <c r="H160" s="82"/>
      <c r="I160" s="84"/>
    </row>
    <row r="161" spans="1:11" ht="27.75" customHeight="1">
      <c r="A161" s="65" t="s">
        <v>160</v>
      </c>
      <c r="B161" s="65"/>
      <c r="C161" s="65"/>
      <c r="D161" s="65"/>
      <c r="E161" s="65"/>
      <c r="F161" s="65"/>
      <c r="G161" s="65"/>
      <c r="H161" s="65"/>
      <c r="I161" s="65"/>
      <c r="J161" s="65"/>
      <c r="K161" s="23"/>
    </row>
    <row r="162" spans="1:11" ht="38.25">
      <c r="A162" s="24" t="s">
        <v>2</v>
      </c>
      <c r="B162" s="24" t="s">
        <v>3</v>
      </c>
      <c r="C162" s="24" t="s">
        <v>4</v>
      </c>
      <c r="D162" s="24" t="s">
        <v>5</v>
      </c>
      <c r="E162" s="195" t="s">
        <v>6</v>
      </c>
      <c r="F162" s="195" t="s">
        <v>7</v>
      </c>
      <c r="G162" s="26" t="s">
        <v>8</v>
      </c>
      <c r="H162" s="195" t="s">
        <v>9</v>
      </c>
      <c r="I162" s="195" t="s">
        <v>10</v>
      </c>
      <c r="J162" s="24" t="s">
        <v>43</v>
      </c>
      <c r="K162" s="29"/>
    </row>
    <row r="163" spans="1:10" ht="83.25">
      <c r="A163" s="196">
        <v>1</v>
      </c>
      <c r="B163" s="197" t="s">
        <v>161</v>
      </c>
      <c r="C163" s="198" t="s">
        <v>13</v>
      </c>
      <c r="D163" s="199">
        <v>1000</v>
      </c>
      <c r="E163" s="71"/>
      <c r="F163" s="71">
        <f>D163*E163</f>
        <v>0</v>
      </c>
      <c r="G163" s="200"/>
      <c r="H163" s="71">
        <f>F163+(F163*G163/100)</f>
        <v>0</v>
      </c>
      <c r="I163" s="48"/>
      <c r="J163" s="51"/>
    </row>
    <row r="164" spans="1:10" ht="29.25" customHeight="1">
      <c r="A164" s="59" t="s">
        <v>162</v>
      </c>
      <c r="B164" s="59"/>
      <c r="C164" s="59"/>
      <c r="D164" s="59"/>
      <c r="E164" s="59"/>
      <c r="F164" s="201">
        <f>SUM(F163:F163)</f>
        <v>0</v>
      </c>
      <c r="G164" s="202"/>
      <c r="H164" s="203">
        <f>SUM(H163:H163)</f>
        <v>0</v>
      </c>
      <c r="I164" s="204"/>
      <c r="J164" s="205"/>
    </row>
    <row r="165" spans="1:12" ht="29.25" customHeight="1">
      <c r="A165" s="80"/>
      <c r="B165" s="81"/>
      <c r="C165" s="80"/>
      <c r="D165" s="80"/>
      <c r="E165" s="82"/>
      <c r="F165" s="82"/>
      <c r="G165" s="83"/>
      <c r="H165" s="82"/>
      <c r="I165" s="84"/>
      <c r="K165"/>
      <c r="L165"/>
    </row>
    <row r="166" spans="1:11" ht="27.75" customHeight="1">
      <c r="A166" s="65" t="s">
        <v>163</v>
      </c>
      <c r="B166" s="65"/>
      <c r="C166" s="65"/>
      <c r="D166" s="65"/>
      <c r="E166" s="65"/>
      <c r="F166" s="65"/>
      <c r="G166" s="65"/>
      <c r="H166" s="65"/>
      <c r="I166" s="65"/>
      <c r="J166" s="65"/>
      <c r="K166" s="23"/>
    </row>
    <row r="167" spans="1:11" ht="42" customHeight="1">
      <c r="A167" s="105" t="s">
        <v>2</v>
      </c>
      <c r="B167" s="105" t="s">
        <v>3</v>
      </c>
      <c r="C167" s="105" t="s">
        <v>4</v>
      </c>
      <c r="D167" s="105" t="s">
        <v>5</v>
      </c>
      <c r="E167" s="106" t="s">
        <v>64</v>
      </c>
      <c r="F167" s="106" t="s">
        <v>65</v>
      </c>
      <c r="G167" s="107" t="s">
        <v>8</v>
      </c>
      <c r="H167" s="106" t="s">
        <v>66</v>
      </c>
      <c r="I167" s="27" t="s">
        <v>10</v>
      </c>
      <c r="J167" s="28" t="s">
        <v>11</v>
      </c>
      <c r="K167" s="29"/>
    </row>
    <row r="168" spans="1:10" ht="29.25" customHeight="1">
      <c r="A168" s="206">
        <v>1</v>
      </c>
      <c r="B168" s="97" t="s">
        <v>164</v>
      </c>
      <c r="C168" s="207" t="s">
        <v>13</v>
      </c>
      <c r="D168" s="208">
        <v>10</v>
      </c>
      <c r="E168" s="209"/>
      <c r="F168" s="210">
        <f aca="true" t="shared" si="20" ref="F168:F169">D168*E168</f>
        <v>0</v>
      </c>
      <c r="G168" s="211"/>
      <c r="H168" s="210">
        <f aca="true" t="shared" si="21" ref="H168:H169">F168+(F168*G168/100)</f>
        <v>0</v>
      </c>
      <c r="I168" s="212"/>
      <c r="J168" s="213"/>
    </row>
    <row r="169" spans="1:10" ht="29.25" customHeight="1">
      <c r="A169" s="206">
        <v>2</v>
      </c>
      <c r="B169" s="97" t="s">
        <v>165</v>
      </c>
      <c r="C169" s="207" t="s">
        <v>13</v>
      </c>
      <c r="D169" s="208">
        <v>10</v>
      </c>
      <c r="E169" s="209"/>
      <c r="F169" s="210">
        <f t="shared" si="20"/>
        <v>0</v>
      </c>
      <c r="G169" s="211"/>
      <c r="H169" s="210">
        <f t="shared" si="21"/>
        <v>0</v>
      </c>
      <c r="I169" s="212"/>
      <c r="J169" s="213"/>
    </row>
    <row r="170" spans="1:10" ht="29.25" customHeight="1">
      <c r="A170" s="59" t="s">
        <v>166</v>
      </c>
      <c r="B170" s="59"/>
      <c r="C170" s="59"/>
      <c r="D170" s="59"/>
      <c r="E170" s="59"/>
      <c r="F170" s="100">
        <f>SUM(F168:F169)</f>
        <v>0</v>
      </c>
      <c r="G170" s="214"/>
      <c r="H170" s="100">
        <f>SUM(H168:H169)</f>
        <v>0</v>
      </c>
      <c r="I170" s="215"/>
      <c r="J170" s="103"/>
    </row>
    <row r="171" spans="1:9" ht="29.25" customHeight="1">
      <c r="A171" s="80"/>
      <c r="B171" s="81"/>
      <c r="C171" s="80"/>
      <c r="D171" s="80"/>
      <c r="E171" s="82"/>
      <c r="F171" s="82"/>
      <c r="G171" s="83"/>
      <c r="H171" s="82"/>
      <c r="I171" s="84"/>
    </row>
    <row r="172" spans="1:11" ht="29.25" customHeight="1">
      <c r="A172" s="65" t="s">
        <v>167</v>
      </c>
      <c r="B172" s="65"/>
      <c r="C172" s="65"/>
      <c r="D172" s="65"/>
      <c r="E172" s="65"/>
      <c r="F172" s="65"/>
      <c r="G172" s="65"/>
      <c r="H172" s="65"/>
      <c r="I172" s="65"/>
      <c r="J172" s="65"/>
      <c r="K172" s="23"/>
    </row>
    <row r="173" spans="1:11" ht="43.5" customHeight="1">
      <c r="A173" s="28" t="s">
        <v>2</v>
      </c>
      <c r="B173" s="28" t="s">
        <v>3</v>
      </c>
      <c r="C173" s="28" t="s">
        <v>4</v>
      </c>
      <c r="D173" s="28" t="s">
        <v>5</v>
      </c>
      <c r="E173" s="27" t="s">
        <v>6</v>
      </c>
      <c r="F173" s="27" t="s">
        <v>7</v>
      </c>
      <c r="G173" s="66" t="s">
        <v>8</v>
      </c>
      <c r="H173" s="27" t="s">
        <v>9</v>
      </c>
      <c r="I173" s="27" t="s">
        <v>10</v>
      </c>
      <c r="J173" s="28" t="s">
        <v>43</v>
      </c>
      <c r="K173" s="29"/>
    </row>
    <row r="174" spans="1:11" ht="29.25">
      <c r="A174" s="198">
        <v>1</v>
      </c>
      <c r="B174" s="130" t="s">
        <v>168</v>
      </c>
      <c r="C174" s="130" t="s">
        <v>169</v>
      </c>
      <c r="D174" s="68">
        <v>25</v>
      </c>
      <c r="E174" s="216"/>
      <c r="F174" s="216">
        <f aca="true" t="shared" si="22" ref="F174:F181">D174*E174</f>
        <v>0</v>
      </c>
      <c r="G174" s="35"/>
      <c r="H174" s="216">
        <f aca="true" t="shared" si="23" ref="H174:H181">F174+(F174*G174/100)</f>
        <v>0</v>
      </c>
      <c r="I174" s="191"/>
      <c r="J174" s="191"/>
      <c r="K174" s="29"/>
    </row>
    <row r="175" spans="1:10" ht="92.25">
      <c r="A175" s="198">
        <v>2</v>
      </c>
      <c r="B175" s="130" t="s">
        <v>170</v>
      </c>
      <c r="C175" s="130" t="s">
        <v>25</v>
      </c>
      <c r="D175" s="68">
        <v>10</v>
      </c>
      <c r="E175" s="216"/>
      <c r="F175" s="216">
        <f t="shared" si="22"/>
        <v>0</v>
      </c>
      <c r="G175" s="35"/>
      <c r="H175" s="216">
        <f t="shared" si="23"/>
        <v>0</v>
      </c>
      <c r="I175" s="191"/>
      <c r="J175" s="191"/>
    </row>
    <row r="176" spans="1:10" ht="38.25">
      <c r="A176" s="198">
        <v>3</v>
      </c>
      <c r="B176" s="130" t="s">
        <v>171</v>
      </c>
      <c r="C176" s="130" t="s">
        <v>25</v>
      </c>
      <c r="D176" s="68">
        <v>10</v>
      </c>
      <c r="E176" s="216"/>
      <c r="F176" s="216">
        <f t="shared" si="22"/>
        <v>0</v>
      </c>
      <c r="G176" s="35"/>
      <c r="H176" s="216">
        <f t="shared" si="23"/>
        <v>0</v>
      </c>
      <c r="I176" s="191"/>
      <c r="J176" s="191"/>
    </row>
    <row r="177" spans="1:10" ht="38.25">
      <c r="A177" s="198">
        <v>4</v>
      </c>
      <c r="B177" s="130" t="s">
        <v>172</v>
      </c>
      <c r="C177" s="130" t="s">
        <v>25</v>
      </c>
      <c r="D177" s="68">
        <v>10</v>
      </c>
      <c r="E177" s="216"/>
      <c r="F177" s="216">
        <f t="shared" si="22"/>
        <v>0</v>
      </c>
      <c r="G177" s="35"/>
      <c r="H177" s="216">
        <f t="shared" si="23"/>
        <v>0</v>
      </c>
      <c r="I177" s="191"/>
      <c r="J177" s="191"/>
    </row>
    <row r="178" spans="1:10" ht="56.25">
      <c r="A178" s="198">
        <v>5</v>
      </c>
      <c r="B178" s="130" t="s">
        <v>173</v>
      </c>
      <c r="C178" s="130" t="s">
        <v>25</v>
      </c>
      <c r="D178" s="68">
        <v>5</v>
      </c>
      <c r="E178" s="216"/>
      <c r="F178" s="216">
        <f t="shared" si="22"/>
        <v>0</v>
      </c>
      <c r="G178" s="35"/>
      <c r="H178" s="216">
        <f t="shared" si="23"/>
        <v>0</v>
      </c>
      <c r="I178" s="191"/>
      <c r="J178" s="191"/>
    </row>
    <row r="179" spans="1:10" ht="56.25">
      <c r="A179" s="198">
        <v>6</v>
      </c>
      <c r="B179" s="130" t="s">
        <v>174</v>
      </c>
      <c r="C179" s="130" t="s">
        <v>25</v>
      </c>
      <c r="D179" s="68">
        <v>1</v>
      </c>
      <c r="E179" s="216"/>
      <c r="F179" s="216">
        <f t="shared" si="22"/>
        <v>0</v>
      </c>
      <c r="G179" s="35"/>
      <c r="H179" s="216">
        <f t="shared" si="23"/>
        <v>0</v>
      </c>
      <c r="I179" s="217"/>
      <c r="J179" s="191"/>
    </row>
    <row r="180" spans="1:10" ht="38.25">
      <c r="A180" s="198">
        <v>7</v>
      </c>
      <c r="B180" s="130" t="s">
        <v>175</v>
      </c>
      <c r="C180" s="130" t="s">
        <v>25</v>
      </c>
      <c r="D180" s="68">
        <v>20</v>
      </c>
      <c r="E180" s="216"/>
      <c r="F180" s="216">
        <f t="shared" si="22"/>
        <v>0</v>
      </c>
      <c r="G180" s="35"/>
      <c r="H180" s="216">
        <f t="shared" si="23"/>
        <v>0</v>
      </c>
      <c r="I180" s="191"/>
      <c r="J180" s="218"/>
    </row>
    <row r="181" spans="1:10" ht="47.25">
      <c r="A181" s="198">
        <v>8</v>
      </c>
      <c r="B181" s="130" t="s">
        <v>176</v>
      </c>
      <c r="C181" s="130" t="s">
        <v>25</v>
      </c>
      <c r="D181" s="68">
        <v>300</v>
      </c>
      <c r="E181" s="216"/>
      <c r="F181" s="216">
        <f t="shared" si="22"/>
        <v>0</v>
      </c>
      <c r="G181" s="35"/>
      <c r="H181" s="216">
        <f t="shared" si="23"/>
        <v>0</v>
      </c>
      <c r="I181" s="191"/>
      <c r="J181" s="218"/>
    </row>
    <row r="182" spans="1:10" ht="27.75" customHeight="1">
      <c r="A182" s="74" t="s">
        <v>177</v>
      </c>
      <c r="B182" s="74"/>
      <c r="C182" s="74"/>
      <c r="D182" s="74"/>
      <c r="E182" s="74"/>
      <c r="F182" s="75">
        <f>SUM(F174:F181)</f>
        <v>0</v>
      </c>
      <c r="G182" s="76"/>
      <c r="H182" s="77">
        <f>SUM(H174:H181)</f>
        <v>0</v>
      </c>
      <c r="I182" s="93"/>
      <c r="J182" s="168"/>
    </row>
    <row r="183" spans="1:9" ht="27.75" customHeight="1">
      <c r="A183" s="80"/>
      <c r="B183" s="81"/>
      <c r="C183" s="80"/>
      <c r="D183" s="80"/>
      <c r="E183" s="82"/>
      <c r="F183" s="82"/>
      <c r="G183" s="83"/>
      <c r="H183" s="82"/>
      <c r="I183" s="84"/>
    </row>
    <row r="184" spans="1:11" ht="27.75" customHeight="1">
      <c r="A184" s="219" t="s">
        <v>178</v>
      </c>
      <c r="B184" s="219"/>
      <c r="C184" s="219"/>
      <c r="D184" s="219"/>
      <c r="E184" s="219"/>
      <c r="F184" s="219"/>
      <c r="G184" s="219"/>
      <c r="H184" s="219"/>
      <c r="I184" s="219"/>
      <c r="J184" s="219"/>
      <c r="K184" s="220"/>
    </row>
    <row r="185" spans="1:11" ht="43.5" customHeight="1">
      <c r="A185" s="24" t="s">
        <v>2</v>
      </c>
      <c r="B185" s="24" t="s">
        <v>3</v>
      </c>
      <c r="C185" s="24" t="s">
        <v>4</v>
      </c>
      <c r="D185" s="24" t="s">
        <v>5</v>
      </c>
      <c r="E185" s="25" t="s">
        <v>6</v>
      </c>
      <c r="F185" s="25" t="s">
        <v>7</v>
      </c>
      <c r="G185" s="26" t="s">
        <v>8</v>
      </c>
      <c r="H185" s="25" t="s">
        <v>9</v>
      </c>
      <c r="I185" s="27" t="s">
        <v>10</v>
      </c>
      <c r="J185" s="28" t="s">
        <v>11</v>
      </c>
      <c r="K185" s="221"/>
    </row>
    <row r="186" spans="1:10" ht="29.25">
      <c r="A186" s="68">
        <v>1</v>
      </c>
      <c r="B186" s="31" t="s">
        <v>179</v>
      </c>
      <c r="C186" s="30" t="s">
        <v>49</v>
      </c>
      <c r="D186" s="42">
        <v>100</v>
      </c>
      <c r="E186" s="43"/>
      <c r="F186" s="43">
        <f>D186*E186</f>
        <v>0</v>
      </c>
      <c r="G186" s="134"/>
      <c r="H186" s="43">
        <f>F186+(F186*G186/100)</f>
        <v>0</v>
      </c>
      <c r="I186" s="191"/>
      <c r="J186" s="222"/>
    </row>
    <row r="187" spans="1:9" ht="28.5" customHeight="1">
      <c r="A187" s="59" t="s">
        <v>180</v>
      </c>
      <c r="B187" s="59"/>
      <c r="C187" s="59"/>
      <c r="D187" s="59"/>
      <c r="E187" s="59"/>
      <c r="F187" s="60">
        <f>SUM(F186:F186)</f>
        <v>0</v>
      </c>
      <c r="G187" s="223"/>
      <c r="H187" s="60">
        <f>SUM(H186:H186)</f>
        <v>0</v>
      </c>
      <c r="I187" s="224"/>
    </row>
    <row r="188" spans="1:9" ht="28.5" customHeight="1">
      <c r="A188" s="80"/>
      <c r="B188" s="81"/>
      <c r="C188" s="80"/>
      <c r="D188" s="80"/>
      <c r="E188" s="82"/>
      <c r="F188" s="82"/>
      <c r="G188" s="83"/>
      <c r="H188" s="82"/>
      <c r="I188" s="84"/>
    </row>
    <row r="189" spans="1:11" ht="28.5" customHeight="1">
      <c r="A189" s="65" t="s">
        <v>181</v>
      </c>
      <c r="B189" s="65"/>
      <c r="C189" s="65"/>
      <c r="D189" s="65"/>
      <c r="E189" s="65"/>
      <c r="F189" s="65"/>
      <c r="G189" s="65"/>
      <c r="H189" s="65"/>
      <c r="I189" s="65"/>
      <c r="J189" s="65"/>
      <c r="K189" s="23"/>
    </row>
    <row r="190" spans="1:12" ht="38.25">
      <c r="A190" s="24" t="s">
        <v>2</v>
      </c>
      <c r="B190" s="24" t="s">
        <v>3</v>
      </c>
      <c r="C190" s="24" t="s">
        <v>4</v>
      </c>
      <c r="D190" s="24" t="s">
        <v>5</v>
      </c>
      <c r="E190" s="195" t="s">
        <v>6</v>
      </c>
      <c r="F190" s="195" t="s">
        <v>7</v>
      </c>
      <c r="G190" s="26" t="s">
        <v>8</v>
      </c>
      <c r="H190" s="195" t="s">
        <v>9</v>
      </c>
      <c r="I190" s="195" t="s">
        <v>10</v>
      </c>
      <c r="J190" s="24" t="s">
        <v>43</v>
      </c>
      <c r="K190" s="225"/>
      <c r="L190"/>
    </row>
    <row r="191" spans="1:12" ht="208.5">
      <c r="A191" s="180">
        <v>1</v>
      </c>
      <c r="B191" s="226" t="s">
        <v>182</v>
      </c>
      <c r="C191" s="198" t="s">
        <v>25</v>
      </c>
      <c r="D191" s="199">
        <v>70</v>
      </c>
      <c r="E191" s="71"/>
      <c r="F191" s="71">
        <f>D191*E191</f>
        <v>0</v>
      </c>
      <c r="G191" s="200"/>
      <c r="H191" s="71">
        <f>F191+(F191*G191/100)</f>
        <v>0</v>
      </c>
      <c r="I191" s="49"/>
      <c r="J191" s="49"/>
      <c r="K191" s="227"/>
      <c r="L191" s="23"/>
    </row>
    <row r="192" spans="1:10" ht="27.75" customHeight="1">
      <c r="A192" s="59" t="s">
        <v>183</v>
      </c>
      <c r="B192" s="59"/>
      <c r="C192" s="59"/>
      <c r="D192" s="59"/>
      <c r="E192" s="59"/>
      <c r="F192" s="201">
        <f>SUM(F191:F191)</f>
        <v>0</v>
      </c>
      <c r="G192" s="202"/>
      <c r="H192" s="203">
        <f>SUM(H191:H191)</f>
        <v>0</v>
      </c>
      <c r="I192" s="204"/>
      <c r="J192" s="205"/>
    </row>
    <row r="193" spans="1:9" ht="27.75" customHeight="1">
      <c r="A193" s="80"/>
      <c r="B193" s="81"/>
      <c r="C193" s="80"/>
      <c r="D193" s="80"/>
      <c r="E193" s="82"/>
      <c r="F193" s="82"/>
      <c r="G193" s="83"/>
      <c r="H193" s="82"/>
      <c r="I193" s="84"/>
    </row>
    <row r="194" spans="1:10" ht="27.75" customHeight="1">
      <c r="A194" s="65" t="s">
        <v>184</v>
      </c>
      <c r="B194" s="65"/>
      <c r="C194" s="65"/>
      <c r="D194" s="65"/>
      <c r="E194" s="65"/>
      <c r="F194" s="65"/>
      <c r="G194" s="65"/>
      <c r="H194" s="65"/>
      <c r="I194" s="65"/>
      <c r="J194" s="65"/>
    </row>
    <row r="195" spans="1:11" ht="38.25">
      <c r="A195" s="28" t="s">
        <v>2</v>
      </c>
      <c r="B195" s="28" t="s">
        <v>3</v>
      </c>
      <c r="C195" s="28" t="s">
        <v>4</v>
      </c>
      <c r="D195" s="28" t="s">
        <v>5</v>
      </c>
      <c r="E195" s="27" t="s">
        <v>6</v>
      </c>
      <c r="F195" s="27" t="s">
        <v>7</v>
      </c>
      <c r="G195" s="66" t="s">
        <v>8</v>
      </c>
      <c r="H195" s="27" t="s">
        <v>9</v>
      </c>
      <c r="I195" s="27" t="s">
        <v>10</v>
      </c>
      <c r="J195" s="28" t="s">
        <v>43</v>
      </c>
      <c r="K195" s="29"/>
    </row>
    <row r="196" spans="1:10" ht="83.25">
      <c r="A196" s="129">
        <v>1</v>
      </c>
      <c r="B196" s="218" t="s">
        <v>185</v>
      </c>
      <c r="C196" s="49" t="s">
        <v>13</v>
      </c>
      <c r="D196" s="33">
        <v>300</v>
      </c>
      <c r="E196" s="131"/>
      <c r="F196" s="132">
        <f>D196*E196</f>
        <v>0</v>
      </c>
      <c r="G196" s="133"/>
      <c r="H196" s="132">
        <f>F196+(F196*G196/100)</f>
        <v>0</v>
      </c>
      <c r="I196" s="49"/>
      <c r="J196" s="49"/>
    </row>
    <row r="197" spans="1:10" ht="29.25" customHeight="1">
      <c r="A197" s="74" t="s">
        <v>186</v>
      </c>
      <c r="B197" s="74"/>
      <c r="C197" s="74"/>
      <c r="D197" s="74"/>
      <c r="E197" s="74"/>
      <c r="F197" s="75">
        <f>SUM(F196:F196)</f>
        <v>0</v>
      </c>
      <c r="G197" s="91"/>
      <c r="H197" s="77">
        <f>SUM(H196:H196)</f>
        <v>0</v>
      </c>
      <c r="I197" s="93"/>
      <c r="J197" s="79"/>
    </row>
    <row r="198" spans="1:9" ht="27.75" customHeight="1">
      <c r="A198" s="80"/>
      <c r="B198" s="81"/>
      <c r="C198" s="80"/>
      <c r="D198" s="80"/>
      <c r="E198" s="82"/>
      <c r="F198" s="82"/>
      <c r="G198" s="83"/>
      <c r="H198" s="82"/>
      <c r="I198" s="84"/>
    </row>
    <row r="199" spans="1:11" ht="27.75" customHeight="1">
      <c r="A199" s="65" t="s">
        <v>187</v>
      </c>
      <c r="B199" s="65"/>
      <c r="C199" s="65"/>
      <c r="D199" s="65"/>
      <c r="E199" s="65"/>
      <c r="F199" s="65"/>
      <c r="G199" s="65"/>
      <c r="H199" s="65"/>
      <c r="I199" s="65"/>
      <c r="J199" s="65"/>
      <c r="K199" s="23"/>
    </row>
    <row r="200" spans="1:13" ht="38.25">
      <c r="A200" s="28" t="s">
        <v>2</v>
      </c>
      <c r="B200" s="28" t="s">
        <v>3</v>
      </c>
      <c r="C200" s="28" t="s">
        <v>4</v>
      </c>
      <c r="D200" s="28" t="s">
        <v>5</v>
      </c>
      <c r="E200" s="27" t="s">
        <v>6</v>
      </c>
      <c r="F200" s="27" t="s">
        <v>7</v>
      </c>
      <c r="G200" s="66" t="s">
        <v>8</v>
      </c>
      <c r="H200" s="27" t="s">
        <v>9</v>
      </c>
      <c r="I200" s="27" t="s">
        <v>10</v>
      </c>
      <c r="J200" s="28" t="s">
        <v>43</v>
      </c>
      <c r="K200" s="225"/>
      <c r="L200"/>
      <c r="M200"/>
    </row>
    <row r="201" spans="1:10" ht="121.5" customHeight="1">
      <c r="A201" s="68">
        <v>1</v>
      </c>
      <c r="B201" s="228" t="s">
        <v>188</v>
      </c>
      <c r="C201" s="51" t="s">
        <v>45</v>
      </c>
      <c r="D201" s="229">
        <v>2</v>
      </c>
      <c r="E201" s="230"/>
      <c r="F201" s="132">
        <f>D201*E201</f>
        <v>0</v>
      </c>
      <c r="G201" s="231"/>
      <c r="H201" s="132">
        <f>F201+(F201*G201/100)</f>
        <v>0</v>
      </c>
      <c r="I201" s="51"/>
      <c r="J201" s="51"/>
    </row>
    <row r="202" spans="1:10" ht="27.75" customHeight="1">
      <c r="A202" s="74" t="s">
        <v>189</v>
      </c>
      <c r="B202" s="74"/>
      <c r="C202" s="74"/>
      <c r="D202" s="74"/>
      <c r="E202" s="74"/>
      <c r="F202" s="75">
        <f>SUM(F201)</f>
        <v>0</v>
      </c>
      <c r="G202" s="91"/>
      <c r="H202" s="77">
        <f>SUM(H201)</f>
        <v>0</v>
      </c>
      <c r="I202" s="93"/>
      <c r="J202" s="96"/>
    </row>
    <row r="203" spans="1:10" ht="27.75" customHeight="1">
      <c r="A203" s="14"/>
      <c r="B203" s="15"/>
      <c r="C203" s="14"/>
      <c r="D203" s="16"/>
      <c r="E203" s="17"/>
      <c r="F203" s="17"/>
      <c r="G203" s="18"/>
      <c r="H203" s="17"/>
      <c r="I203" s="19"/>
      <c r="J203" s="19"/>
    </row>
    <row r="204" spans="1:11" ht="28.5" customHeight="1">
      <c r="A204" s="65" t="s">
        <v>190</v>
      </c>
      <c r="B204" s="65"/>
      <c r="C204" s="65"/>
      <c r="D204" s="65"/>
      <c r="E204" s="65"/>
      <c r="F204" s="65"/>
      <c r="G204" s="65"/>
      <c r="H204" s="65"/>
      <c r="I204" s="65"/>
      <c r="J204" s="65"/>
      <c r="K204" s="23"/>
    </row>
    <row r="205" spans="1:11" ht="38.25">
      <c r="A205" s="24" t="s">
        <v>2</v>
      </c>
      <c r="B205" s="24" t="s">
        <v>3</v>
      </c>
      <c r="C205" s="24" t="s">
        <v>4</v>
      </c>
      <c r="D205" s="24" t="s">
        <v>5</v>
      </c>
      <c r="E205" s="232" t="s">
        <v>6</v>
      </c>
      <c r="F205" s="25" t="s">
        <v>7</v>
      </c>
      <c r="G205" s="26" t="s">
        <v>8</v>
      </c>
      <c r="H205" s="25" t="s">
        <v>9</v>
      </c>
      <c r="I205" s="27" t="s">
        <v>10</v>
      </c>
      <c r="J205" s="233" t="s">
        <v>11</v>
      </c>
      <c r="K205" s="29"/>
    </row>
    <row r="206" spans="1:10" ht="119.25">
      <c r="A206" s="68">
        <v>1</v>
      </c>
      <c r="B206" s="234" t="s">
        <v>191</v>
      </c>
      <c r="C206" s="235"/>
      <c r="D206" s="236"/>
      <c r="E206" s="237"/>
      <c r="F206" s="238"/>
      <c r="G206" s="239"/>
      <c r="H206" s="238"/>
      <c r="I206" s="240"/>
      <c r="J206" s="241"/>
    </row>
    <row r="207" spans="1:10" ht="29.25">
      <c r="A207" s="68" t="s">
        <v>192</v>
      </c>
      <c r="B207" s="242" t="s">
        <v>193</v>
      </c>
      <c r="C207" s="68" t="s">
        <v>45</v>
      </c>
      <c r="D207" s="68">
        <v>20</v>
      </c>
      <c r="E207" s="243"/>
      <c r="F207" s="244">
        <f aca="true" t="shared" si="24" ref="F207:F222">D207*E207</f>
        <v>0</v>
      </c>
      <c r="G207" s="245"/>
      <c r="H207" s="43">
        <f aca="true" t="shared" si="25" ref="H207:H222">F207+(F207*G207/100)</f>
        <v>0</v>
      </c>
      <c r="I207" s="51"/>
      <c r="J207" s="246"/>
    </row>
    <row r="208" spans="1:10" ht="29.25">
      <c r="A208" s="247" t="s">
        <v>194</v>
      </c>
      <c r="B208" s="31" t="s">
        <v>195</v>
      </c>
      <c r="C208" s="68" t="s">
        <v>45</v>
      </c>
      <c r="D208" s="68">
        <v>20</v>
      </c>
      <c r="E208" s="243"/>
      <c r="F208" s="244">
        <f t="shared" si="24"/>
        <v>0</v>
      </c>
      <c r="G208" s="245"/>
      <c r="H208" s="43">
        <f t="shared" si="25"/>
        <v>0</v>
      </c>
      <c r="I208" s="51"/>
      <c r="J208" s="246"/>
    </row>
    <row r="209" spans="1:10" ht="14.25">
      <c r="A209" s="247" t="s">
        <v>196</v>
      </c>
      <c r="B209" s="31" t="s">
        <v>197</v>
      </c>
      <c r="C209" s="68" t="s">
        <v>47</v>
      </c>
      <c r="D209" s="42">
        <v>20</v>
      </c>
      <c r="E209" s="243"/>
      <c r="F209" s="244">
        <f t="shared" si="24"/>
        <v>0</v>
      </c>
      <c r="G209" s="245"/>
      <c r="H209" s="43">
        <f t="shared" si="25"/>
        <v>0</v>
      </c>
      <c r="I209" s="51"/>
      <c r="J209" s="246"/>
    </row>
    <row r="210" spans="1:11" ht="14.25">
      <c r="A210" s="247" t="s">
        <v>198</v>
      </c>
      <c r="B210" s="31" t="s">
        <v>199</v>
      </c>
      <c r="C210" s="68" t="s">
        <v>47</v>
      </c>
      <c r="D210" s="42">
        <v>30</v>
      </c>
      <c r="E210" s="243"/>
      <c r="F210" s="248">
        <f t="shared" si="24"/>
        <v>0</v>
      </c>
      <c r="G210" s="245"/>
      <c r="H210" s="43">
        <f t="shared" si="25"/>
        <v>0</v>
      </c>
      <c r="I210" s="51"/>
      <c r="J210" s="246"/>
      <c r="K210" s="249"/>
    </row>
    <row r="211" spans="1:10" ht="14.25">
      <c r="A211" s="247" t="s">
        <v>200</v>
      </c>
      <c r="B211" s="31" t="s">
        <v>201</v>
      </c>
      <c r="C211" s="68" t="s">
        <v>45</v>
      </c>
      <c r="D211" s="42">
        <v>20</v>
      </c>
      <c r="E211" s="243"/>
      <c r="F211" s="244">
        <f t="shared" si="24"/>
        <v>0</v>
      </c>
      <c r="G211" s="250"/>
      <c r="H211" s="43">
        <f t="shared" si="25"/>
        <v>0</v>
      </c>
      <c r="I211" s="51"/>
      <c r="J211" s="246"/>
    </row>
    <row r="212" spans="1:10" ht="14.25">
      <c r="A212" s="247" t="s">
        <v>202</v>
      </c>
      <c r="B212" s="31" t="s">
        <v>203</v>
      </c>
      <c r="C212" s="68" t="s">
        <v>45</v>
      </c>
      <c r="D212" s="42">
        <v>40</v>
      </c>
      <c r="E212" s="243"/>
      <c r="F212" s="244">
        <f t="shared" si="24"/>
        <v>0</v>
      </c>
      <c r="G212" s="250"/>
      <c r="H212" s="43">
        <f t="shared" si="25"/>
        <v>0</v>
      </c>
      <c r="I212" s="51"/>
      <c r="J212" s="246"/>
    </row>
    <row r="213" spans="1:10" ht="14.25">
      <c r="A213" s="247" t="s">
        <v>204</v>
      </c>
      <c r="B213" s="31" t="s">
        <v>205</v>
      </c>
      <c r="C213" s="68" t="s">
        <v>45</v>
      </c>
      <c r="D213" s="42">
        <v>100</v>
      </c>
      <c r="E213" s="243"/>
      <c r="F213" s="244">
        <f t="shared" si="24"/>
        <v>0</v>
      </c>
      <c r="G213" s="250"/>
      <c r="H213" s="43">
        <f t="shared" si="25"/>
        <v>0</v>
      </c>
      <c r="I213" s="51"/>
      <c r="J213" s="246"/>
    </row>
    <row r="214" spans="1:10" ht="14.25">
      <c r="A214" s="247" t="s">
        <v>206</v>
      </c>
      <c r="B214" s="31" t="s">
        <v>207</v>
      </c>
      <c r="C214" s="68" t="s">
        <v>45</v>
      </c>
      <c r="D214" s="42">
        <v>200</v>
      </c>
      <c r="E214" s="243"/>
      <c r="F214" s="244">
        <f t="shared" si="24"/>
        <v>0</v>
      </c>
      <c r="G214" s="250"/>
      <c r="H214" s="43">
        <f t="shared" si="25"/>
        <v>0</v>
      </c>
      <c r="I214" s="51"/>
      <c r="J214" s="246"/>
    </row>
    <row r="215" spans="1:10" ht="14.25">
      <c r="A215" s="247" t="s">
        <v>208</v>
      </c>
      <c r="B215" s="31" t="s">
        <v>209</v>
      </c>
      <c r="C215" s="68" t="s">
        <v>45</v>
      </c>
      <c r="D215" s="42">
        <v>150</v>
      </c>
      <c r="E215" s="243"/>
      <c r="F215" s="244">
        <f t="shared" si="24"/>
        <v>0</v>
      </c>
      <c r="G215" s="250"/>
      <c r="H215" s="43">
        <f t="shared" si="25"/>
        <v>0</v>
      </c>
      <c r="I215" s="38"/>
      <c r="J215" s="246"/>
    </row>
    <row r="216" spans="1:10" ht="14.25">
      <c r="A216" s="247" t="s">
        <v>210</v>
      </c>
      <c r="B216" s="31" t="s">
        <v>211</v>
      </c>
      <c r="C216" s="68" t="s">
        <v>45</v>
      </c>
      <c r="D216" s="42">
        <v>150</v>
      </c>
      <c r="E216" s="243"/>
      <c r="F216" s="244">
        <f t="shared" si="24"/>
        <v>0</v>
      </c>
      <c r="G216" s="250"/>
      <c r="H216" s="43">
        <f t="shared" si="25"/>
        <v>0</v>
      </c>
      <c r="I216" s="38"/>
      <c r="J216" s="251"/>
    </row>
    <row r="217" spans="1:10" ht="20.25">
      <c r="A217" s="247" t="s">
        <v>212</v>
      </c>
      <c r="B217" s="31" t="s">
        <v>213</v>
      </c>
      <c r="C217" s="68" t="s">
        <v>45</v>
      </c>
      <c r="D217" s="42">
        <v>100</v>
      </c>
      <c r="E217" s="243"/>
      <c r="F217" s="244">
        <f t="shared" si="24"/>
        <v>0</v>
      </c>
      <c r="G217" s="250"/>
      <c r="H217" s="43">
        <f t="shared" si="25"/>
        <v>0</v>
      </c>
      <c r="I217" s="38"/>
      <c r="J217" s="251"/>
    </row>
    <row r="218" spans="1:10" ht="14.25">
      <c r="A218" s="247" t="s">
        <v>214</v>
      </c>
      <c r="B218" s="31" t="s">
        <v>215</v>
      </c>
      <c r="C218" s="68" t="s">
        <v>45</v>
      </c>
      <c r="D218" s="42">
        <v>200</v>
      </c>
      <c r="E218" s="243"/>
      <c r="F218" s="244">
        <f t="shared" si="24"/>
        <v>0</v>
      </c>
      <c r="G218" s="250"/>
      <c r="H218" s="43">
        <f t="shared" si="25"/>
        <v>0</v>
      </c>
      <c r="I218" s="38"/>
      <c r="J218" s="251"/>
    </row>
    <row r="219" spans="1:10" ht="14.25">
      <c r="A219" s="138" t="s">
        <v>216</v>
      </c>
      <c r="B219" s="31" t="s">
        <v>217</v>
      </c>
      <c r="C219" s="68" t="s">
        <v>45</v>
      </c>
      <c r="D219" s="42">
        <v>250</v>
      </c>
      <c r="E219" s="243"/>
      <c r="F219" s="244">
        <f t="shared" si="24"/>
        <v>0</v>
      </c>
      <c r="G219" s="250"/>
      <c r="H219" s="43">
        <f t="shared" si="25"/>
        <v>0</v>
      </c>
      <c r="I219" s="38"/>
      <c r="J219" s="251"/>
    </row>
    <row r="220" spans="1:10" ht="20.25">
      <c r="A220" s="252" t="s">
        <v>218</v>
      </c>
      <c r="B220" s="31" t="s">
        <v>219</v>
      </c>
      <c r="C220" s="68" t="s">
        <v>45</v>
      </c>
      <c r="D220" s="42">
        <v>1</v>
      </c>
      <c r="E220" s="243"/>
      <c r="F220" s="244">
        <f t="shared" si="24"/>
        <v>0</v>
      </c>
      <c r="G220" s="250"/>
      <c r="H220" s="43">
        <f t="shared" si="25"/>
        <v>0</v>
      </c>
      <c r="I220" s="38"/>
      <c r="J220" s="251"/>
    </row>
    <row r="221" spans="1:10" ht="92.25">
      <c r="A221" s="68">
        <v>2</v>
      </c>
      <c r="B221" s="253" t="s">
        <v>220</v>
      </c>
      <c r="C221" s="68" t="s">
        <v>45</v>
      </c>
      <c r="D221" s="42">
        <v>20</v>
      </c>
      <c r="E221" s="243"/>
      <c r="F221" s="244">
        <f t="shared" si="24"/>
        <v>0</v>
      </c>
      <c r="G221" s="250"/>
      <c r="H221" s="43">
        <f t="shared" si="25"/>
        <v>0</v>
      </c>
      <c r="I221" s="38"/>
      <c r="J221" s="251"/>
    </row>
    <row r="222" spans="1:10" ht="38.25">
      <c r="A222" s="68">
        <v>3</v>
      </c>
      <c r="B222" s="31" t="s">
        <v>221</v>
      </c>
      <c r="C222" s="68" t="s">
        <v>45</v>
      </c>
      <c r="D222" s="42">
        <v>20</v>
      </c>
      <c r="E222" s="243"/>
      <c r="F222" s="244">
        <f t="shared" si="24"/>
        <v>0</v>
      </c>
      <c r="G222" s="250"/>
      <c r="H222" s="43">
        <f t="shared" si="25"/>
        <v>0</v>
      </c>
      <c r="I222" s="38"/>
      <c r="J222" s="251"/>
    </row>
    <row r="223" spans="1:10" ht="28.5" customHeight="1">
      <c r="A223" s="254" t="s">
        <v>222</v>
      </c>
      <c r="B223" s="254"/>
      <c r="C223" s="254"/>
      <c r="D223" s="254"/>
      <c r="E223" s="254"/>
      <c r="F223" s="100">
        <f>SUM(F206:F222)</f>
        <v>0</v>
      </c>
      <c r="G223" s="178"/>
      <c r="H223" s="100">
        <f>SUM(H206:H222)</f>
        <v>0</v>
      </c>
      <c r="I223" s="255"/>
      <c r="J223" s="256"/>
    </row>
    <row r="224" spans="1:10" ht="28.5" customHeight="1">
      <c r="A224" s="257"/>
      <c r="B224" s="257"/>
      <c r="C224" s="257"/>
      <c r="D224" s="257"/>
      <c r="E224" s="257"/>
      <c r="F224" s="194"/>
      <c r="G224" s="258"/>
      <c r="H224" s="194"/>
      <c r="I224" s="259"/>
      <c r="J224" s="259"/>
    </row>
    <row r="225" spans="1:11" ht="28.5" customHeight="1">
      <c r="A225" s="65" t="s">
        <v>223</v>
      </c>
      <c r="B225" s="65"/>
      <c r="C225" s="65"/>
      <c r="D225" s="65"/>
      <c r="E225" s="65"/>
      <c r="F225" s="65"/>
      <c r="G225" s="65"/>
      <c r="H225" s="65"/>
      <c r="I225" s="65"/>
      <c r="J225" s="65"/>
      <c r="K225" s="23"/>
    </row>
    <row r="226" spans="1:11" ht="38.25">
      <c r="A226" s="24" t="s">
        <v>2</v>
      </c>
      <c r="B226" s="24" t="s">
        <v>3</v>
      </c>
      <c r="C226" s="24" t="s">
        <v>4</v>
      </c>
      <c r="D226" s="24" t="s">
        <v>5</v>
      </c>
      <c r="E226" s="25" t="s">
        <v>6</v>
      </c>
      <c r="F226" s="25" t="s">
        <v>7</v>
      </c>
      <c r="G226" s="26" t="s">
        <v>8</v>
      </c>
      <c r="H226" s="25" t="s">
        <v>9</v>
      </c>
      <c r="I226" s="27" t="s">
        <v>10</v>
      </c>
      <c r="J226" s="28" t="s">
        <v>11</v>
      </c>
      <c r="K226" s="29"/>
    </row>
    <row r="227" spans="1:10" ht="37.5" customHeight="1">
      <c r="A227" s="68">
        <v>1</v>
      </c>
      <c r="B227" s="218" t="s">
        <v>224</v>
      </c>
      <c r="C227" s="68" t="s">
        <v>13</v>
      </c>
      <c r="D227" s="42">
        <v>500</v>
      </c>
      <c r="E227" s="43"/>
      <c r="F227" s="43">
        <f aca="true" t="shared" si="26" ref="F227:F237">D227*E227</f>
        <v>0</v>
      </c>
      <c r="G227" s="250"/>
      <c r="H227" s="43">
        <f aca="true" t="shared" si="27" ref="H227:H237">F227+(F227*G227/100)</f>
        <v>0</v>
      </c>
      <c r="I227" s="38"/>
      <c r="J227" s="38"/>
    </row>
    <row r="228" spans="1:10" ht="29.25">
      <c r="A228" s="68">
        <v>2</v>
      </c>
      <c r="B228" s="242" t="s">
        <v>225</v>
      </c>
      <c r="C228" s="68" t="s">
        <v>13</v>
      </c>
      <c r="D228" s="42">
        <v>100</v>
      </c>
      <c r="E228" s="43"/>
      <c r="F228" s="43">
        <f t="shared" si="26"/>
        <v>0</v>
      </c>
      <c r="G228" s="250"/>
      <c r="H228" s="43">
        <f t="shared" si="27"/>
        <v>0</v>
      </c>
      <c r="I228" s="38"/>
      <c r="J228" s="38"/>
    </row>
    <row r="229" spans="1:10" ht="38.25">
      <c r="A229" s="68">
        <v>3</v>
      </c>
      <c r="B229" s="260" t="s">
        <v>226</v>
      </c>
      <c r="C229" s="68" t="s">
        <v>13</v>
      </c>
      <c r="D229" s="42">
        <v>10</v>
      </c>
      <c r="E229" s="43"/>
      <c r="F229" s="43">
        <f t="shared" si="26"/>
        <v>0</v>
      </c>
      <c r="G229" s="250"/>
      <c r="H229" s="43">
        <f t="shared" si="27"/>
        <v>0</v>
      </c>
      <c r="I229" s="38"/>
      <c r="J229" s="38"/>
    </row>
    <row r="230" spans="1:10" ht="56.25">
      <c r="A230" s="68">
        <v>4</v>
      </c>
      <c r="B230" s="242" t="s">
        <v>227</v>
      </c>
      <c r="C230" s="68" t="s">
        <v>13</v>
      </c>
      <c r="D230" s="42">
        <v>800</v>
      </c>
      <c r="E230" s="43"/>
      <c r="F230" s="43">
        <f t="shared" si="26"/>
        <v>0</v>
      </c>
      <c r="G230" s="250"/>
      <c r="H230" s="43">
        <f t="shared" si="27"/>
        <v>0</v>
      </c>
      <c r="I230" s="38"/>
      <c r="J230" s="38"/>
    </row>
    <row r="231" spans="1:10" ht="83.25">
      <c r="A231" s="68">
        <v>5</v>
      </c>
      <c r="B231" s="261" t="s">
        <v>228</v>
      </c>
      <c r="C231" s="68" t="s">
        <v>13</v>
      </c>
      <c r="D231" s="42">
        <v>10</v>
      </c>
      <c r="E231" s="43"/>
      <c r="F231" s="43">
        <f t="shared" si="26"/>
        <v>0</v>
      </c>
      <c r="G231" s="250"/>
      <c r="H231" s="43">
        <f t="shared" si="27"/>
        <v>0</v>
      </c>
      <c r="I231" s="38"/>
      <c r="J231" s="38"/>
    </row>
    <row r="232" spans="1:10" ht="65.25">
      <c r="A232" s="68">
        <v>6</v>
      </c>
      <c r="B232" s="228" t="s">
        <v>229</v>
      </c>
      <c r="C232" s="51" t="s">
        <v>13</v>
      </c>
      <c r="D232" s="51">
        <v>10</v>
      </c>
      <c r="E232" s="262"/>
      <c r="F232" s="43">
        <f t="shared" si="26"/>
        <v>0</v>
      </c>
      <c r="G232" s="263"/>
      <c r="H232" s="43">
        <f t="shared" si="27"/>
        <v>0</v>
      </c>
      <c r="I232" s="38"/>
      <c r="J232" s="38"/>
    </row>
    <row r="233" spans="1:10" ht="65.25">
      <c r="A233" s="68">
        <v>7</v>
      </c>
      <c r="B233" s="228" t="s">
        <v>230</v>
      </c>
      <c r="C233" s="51" t="s">
        <v>13</v>
      </c>
      <c r="D233" s="51">
        <v>10</v>
      </c>
      <c r="E233" s="262"/>
      <c r="F233" s="43">
        <f t="shared" si="26"/>
        <v>0</v>
      </c>
      <c r="G233" s="263"/>
      <c r="H233" s="43">
        <f t="shared" si="27"/>
        <v>0</v>
      </c>
      <c r="I233" s="51"/>
      <c r="J233" s="51"/>
    </row>
    <row r="234" spans="1:10" ht="65.25">
      <c r="A234" s="68">
        <v>8</v>
      </c>
      <c r="B234" s="228" t="s">
        <v>231</v>
      </c>
      <c r="C234" s="51" t="s">
        <v>13</v>
      </c>
      <c r="D234" s="51">
        <v>10</v>
      </c>
      <c r="E234" s="262"/>
      <c r="F234" s="43">
        <f t="shared" si="26"/>
        <v>0</v>
      </c>
      <c r="G234" s="263"/>
      <c r="H234" s="43">
        <f t="shared" si="27"/>
        <v>0</v>
      </c>
      <c r="I234" s="51"/>
      <c r="J234" s="264"/>
    </row>
    <row r="235" spans="1:10" ht="101.25">
      <c r="A235" s="68">
        <v>9</v>
      </c>
      <c r="B235" s="253" t="s">
        <v>232</v>
      </c>
      <c r="C235" s="68" t="s">
        <v>13</v>
      </c>
      <c r="D235" s="42">
        <v>100</v>
      </c>
      <c r="E235" s="43"/>
      <c r="F235" s="43">
        <f t="shared" si="26"/>
        <v>0</v>
      </c>
      <c r="G235" s="250"/>
      <c r="H235" s="43">
        <f t="shared" si="27"/>
        <v>0</v>
      </c>
      <c r="I235" s="265"/>
      <c r="J235" s="38"/>
    </row>
    <row r="236" spans="1:10" ht="59.25" customHeight="1">
      <c r="A236" s="68">
        <v>10</v>
      </c>
      <c r="B236" s="266" t="s">
        <v>233</v>
      </c>
      <c r="C236" s="68" t="s">
        <v>13</v>
      </c>
      <c r="D236" s="42">
        <v>10</v>
      </c>
      <c r="E236" s="43"/>
      <c r="F236" s="43">
        <f t="shared" si="26"/>
        <v>0</v>
      </c>
      <c r="G236" s="250"/>
      <c r="H236" s="43">
        <f t="shared" si="27"/>
        <v>0</v>
      </c>
      <c r="I236" s="265"/>
      <c r="J236" s="38"/>
    </row>
    <row r="237" spans="1:10" ht="110.25">
      <c r="A237" s="68">
        <v>11</v>
      </c>
      <c r="B237" s="253" t="s">
        <v>234</v>
      </c>
      <c r="C237" s="68" t="s">
        <v>13</v>
      </c>
      <c r="D237" s="42">
        <v>300</v>
      </c>
      <c r="E237" s="43"/>
      <c r="F237" s="43">
        <f t="shared" si="26"/>
        <v>0</v>
      </c>
      <c r="G237" s="250"/>
      <c r="H237" s="43">
        <f t="shared" si="27"/>
        <v>0</v>
      </c>
      <c r="I237" s="265"/>
      <c r="J237" s="38"/>
    </row>
    <row r="238" spans="1:10" ht="27" customHeight="1">
      <c r="A238" s="254" t="s">
        <v>235</v>
      </c>
      <c r="B238" s="254"/>
      <c r="C238" s="254"/>
      <c r="D238" s="254"/>
      <c r="E238" s="254"/>
      <c r="F238" s="100">
        <f>SUM(F227:F237)</f>
        <v>0</v>
      </c>
      <c r="G238" s="178"/>
      <c r="H238" s="100">
        <f>SUM(H227:H237)</f>
        <v>0</v>
      </c>
      <c r="I238" s="255"/>
      <c r="J238" s="256"/>
    </row>
    <row r="239" spans="1:10" ht="27" customHeight="1">
      <c r="A239" s="257"/>
      <c r="B239" s="257"/>
      <c r="C239" s="257"/>
      <c r="D239" s="257"/>
      <c r="E239" s="257"/>
      <c r="F239" s="194"/>
      <c r="G239" s="258"/>
      <c r="H239" s="194"/>
      <c r="I239" s="259"/>
      <c r="J239" s="259"/>
    </row>
    <row r="240" spans="1:10" ht="27" customHeight="1">
      <c r="A240" s="267" t="s">
        <v>236</v>
      </c>
      <c r="B240" s="267"/>
      <c r="C240" s="267"/>
      <c r="D240" s="267"/>
      <c r="E240" s="267"/>
      <c r="F240" s="267"/>
      <c r="G240" s="267"/>
      <c r="H240" s="267"/>
      <c r="I240" s="267"/>
      <c r="J240" s="267"/>
    </row>
    <row r="241" spans="1:10" ht="38.25">
      <c r="A241" s="24" t="s">
        <v>2</v>
      </c>
      <c r="B241" s="24" t="s">
        <v>3</v>
      </c>
      <c r="C241" s="24" t="s">
        <v>4</v>
      </c>
      <c r="D241" s="24" t="s">
        <v>5</v>
      </c>
      <c r="E241" s="25" t="s">
        <v>6</v>
      </c>
      <c r="F241" s="25" t="s">
        <v>7</v>
      </c>
      <c r="G241" s="26" t="s">
        <v>8</v>
      </c>
      <c r="H241" s="25" t="s">
        <v>9</v>
      </c>
      <c r="I241" s="27" t="s">
        <v>10</v>
      </c>
      <c r="J241" s="28" t="s">
        <v>11</v>
      </c>
    </row>
    <row r="242" spans="1:11" ht="101.25">
      <c r="A242" s="129">
        <v>1</v>
      </c>
      <c r="B242" s="268" t="s">
        <v>237</v>
      </c>
      <c r="C242" s="68" t="s">
        <v>13</v>
      </c>
      <c r="D242" s="51">
        <v>200</v>
      </c>
      <c r="E242" s="43"/>
      <c r="F242" s="269">
        <f aca="true" t="shared" si="28" ref="F242:F249">D242*E242</f>
        <v>0</v>
      </c>
      <c r="G242" s="245"/>
      <c r="H242" s="269">
        <f aca="true" t="shared" si="29" ref="H242:H249">F242+(F242*G242/100)</f>
        <v>0</v>
      </c>
      <c r="I242" s="38"/>
      <c r="J242" s="270"/>
      <c r="K242" s="29"/>
    </row>
    <row r="243" spans="1:10" ht="38.25">
      <c r="A243" s="129">
        <v>2</v>
      </c>
      <c r="B243" s="268" t="s">
        <v>238</v>
      </c>
      <c r="C243" s="68" t="s">
        <v>13</v>
      </c>
      <c r="D243" s="271">
        <v>100</v>
      </c>
      <c r="E243" s="43"/>
      <c r="F243" s="269">
        <f t="shared" si="28"/>
        <v>0</v>
      </c>
      <c r="G243" s="245"/>
      <c r="H243" s="269">
        <f t="shared" si="29"/>
        <v>0</v>
      </c>
      <c r="I243" s="38"/>
      <c r="J243" s="270"/>
    </row>
    <row r="244" spans="1:10" ht="38.25">
      <c r="A244" s="129">
        <v>3</v>
      </c>
      <c r="B244" s="268" t="s">
        <v>239</v>
      </c>
      <c r="C244" s="68" t="s">
        <v>13</v>
      </c>
      <c r="D244" s="271">
        <v>300</v>
      </c>
      <c r="E244" s="43"/>
      <c r="F244" s="269">
        <f t="shared" si="28"/>
        <v>0</v>
      </c>
      <c r="G244" s="245"/>
      <c r="H244" s="269">
        <f t="shared" si="29"/>
        <v>0</v>
      </c>
      <c r="I244" s="38"/>
      <c r="J244" s="270"/>
    </row>
    <row r="245" spans="1:10" ht="47.25">
      <c r="A245" s="129">
        <v>4</v>
      </c>
      <c r="B245" s="272" t="s">
        <v>240</v>
      </c>
      <c r="C245" s="30" t="s">
        <v>13</v>
      </c>
      <c r="D245" s="273">
        <v>150</v>
      </c>
      <c r="E245" s="34"/>
      <c r="F245" s="269">
        <f t="shared" si="28"/>
        <v>0</v>
      </c>
      <c r="G245" s="133"/>
      <c r="H245" s="269">
        <f t="shared" si="29"/>
        <v>0</v>
      </c>
      <c r="I245" s="274"/>
      <c r="J245" s="275"/>
    </row>
    <row r="246" spans="1:10" ht="47.25">
      <c r="A246" s="129">
        <v>5</v>
      </c>
      <c r="B246" s="268" t="s">
        <v>241</v>
      </c>
      <c r="C246" s="68" t="s">
        <v>13</v>
      </c>
      <c r="D246" s="271">
        <v>150</v>
      </c>
      <c r="E246" s="43"/>
      <c r="F246" s="269">
        <f t="shared" si="28"/>
        <v>0</v>
      </c>
      <c r="G246" s="245"/>
      <c r="H246" s="269">
        <f t="shared" si="29"/>
        <v>0</v>
      </c>
      <c r="I246" s="38"/>
      <c r="J246" s="270"/>
    </row>
    <row r="247" spans="1:10" ht="38.25">
      <c r="A247" s="129">
        <v>6</v>
      </c>
      <c r="B247" s="268" t="s">
        <v>242</v>
      </c>
      <c r="C247" s="68" t="s">
        <v>13</v>
      </c>
      <c r="D247" s="271">
        <v>100</v>
      </c>
      <c r="E247" s="43"/>
      <c r="F247" s="269">
        <f t="shared" si="28"/>
        <v>0</v>
      </c>
      <c r="G247" s="245"/>
      <c r="H247" s="269">
        <f t="shared" si="29"/>
        <v>0</v>
      </c>
      <c r="I247" s="38"/>
      <c r="J247" s="270"/>
    </row>
    <row r="248" spans="1:10" ht="38.25">
      <c r="A248" s="129">
        <v>7</v>
      </c>
      <c r="B248" s="268" t="s">
        <v>243</v>
      </c>
      <c r="C248" s="68" t="s">
        <v>13</v>
      </c>
      <c r="D248" s="271">
        <v>100</v>
      </c>
      <c r="E248" s="43"/>
      <c r="F248" s="269">
        <f t="shared" si="28"/>
        <v>0</v>
      </c>
      <c r="G248" s="245"/>
      <c r="H248" s="269">
        <f t="shared" si="29"/>
        <v>0</v>
      </c>
      <c r="I248" s="38"/>
      <c r="J248" s="270"/>
    </row>
    <row r="249" spans="1:10" ht="38.25">
      <c r="A249" s="129">
        <v>8</v>
      </c>
      <c r="B249" s="268" t="s">
        <v>244</v>
      </c>
      <c r="C249" s="68" t="s">
        <v>13</v>
      </c>
      <c r="D249" s="271">
        <v>800</v>
      </c>
      <c r="E249" s="43"/>
      <c r="F249" s="269">
        <f t="shared" si="28"/>
        <v>0</v>
      </c>
      <c r="G249" s="245"/>
      <c r="H249" s="269">
        <f t="shared" si="29"/>
        <v>0</v>
      </c>
      <c r="I249" s="276"/>
      <c r="J249" s="270"/>
    </row>
    <row r="250" spans="1:9" ht="27.75" customHeight="1">
      <c r="A250" s="59" t="s">
        <v>245</v>
      </c>
      <c r="B250" s="59"/>
      <c r="C250" s="59"/>
      <c r="D250" s="59"/>
      <c r="E250" s="59"/>
      <c r="F250" s="277">
        <f>SUM(F242:F249)</f>
        <v>0</v>
      </c>
      <c r="G250" s="278"/>
      <c r="H250" s="277">
        <f>SUM(H242:H249)</f>
        <v>0</v>
      </c>
      <c r="I250" s="6"/>
    </row>
    <row r="251" spans="1:9" ht="27.75" customHeight="1">
      <c r="A251" s="125"/>
      <c r="B251" s="126"/>
      <c r="C251" s="125"/>
      <c r="D251" s="127"/>
      <c r="E251" s="127"/>
      <c r="F251" s="128"/>
      <c r="G251" s="127"/>
      <c r="H251" s="102"/>
      <c r="I251" s="103"/>
    </row>
    <row r="252" spans="1:11" ht="27.75" customHeight="1">
      <c r="A252" s="65" t="s">
        <v>246</v>
      </c>
      <c r="B252" s="65"/>
      <c r="C252" s="65"/>
      <c r="D252" s="65"/>
      <c r="E252" s="65"/>
      <c r="F252" s="65"/>
      <c r="G252" s="65"/>
      <c r="H252" s="65"/>
      <c r="I252" s="65"/>
      <c r="J252" s="65"/>
      <c r="K252" s="23"/>
    </row>
    <row r="253" spans="1:10" ht="38.25">
      <c r="A253" s="24" t="s">
        <v>2</v>
      </c>
      <c r="B253" s="24" t="s">
        <v>3</v>
      </c>
      <c r="C253" s="24" t="s">
        <v>4</v>
      </c>
      <c r="D253" s="24" t="s">
        <v>5</v>
      </c>
      <c r="E253" s="195" t="s">
        <v>6</v>
      </c>
      <c r="F253" s="195" t="s">
        <v>247</v>
      </c>
      <c r="G253" s="26" t="s">
        <v>8</v>
      </c>
      <c r="H253" s="195" t="s">
        <v>248</v>
      </c>
      <c r="I253" s="27"/>
      <c r="J253" s="28"/>
    </row>
    <row r="254" spans="1:10" ht="92.25">
      <c r="A254" s="68">
        <v>1</v>
      </c>
      <c r="B254" s="31" t="s">
        <v>249</v>
      </c>
      <c r="C254" s="32" t="s">
        <v>45</v>
      </c>
      <c r="D254" s="42">
        <v>100</v>
      </c>
      <c r="E254" s="189"/>
      <c r="F254" s="43">
        <f>D254*E254</f>
        <v>0</v>
      </c>
      <c r="G254" s="190"/>
      <c r="H254" s="43">
        <f>F254+(F254*G254/100)</f>
        <v>0</v>
      </c>
      <c r="I254" s="192"/>
      <c r="J254" s="193"/>
    </row>
    <row r="255" spans="1:10" ht="28.5" customHeight="1">
      <c r="A255" s="74" t="s">
        <v>250</v>
      </c>
      <c r="B255" s="74"/>
      <c r="C255" s="74"/>
      <c r="D255" s="74"/>
      <c r="E255" s="74"/>
      <c r="F255" s="75">
        <f>SUM(F254)</f>
        <v>0</v>
      </c>
      <c r="G255" s="91"/>
      <c r="H255" s="77">
        <f>SUM(H254)</f>
        <v>0</v>
      </c>
      <c r="I255" s="93"/>
      <c r="J255" s="79"/>
    </row>
    <row r="256" spans="1:9" ht="29.25" customHeight="1">
      <c r="A256" s="279"/>
      <c r="B256" s="279"/>
      <c r="C256" s="279"/>
      <c r="D256" s="279"/>
      <c r="E256" s="279"/>
      <c r="F256" s="280"/>
      <c r="G256" s="214"/>
      <c r="H256" s="280"/>
      <c r="I256" s="6"/>
    </row>
    <row r="257" spans="1:11" ht="29.25" customHeight="1">
      <c r="A257" s="65" t="s">
        <v>251</v>
      </c>
      <c r="B257" s="65"/>
      <c r="C257" s="65"/>
      <c r="D257" s="65"/>
      <c r="E257" s="65"/>
      <c r="F257" s="65"/>
      <c r="G257" s="65"/>
      <c r="H257" s="65"/>
      <c r="I257" s="65"/>
      <c r="J257" s="65"/>
      <c r="K257" s="23"/>
    </row>
    <row r="258" spans="1:10" ht="43.5" customHeight="1">
      <c r="A258" s="28" t="s">
        <v>2</v>
      </c>
      <c r="B258" s="28" t="s">
        <v>3</v>
      </c>
      <c r="C258" s="28" t="s">
        <v>4</v>
      </c>
      <c r="D258" s="28" t="s">
        <v>5</v>
      </c>
      <c r="E258" s="27" t="s">
        <v>6</v>
      </c>
      <c r="F258" s="27" t="s">
        <v>7</v>
      </c>
      <c r="G258" s="66" t="s">
        <v>8</v>
      </c>
      <c r="H258" s="27" t="s">
        <v>9</v>
      </c>
      <c r="I258" s="281" t="s">
        <v>10</v>
      </c>
      <c r="J258" s="282" t="s">
        <v>43</v>
      </c>
    </row>
    <row r="259" spans="1:10" ht="74.25">
      <c r="A259" s="129">
        <v>1</v>
      </c>
      <c r="B259" s="228" t="s">
        <v>252</v>
      </c>
      <c r="C259" s="51" t="s">
        <v>20</v>
      </c>
      <c r="D259" s="51">
        <v>25</v>
      </c>
      <c r="E259" s="132"/>
      <c r="F259" s="132">
        <f>D259*E259</f>
        <v>0</v>
      </c>
      <c r="G259" s="283"/>
      <c r="H259" s="284">
        <f>F259+(F259*G259/100)</f>
        <v>0</v>
      </c>
      <c r="I259" s="70"/>
      <c r="J259" s="51"/>
    </row>
    <row r="260" spans="1:10" ht="27.75" customHeight="1">
      <c r="A260" s="74" t="s">
        <v>253</v>
      </c>
      <c r="B260" s="74"/>
      <c r="C260" s="74"/>
      <c r="D260" s="74"/>
      <c r="E260" s="74"/>
      <c r="F260" s="75">
        <f>SUM(F259)</f>
        <v>0</v>
      </c>
      <c r="G260" s="285"/>
      <c r="H260" s="77">
        <f>SUM(H259:H259)</f>
        <v>0</v>
      </c>
      <c r="I260" s="93"/>
      <c r="J260" s="79"/>
    </row>
    <row r="261" spans="1:9" ht="27.75" customHeight="1">
      <c r="A261" s="125"/>
      <c r="B261" s="126"/>
      <c r="C261" s="125"/>
      <c r="D261" s="127"/>
      <c r="E261" s="127"/>
      <c r="F261" s="128"/>
      <c r="G261" s="127"/>
      <c r="H261" s="102"/>
      <c r="I261" s="103"/>
    </row>
    <row r="262" spans="1:11" ht="27.75" customHeight="1">
      <c r="A262" s="65" t="s">
        <v>254</v>
      </c>
      <c r="B262" s="65"/>
      <c r="C262" s="65"/>
      <c r="D262" s="65"/>
      <c r="E262" s="65"/>
      <c r="F262" s="65"/>
      <c r="G262" s="65"/>
      <c r="H262" s="65"/>
      <c r="I262" s="65"/>
      <c r="J262" s="65"/>
      <c r="K262" s="23"/>
    </row>
    <row r="263" spans="1:11" ht="43.5" customHeight="1">
      <c r="A263" s="105" t="s">
        <v>2</v>
      </c>
      <c r="B263" s="105" t="s">
        <v>3</v>
      </c>
      <c r="C263" s="105" t="s">
        <v>4</v>
      </c>
      <c r="D263" s="105" t="s">
        <v>5</v>
      </c>
      <c r="E263" s="106" t="s">
        <v>64</v>
      </c>
      <c r="F263" s="106" t="s">
        <v>65</v>
      </c>
      <c r="G263" s="107" t="s">
        <v>8</v>
      </c>
      <c r="H263" s="106" t="s">
        <v>66</v>
      </c>
      <c r="I263" s="27" t="s">
        <v>10</v>
      </c>
      <c r="J263" s="28" t="s">
        <v>11</v>
      </c>
      <c r="K263" s="29"/>
    </row>
    <row r="264" spans="1:10" ht="39.75" customHeight="1">
      <c r="A264" s="30">
        <v>1</v>
      </c>
      <c r="B264" s="286" t="s">
        <v>255</v>
      </c>
      <c r="C264" s="30" t="s">
        <v>45</v>
      </c>
      <c r="D264" s="33">
        <v>20</v>
      </c>
      <c r="E264" s="86"/>
      <c r="F264" s="87">
        <f aca="true" t="shared" si="30" ref="F264:F265">D264*E264</f>
        <v>0</v>
      </c>
      <c r="G264" s="88"/>
      <c r="H264" s="50">
        <f aca="true" t="shared" si="31" ref="H264:H265">F264+(F264*G264/100)</f>
        <v>0</v>
      </c>
      <c r="I264" s="287"/>
      <c r="J264" s="268"/>
    </row>
    <row r="265" spans="1:10" ht="38.25">
      <c r="A265" s="288">
        <v>2</v>
      </c>
      <c r="B265" s="289" t="s">
        <v>256</v>
      </c>
      <c r="C265" s="288" t="s">
        <v>45</v>
      </c>
      <c r="D265" s="290">
        <v>10</v>
      </c>
      <c r="E265" s="291"/>
      <c r="F265" s="292">
        <f t="shared" si="30"/>
        <v>0</v>
      </c>
      <c r="G265" s="293"/>
      <c r="H265" s="294">
        <f t="shared" si="31"/>
        <v>0</v>
      </c>
      <c r="I265" s="295"/>
      <c r="J265" s="272"/>
    </row>
    <row r="266" spans="1:9" ht="27.75" customHeight="1">
      <c r="A266" s="296" t="s">
        <v>257</v>
      </c>
      <c r="B266" s="296"/>
      <c r="C266" s="296"/>
      <c r="D266" s="296"/>
      <c r="E266" s="296"/>
      <c r="F266" s="108">
        <f>SUM(F264:F265)</f>
        <v>0</v>
      </c>
      <c r="G266" s="297"/>
      <c r="H266" s="108">
        <f>SUM(H264:H265)</f>
        <v>0</v>
      </c>
      <c r="I266" s="84"/>
    </row>
    <row r="267" spans="1:10" ht="27.75" customHeight="1">
      <c r="A267" s="173"/>
      <c r="B267" s="173"/>
      <c r="C267" s="173"/>
      <c r="D267" s="173"/>
      <c r="E267" s="173"/>
      <c r="F267" s="174"/>
      <c r="G267" s="175"/>
      <c r="H267" s="174"/>
      <c r="I267" s="20"/>
      <c r="J267" s="20"/>
    </row>
    <row r="268" spans="1:11" ht="27.75" customHeight="1">
      <c r="A268" s="104" t="s">
        <v>258</v>
      </c>
      <c r="B268" s="104"/>
      <c r="C268" s="104"/>
      <c r="D268" s="104"/>
      <c r="E268" s="104"/>
      <c r="F268" s="104"/>
      <c r="G268" s="104"/>
      <c r="H268" s="104"/>
      <c r="I268" s="104"/>
      <c r="J268" s="104"/>
      <c r="K268" s="23"/>
    </row>
    <row r="269" spans="1:10" ht="43.5" customHeight="1">
      <c r="A269" s="105" t="s">
        <v>2</v>
      </c>
      <c r="B269" s="105" t="s">
        <v>3</v>
      </c>
      <c r="C269" s="105" t="s">
        <v>4</v>
      </c>
      <c r="D269" s="105" t="s">
        <v>5</v>
      </c>
      <c r="E269" s="106" t="s">
        <v>64</v>
      </c>
      <c r="F269" s="106" t="s">
        <v>65</v>
      </c>
      <c r="G269" s="107" t="s">
        <v>8</v>
      </c>
      <c r="H269" s="106" t="s">
        <v>66</v>
      </c>
      <c r="I269" s="27" t="s">
        <v>10</v>
      </c>
      <c r="J269" s="28" t="s">
        <v>11</v>
      </c>
    </row>
    <row r="270" spans="1:10" ht="56.25">
      <c r="A270" s="129">
        <v>1</v>
      </c>
      <c r="B270" s="31" t="s">
        <v>259</v>
      </c>
      <c r="C270" s="68" t="s">
        <v>13</v>
      </c>
      <c r="D270" s="68">
        <v>50</v>
      </c>
      <c r="E270" s="69"/>
      <c r="F270" s="298">
        <f>D270*E270</f>
        <v>0</v>
      </c>
      <c r="G270" s="134"/>
      <c r="H270" s="298">
        <f>F270+(F270*G270/100)</f>
        <v>0</v>
      </c>
      <c r="I270" s="51"/>
      <c r="J270" s="51"/>
    </row>
    <row r="271" spans="1:10" ht="27.75" customHeight="1">
      <c r="A271" s="59" t="s">
        <v>260</v>
      </c>
      <c r="B271" s="59"/>
      <c r="C271" s="59"/>
      <c r="D271" s="59"/>
      <c r="E271" s="59"/>
      <c r="F271" s="108">
        <f>SUM(F270:F270)</f>
        <v>0</v>
      </c>
      <c r="G271" s="109"/>
      <c r="H271" s="108">
        <f>SUM(H270:H270)</f>
        <v>0</v>
      </c>
      <c r="I271" s="299"/>
      <c r="J271" s="299"/>
    </row>
    <row r="272" spans="1:10" ht="27.75" customHeight="1">
      <c r="A272"/>
      <c r="B272"/>
      <c r="C272"/>
      <c r="D272"/>
      <c r="E272"/>
      <c r="F272"/>
      <c r="G272"/>
      <c r="H272"/>
      <c r="I272"/>
      <c r="J272"/>
    </row>
    <row r="273" spans="1:10" ht="27.75" customHeight="1">
      <c r="A273" s="104" t="s">
        <v>261</v>
      </c>
      <c r="B273" s="104"/>
      <c r="C273" s="104"/>
      <c r="D273" s="104"/>
      <c r="E273" s="104"/>
      <c r="F273" s="104"/>
      <c r="G273" s="104"/>
      <c r="H273" s="104"/>
      <c r="I273" s="104"/>
      <c r="J273" s="104"/>
    </row>
    <row r="274" spans="1:10" ht="42.75" customHeight="1">
      <c r="A274" s="105" t="s">
        <v>2</v>
      </c>
      <c r="B274" s="105" t="s">
        <v>3</v>
      </c>
      <c r="C274" s="105" t="s">
        <v>4</v>
      </c>
      <c r="D274" s="105" t="s">
        <v>5</v>
      </c>
      <c r="E274" s="106" t="s">
        <v>64</v>
      </c>
      <c r="F274" s="106" t="s">
        <v>65</v>
      </c>
      <c r="G274" s="107" t="s">
        <v>8</v>
      </c>
      <c r="H274" s="106" t="s">
        <v>66</v>
      </c>
      <c r="I274" s="27" t="s">
        <v>10</v>
      </c>
      <c r="J274" s="28" t="s">
        <v>11</v>
      </c>
    </row>
    <row r="275" spans="1:10" ht="51" customHeight="1">
      <c r="A275" s="129">
        <v>1</v>
      </c>
      <c r="B275" s="31" t="s">
        <v>262</v>
      </c>
      <c r="C275" s="68" t="s">
        <v>13</v>
      </c>
      <c r="D275" s="68">
        <v>1000</v>
      </c>
      <c r="E275" s="69"/>
      <c r="F275" s="298">
        <f aca="true" t="shared" si="32" ref="F275:F276">D275*E275</f>
        <v>0</v>
      </c>
      <c r="G275" s="134"/>
      <c r="H275" s="298">
        <f aca="true" t="shared" si="33" ref="H275:H276">F275+(F275*G275/100)</f>
        <v>0</v>
      </c>
      <c r="I275" s="51"/>
      <c r="J275" s="51"/>
    </row>
    <row r="276" spans="1:10" ht="56.25">
      <c r="A276" s="129">
        <v>2</v>
      </c>
      <c r="B276" s="31" t="s">
        <v>263</v>
      </c>
      <c r="C276" s="68" t="s">
        <v>13</v>
      </c>
      <c r="D276" s="68">
        <v>50</v>
      </c>
      <c r="E276" s="69"/>
      <c r="F276" s="298">
        <f t="shared" si="32"/>
        <v>0</v>
      </c>
      <c r="G276" s="134"/>
      <c r="H276" s="298">
        <f t="shared" si="33"/>
        <v>0</v>
      </c>
      <c r="I276" s="51"/>
      <c r="J276" s="51"/>
    </row>
    <row r="277" spans="1:10" ht="27.75" customHeight="1">
      <c r="A277" s="59" t="s">
        <v>264</v>
      </c>
      <c r="B277" s="59"/>
      <c r="C277" s="59"/>
      <c r="D277" s="59"/>
      <c r="E277" s="59"/>
      <c r="F277" s="108">
        <f>SUM(F275:F276)</f>
        <v>0</v>
      </c>
      <c r="G277" s="109"/>
      <c r="H277" s="108">
        <f>SUM(H275:H276)</f>
        <v>0</v>
      </c>
      <c r="I277" s="299"/>
      <c r="J277" s="299"/>
    </row>
    <row r="278" spans="1:9" ht="24.75" customHeight="1">
      <c r="A278" s="300"/>
      <c r="B278" s="301"/>
      <c r="C278" s="300"/>
      <c r="D278" s="300"/>
      <c r="E278" s="302"/>
      <c r="F278" s="302"/>
      <c r="G278" s="303"/>
      <c r="H278" s="302"/>
      <c r="I278" s="6"/>
    </row>
    <row r="279" spans="1:11" ht="27" customHeight="1">
      <c r="A279" s="65" t="s">
        <v>265</v>
      </c>
      <c r="B279" s="65"/>
      <c r="C279" s="65"/>
      <c r="D279" s="65"/>
      <c r="E279" s="65"/>
      <c r="F279" s="65"/>
      <c r="G279" s="65"/>
      <c r="H279" s="65"/>
      <c r="I279" s="65"/>
      <c r="J279" s="65"/>
      <c r="K279" s="23"/>
    </row>
    <row r="280" spans="1:11" ht="43.5" customHeight="1">
      <c r="A280" s="24" t="s">
        <v>2</v>
      </c>
      <c r="B280" s="24" t="s">
        <v>3</v>
      </c>
      <c r="C280" s="24" t="s">
        <v>4</v>
      </c>
      <c r="D280" s="24" t="s">
        <v>5</v>
      </c>
      <c r="E280" s="25" t="s">
        <v>6</v>
      </c>
      <c r="F280" s="25" t="s">
        <v>7</v>
      </c>
      <c r="G280" s="26" t="s">
        <v>8</v>
      </c>
      <c r="H280" s="25" t="s">
        <v>9</v>
      </c>
      <c r="I280" s="27" t="s">
        <v>10</v>
      </c>
      <c r="J280" s="28" t="s">
        <v>43</v>
      </c>
      <c r="K280" s="29"/>
    </row>
    <row r="281" spans="1:11" ht="83.25">
      <c r="A281" s="68">
        <v>1</v>
      </c>
      <c r="B281" s="304" t="s">
        <v>266</v>
      </c>
      <c r="C281" s="49" t="s">
        <v>13</v>
      </c>
      <c r="D281" s="42">
        <v>500</v>
      </c>
      <c r="E281" s="43"/>
      <c r="F281" s="43">
        <f aca="true" t="shared" si="34" ref="F281:F291">D281*E281</f>
        <v>0</v>
      </c>
      <c r="G281" s="245"/>
      <c r="H281" s="43">
        <f aca="true" t="shared" si="35" ref="H281:H291">F281+(F281*G281/100)</f>
        <v>0</v>
      </c>
      <c r="I281" s="36"/>
      <c r="J281" s="38"/>
      <c r="K281" s="29"/>
    </row>
    <row r="282" spans="1:10" ht="83.25">
      <c r="A282" s="68">
        <v>2</v>
      </c>
      <c r="B282" s="304" t="s">
        <v>267</v>
      </c>
      <c r="C282" s="49" t="s">
        <v>13</v>
      </c>
      <c r="D282" s="42">
        <v>400</v>
      </c>
      <c r="E282" s="43"/>
      <c r="F282" s="43">
        <f t="shared" si="34"/>
        <v>0</v>
      </c>
      <c r="G282" s="245"/>
      <c r="H282" s="43">
        <f t="shared" si="35"/>
        <v>0</v>
      </c>
      <c r="I282" s="36"/>
      <c r="J282" s="38"/>
    </row>
    <row r="283" spans="1:10" ht="74.25">
      <c r="A283" s="68">
        <v>3</v>
      </c>
      <c r="B283" s="304" t="s">
        <v>268</v>
      </c>
      <c r="C283" s="49" t="s">
        <v>13</v>
      </c>
      <c r="D283" s="42">
        <v>200</v>
      </c>
      <c r="E283" s="43"/>
      <c r="F283" s="43">
        <f t="shared" si="34"/>
        <v>0</v>
      </c>
      <c r="G283" s="245"/>
      <c r="H283" s="43">
        <f t="shared" si="35"/>
        <v>0</v>
      </c>
      <c r="I283" s="36"/>
      <c r="J283" s="38"/>
    </row>
    <row r="284" spans="1:10" ht="92.25">
      <c r="A284" s="68">
        <v>4</v>
      </c>
      <c r="B284" s="305" t="s">
        <v>269</v>
      </c>
      <c r="C284" s="49" t="s">
        <v>13</v>
      </c>
      <c r="D284" s="42">
        <v>20</v>
      </c>
      <c r="E284" s="43"/>
      <c r="F284" s="43">
        <f t="shared" si="34"/>
        <v>0</v>
      </c>
      <c r="G284" s="245"/>
      <c r="H284" s="43">
        <f t="shared" si="35"/>
        <v>0</v>
      </c>
      <c r="I284" s="36"/>
      <c r="J284" s="38"/>
    </row>
    <row r="285" spans="1:10" ht="137.25">
      <c r="A285" s="68">
        <v>5</v>
      </c>
      <c r="B285" s="130" t="s">
        <v>270</v>
      </c>
      <c r="C285" s="49" t="s">
        <v>13</v>
      </c>
      <c r="D285" s="33">
        <v>20</v>
      </c>
      <c r="E285" s="43"/>
      <c r="F285" s="43">
        <f t="shared" si="34"/>
        <v>0</v>
      </c>
      <c r="G285" s="245"/>
      <c r="H285" s="43">
        <f t="shared" si="35"/>
        <v>0</v>
      </c>
      <c r="I285" s="36"/>
      <c r="J285" s="270"/>
    </row>
    <row r="286" spans="1:10" ht="65.25">
      <c r="A286" s="68">
        <v>6</v>
      </c>
      <c r="B286" s="130" t="s">
        <v>271</v>
      </c>
      <c r="C286" s="49" t="s">
        <v>13</v>
      </c>
      <c r="D286" s="33">
        <v>1600</v>
      </c>
      <c r="E286" s="43"/>
      <c r="F286" s="43">
        <f t="shared" si="34"/>
        <v>0</v>
      </c>
      <c r="G286" s="245"/>
      <c r="H286" s="43">
        <f t="shared" si="35"/>
        <v>0</v>
      </c>
      <c r="I286" s="36"/>
      <c r="J286" s="38"/>
    </row>
    <row r="287" spans="1:10" ht="47.25">
      <c r="A287" s="68">
        <v>7</v>
      </c>
      <c r="B287" s="130" t="s">
        <v>272</v>
      </c>
      <c r="C287" s="49" t="s">
        <v>13</v>
      </c>
      <c r="D287" s="33">
        <v>200</v>
      </c>
      <c r="E287" s="43"/>
      <c r="F287" s="43">
        <f t="shared" si="34"/>
        <v>0</v>
      </c>
      <c r="G287" s="245"/>
      <c r="H287" s="43">
        <f t="shared" si="35"/>
        <v>0</v>
      </c>
      <c r="I287" s="36"/>
      <c r="J287" s="38"/>
    </row>
    <row r="288" spans="1:10" ht="65.25">
      <c r="A288" s="68">
        <v>8</v>
      </c>
      <c r="B288" s="130" t="s">
        <v>273</v>
      </c>
      <c r="C288" s="49" t="s">
        <v>13</v>
      </c>
      <c r="D288" s="33">
        <v>800</v>
      </c>
      <c r="E288" s="43"/>
      <c r="F288" s="43">
        <f t="shared" si="34"/>
        <v>0</v>
      </c>
      <c r="G288" s="245"/>
      <c r="H288" s="43">
        <f t="shared" si="35"/>
        <v>0</v>
      </c>
      <c r="I288" s="36"/>
      <c r="J288" s="38"/>
    </row>
    <row r="289" spans="1:10" ht="20.25">
      <c r="A289" s="68">
        <v>9</v>
      </c>
      <c r="B289" s="130" t="s">
        <v>274</v>
      </c>
      <c r="C289" s="30" t="s">
        <v>25</v>
      </c>
      <c r="D289" s="42">
        <v>10</v>
      </c>
      <c r="E289" s="43"/>
      <c r="F289" s="43">
        <f t="shared" si="34"/>
        <v>0</v>
      </c>
      <c r="G289" s="245"/>
      <c r="H289" s="43">
        <f t="shared" si="35"/>
        <v>0</v>
      </c>
      <c r="I289" s="36"/>
      <c r="J289" s="270"/>
    </row>
    <row r="290" spans="1:10" ht="20.25">
      <c r="A290" s="68">
        <v>10</v>
      </c>
      <c r="B290" s="130" t="s">
        <v>275</v>
      </c>
      <c r="C290" s="49" t="s">
        <v>13</v>
      </c>
      <c r="D290" s="33">
        <v>10</v>
      </c>
      <c r="E290" s="43"/>
      <c r="F290" s="43">
        <f t="shared" si="34"/>
        <v>0</v>
      </c>
      <c r="G290" s="245"/>
      <c r="H290" s="43">
        <f t="shared" si="35"/>
        <v>0</v>
      </c>
      <c r="I290" s="36"/>
      <c r="J290" s="38"/>
    </row>
    <row r="291" spans="1:10" ht="172.5">
      <c r="A291" s="68">
        <v>11</v>
      </c>
      <c r="B291" s="130" t="s">
        <v>276</v>
      </c>
      <c r="C291" s="49" t="s">
        <v>13</v>
      </c>
      <c r="D291" s="33">
        <v>20</v>
      </c>
      <c r="E291" s="43"/>
      <c r="F291" s="43">
        <f t="shared" si="34"/>
        <v>0</v>
      </c>
      <c r="G291" s="245"/>
      <c r="H291" s="43">
        <f t="shared" si="35"/>
        <v>0</v>
      </c>
      <c r="I291" s="36"/>
      <c r="J291" s="38"/>
    </row>
    <row r="292" spans="1:9" ht="28.5" customHeight="1">
      <c r="A292" s="254" t="s">
        <v>277</v>
      </c>
      <c r="B292" s="254"/>
      <c r="C292" s="254"/>
      <c r="D292" s="254"/>
      <c r="E292" s="254"/>
      <c r="F292" s="100">
        <f>SUM(F281:F291)</f>
        <v>0</v>
      </c>
      <c r="G292" s="178"/>
      <c r="H292" s="100">
        <f>SUM(H281:H291)</f>
        <v>0</v>
      </c>
      <c r="I292" s="84"/>
    </row>
    <row r="293" spans="1:9" ht="27.75" customHeight="1">
      <c r="A293" s="80"/>
      <c r="B293" s="81"/>
      <c r="C293" s="80"/>
      <c r="D293" s="80"/>
      <c r="E293" s="82"/>
      <c r="F293" s="82"/>
      <c r="G293" s="83"/>
      <c r="H293" s="82"/>
      <c r="I293" s="84"/>
    </row>
    <row r="294" spans="1:11" ht="27.75" customHeight="1">
      <c r="A294" s="104" t="s">
        <v>278</v>
      </c>
      <c r="B294" s="104"/>
      <c r="C294" s="104"/>
      <c r="D294" s="104"/>
      <c r="E294" s="104"/>
      <c r="F294" s="104"/>
      <c r="G294" s="104"/>
      <c r="H294" s="104"/>
      <c r="I294" s="104"/>
      <c r="J294" s="104"/>
      <c r="K294" s="23"/>
    </row>
    <row r="295" spans="1:15" ht="38.25">
      <c r="A295" s="28" t="s">
        <v>2</v>
      </c>
      <c r="B295" s="28" t="s">
        <v>3</v>
      </c>
      <c r="C295" s="28" t="s">
        <v>4</v>
      </c>
      <c r="D295" s="28" t="s">
        <v>5</v>
      </c>
      <c r="E295" s="27"/>
      <c r="F295" s="27" t="s">
        <v>7</v>
      </c>
      <c r="G295" s="66" t="s">
        <v>8</v>
      </c>
      <c r="H295" s="27" t="s">
        <v>9</v>
      </c>
      <c r="I295" s="281" t="s">
        <v>10</v>
      </c>
      <c r="J295" s="282" t="s">
        <v>43</v>
      </c>
      <c r="K295" s="221"/>
      <c r="O295" s="306"/>
    </row>
    <row r="296" spans="1:10" ht="47.25">
      <c r="A296" s="129">
        <v>1</v>
      </c>
      <c r="B296" s="130" t="s">
        <v>279</v>
      </c>
      <c r="C296" s="68" t="s">
        <v>280</v>
      </c>
      <c r="D296" s="68">
        <v>160</v>
      </c>
      <c r="E296" s="135"/>
      <c r="F296" s="216">
        <f>D296*E296</f>
        <v>0</v>
      </c>
      <c r="G296" s="245"/>
      <c r="H296" s="307">
        <f>F296+(F296*G296/100)</f>
        <v>0</v>
      </c>
      <c r="I296" s="49"/>
      <c r="J296" s="308"/>
    </row>
    <row r="297" spans="1:10" ht="27.75" customHeight="1">
      <c r="A297" s="74" t="s">
        <v>281</v>
      </c>
      <c r="B297" s="74"/>
      <c r="C297" s="74"/>
      <c r="D297" s="74"/>
      <c r="E297" s="74"/>
      <c r="F297" s="75">
        <f>SUM(F296:F296)</f>
        <v>0</v>
      </c>
      <c r="G297" s="91"/>
      <c r="H297" s="77">
        <f>SUM(H296:H296)</f>
        <v>0</v>
      </c>
      <c r="I297" s="93"/>
      <c r="J297" s="96"/>
    </row>
    <row r="298" spans="1:9" ht="27.75" customHeight="1">
      <c r="A298" s="80"/>
      <c r="B298" s="81"/>
      <c r="C298" s="80"/>
      <c r="D298" s="80"/>
      <c r="E298" s="82"/>
      <c r="F298" s="82"/>
      <c r="G298" s="83"/>
      <c r="H298" s="82"/>
      <c r="I298" s="84"/>
    </row>
    <row r="299" spans="1:11" ht="27.75" customHeight="1">
      <c r="A299" s="65" t="s">
        <v>282</v>
      </c>
      <c r="B299" s="65"/>
      <c r="C299" s="65"/>
      <c r="D299" s="65"/>
      <c r="E299" s="65"/>
      <c r="F299" s="65"/>
      <c r="G299" s="65"/>
      <c r="H299" s="65"/>
      <c r="I299" s="65"/>
      <c r="J299" s="65"/>
      <c r="K299" s="23"/>
    </row>
    <row r="300" spans="1:11" ht="42" customHeight="1">
      <c r="A300" s="24" t="s">
        <v>2</v>
      </c>
      <c r="B300" s="24" t="s">
        <v>3</v>
      </c>
      <c r="C300" s="24" t="s">
        <v>4</v>
      </c>
      <c r="D300" s="24" t="s">
        <v>5</v>
      </c>
      <c r="E300" s="25"/>
      <c r="F300" s="25" t="s">
        <v>7</v>
      </c>
      <c r="G300" s="26" t="s">
        <v>8</v>
      </c>
      <c r="H300" s="25" t="s">
        <v>9</v>
      </c>
      <c r="I300" s="27" t="s">
        <v>10</v>
      </c>
      <c r="J300" s="28" t="s">
        <v>11</v>
      </c>
      <c r="K300" s="29"/>
    </row>
    <row r="301" spans="1:10" ht="65.25">
      <c r="A301" s="30">
        <v>1</v>
      </c>
      <c r="B301" s="309" t="s">
        <v>283</v>
      </c>
      <c r="C301" s="310" t="s">
        <v>13</v>
      </c>
      <c r="D301" s="310">
        <v>200</v>
      </c>
      <c r="E301" s="311"/>
      <c r="F301" s="311">
        <f aca="true" t="shared" si="36" ref="F301:F303">D301*E301</f>
        <v>0</v>
      </c>
      <c r="G301" s="312"/>
      <c r="H301" s="216">
        <f aca="true" t="shared" si="37" ref="H301:H303">F301+(F301*G301/100)</f>
        <v>0</v>
      </c>
      <c r="I301" s="313"/>
      <c r="J301" s="314"/>
    </row>
    <row r="302" spans="1:10" ht="65.25">
      <c r="A302" s="30">
        <v>2</v>
      </c>
      <c r="B302" s="309" t="s">
        <v>284</v>
      </c>
      <c r="C302" s="310" t="s">
        <v>13</v>
      </c>
      <c r="D302" s="310">
        <v>150</v>
      </c>
      <c r="E302" s="311"/>
      <c r="F302" s="311">
        <f t="shared" si="36"/>
        <v>0</v>
      </c>
      <c r="G302" s="312"/>
      <c r="H302" s="216">
        <f t="shared" si="37"/>
        <v>0</v>
      </c>
      <c r="I302" s="314"/>
      <c r="J302" s="314"/>
    </row>
    <row r="303" spans="1:10" ht="65.25">
      <c r="A303" s="129">
        <v>3</v>
      </c>
      <c r="B303" s="309" t="s">
        <v>285</v>
      </c>
      <c r="C303" s="68" t="s">
        <v>13</v>
      </c>
      <c r="D303" s="68">
        <v>50</v>
      </c>
      <c r="E303" s="216"/>
      <c r="F303" s="311">
        <f t="shared" si="36"/>
        <v>0</v>
      </c>
      <c r="G303" s="133"/>
      <c r="H303" s="216">
        <f t="shared" si="37"/>
        <v>0</v>
      </c>
      <c r="I303" s="315"/>
      <c r="J303" s="316"/>
    </row>
    <row r="304" spans="1:10" ht="28.5" customHeight="1">
      <c r="A304" s="254" t="s">
        <v>286</v>
      </c>
      <c r="B304" s="254"/>
      <c r="C304" s="254"/>
      <c r="D304" s="254"/>
      <c r="E304" s="254"/>
      <c r="F304" s="100">
        <f>SUM(F301:F303)</f>
        <v>0</v>
      </c>
      <c r="G304" s="178"/>
      <c r="H304" s="100">
        <f>SUM(H301:H303)</f>
        <v>0</v>
      </c>
      <c r="I304" s="317"/>
      <c r="J304" s="256"/>
    </row>
    <row r="305" spans="1:9" ht="27.75" customHeight="1">
      <c r="A305" s="80"/>
      <c r="B305" s="81"/>
      <c r="C305" s="80"/>
      <c r="D305" s="80"/>
      <c r="E305" s="82"/>
      <c r="F305" s="82"/>
      <c r="G305" s="83"/>
      <c r="H305" s="82"/>
      <c r="I305" s="84"/>
    </row>
    <row r="306" spans="1:11" ht="27.75" customHeight="1">
      <c r="A306" s="65" t="s">
        <v>287</v>
      </c>
      <c r="B306" s="65"/>
      <c r="C306" s="65"/>
      <c r="D306" s="65"/>
      <c r="E306" s="65"/>
      <c r="F306" s="65"/>
      <c r="G306" s="65"/>
      <c r="H306" s="65"/>
      <c r="I306" s="65"/>
      <c r="J306" s="65"/>
      <c r="K306" s="23"/>
    </row>
    <row r="307" spans="1:10" ht="38.25">
      <c r="A307" s="318" t="s">
        <v>2</v>
      </c>
      <c r="B307" s="318" t="s">
        <v>3</v>
      </c>
      <c r="C307" s="318" t="s">
        <v>4</v>
      </c>
      <c r="D307" s="318" t="s">
        <v>5</v>
      </c>
      <c r="E307" s="319" t="s">
        <v>6</v>
      </c>
      <c r="F307" s="319" t="s">
        <v>7</v>
      </c>
      <c r="G307" s="320" t="s">
        <v>8</v>
      </c>
      <c r="H307" s="319" t="s">
        <v>9</v>
      </c>
      <c r="I307" s="319" t="s">
        <v>10</v>
      </c>
      <c r="J307" s="318" t="s">
        <v>43</v>
      </c>
    </row>
    <row r="308" spans="1:11" ht="137.25">
      <c r="A308" s="321">
        <v>1</v>
      </c>
      <c r="B308" s="322" t="s">
        <v>288</v>
      </c>
      <c r="C308" s="323" t="s">
        <v>13</v>
      </c>
      <c r="D308" s="324">
        <v>50</v>
      </c>
      <c r="E308" s="325"/>
      <c r="F308" s="325">
        <f aca="true" t="shared" si="38" ref="F308:F320">D308*E308</f>
        <v>0</v>
      </c>
      <c r="G308" s="326"/>
      <c r="H308" s="325">
        <f aca="true" t="shared" si="39" ref="H308:H320">F308+(F308*G308/100)</f>
        <v>0</v>
      </c>
      <c r="I308" s="327"/>
      <c r="J308" s="328"/>
      <c r="K308" s="29"/>
    </row>
    <row r="309" spans="1:10" ht="137.25">
      <c r="A309" s="321">
        <v>2</v>
      </c>
      <c r="B309" s="322" t="s">
        <v>289</v>
      </c>
      <c r="C309" s="323" t="s">
        <v>13</v>
      </c>
      <c r="D309" s="324">
        <v>100</v>
      </c>
      <c r="E309" s="325"/>
      <c r="F309" s="325">
        <f t="shared" si="38"/>
        <v>0</v>
      </c>
      <c r="G309" s="326"/>
      <c r="H309" s="325">
        <f t="shared" si="39"/>
        <v>0</v>
      </c>
      <c r="I309" s="327"/>
      <c r="J309" s="329"/>
    </row>
    <row r="310" spans="1:10" ht="137.25">
      <c r="A310" s="321">
        <v>3</v>
      </c>
      <c r="B310" s="322" t="s">
        <v>290</v>
      </c>
      <c r="C310" s="323" t="s">
        <v>13</v>
      </c>
      <c r="D310" s="324">
        <v>100</v>
      </c>
      <c r="E310" s="325"/>
      <c r="F310" s="325">
        <f t="shared" si="38"/>
        <v>0</v>
      </c>
      <c r="G310" s="326"/>
      <c r="H310" s="325">
        <f t="shared" si="39"/>
        <v>0</v>
      </c>
      <c r="I310" s="327"/>
      <c r="J310" s="328"/>
    </row>
    <row r="311" spans="1:10" ht="128.25">
      <c r="A311" s="321">
        <v>4</v>
      </c>
      <c r="B311" s="322" t="s">
        <v>291</v>
      </c>
      <c r="C311" s="323" t="s">
        <v>13</v>
      </c>
      <c r="D311" s="324">
        <v>100</v>
      </c>
      <c r="E311" s="325"/>
      <c r="F311" s="325">
        <f t="shared" si="38"/>
        <v>0</v>
      </c>
      <c r="G311" s="326"/>
      <c r="H311" s="325">
        <f t="shared" si="39"/>
        <v>0</v>
      </c>
      <c r="I311" s="327"/>
      <c r="J311" s="328"/>
    </row>
    <row r="312" spans="1:10" ht="137.25">
      <c r="A312" s="321">
        <v>5</v>
      </c>
      <c r="B312" s="322" t="s">
        <v>292</v>
      </c>
      <c r="C312" s="323" t="s">
        <v>13</v>
      </c>
      <c r="D312" s="324">
        <v>150</v>
      </c>
      <c r="E312" s="325"/>
      <c r="F312" s="325">
        <f t="shared" si="38"/>
        <v>0</v>
      </c>
      <c r="G312" s="326"/>
      <c r="H312" s="325">
        <f t="shared" si="39"/>
        <v>0</v>
      </c>
      <c r="I312" s="327"/>
      <c r="J312" s="328"/>
    </row>
    <row r="313" spans="1:10" ht="137.25">
      <c r="A313" s="321">
        <v>6</v>
      </c>
      <c r="B313" s="322" t="s">
        <v>293</v>
      </c>
      <c r="C313" s="323" t="s">
        <v>13</v>
      </c>
      <c r="D313" s="324">
        <v>150</v>
      </c>
      <c r="E313" s="325"/>
      <c r="F313" s="325">
        <f t="shared" si="38"/>
        <v>0</v>
      </c>
      <c r="G313" s="326"/>
      <c r="H313" s="325">
        <f t="shared" si="39"/>
        <v>0</v>
      </c>
      <c r="I313" s="327"/>
      <c r="J313" s="328"/>
    </row>
    <row r="314" spans="1:10" ht="137.25">
      <c r="A314" s="321">
        <v>7</v>
      </c>
      <c r="B314" s="322" t="s">
        <v>294</v>
      </c>
      <c r="C314" s="323" t="s">
        <v>13</v>
      </c>
      <c r="D314" s="324">
        <v>150</v>
      </c>
      <c r="E314" s="325"/>
      <c r="F314" s="325">
        <f t="shared" si="38"/>
        <v>0</v>
      </c>
      <c r="G314" s="326"/>
      <c r="H314" s="325">
        <f t="shared" si="39"/>
        <v>0</v>
      </c>
      <c r="I314" s="327"/>
      <c r="J314" s="328"/>
    </row>
    <row r="315" spans="1:10" ht="137.25">
      <c r="A315" s="321">
        <v>8</v>
      </c>
      <c r="B315" s="322" t="s">
        <v>295</v>
      </c>
      <c r="C315" s="323" t="s">
        <v>13</v>
      </c>
      <c r="D315" s="324">
        <v>150</v>
      </c>
      <c r="E315" s="325"/>
      <c r="F315" s="325">
        <f t="shared" si="38"/>
        <v>0</v>
      </c>
      <c r="G315" s="326"/>
      <c r="H315" s="325">
        <f t="shared" si="39"/>
        <v>0</v>
      </c>
      <c r="I315" s="327"/>
      <c r="J315" s="328"/>
    </row>
    <row r="316" spans="1:10" ht="137.25">
      <c r="A316" s="321">
        <v>9</v>
      </c>
      <c r="B316" s="322" t="s">
        <v>296</v>
      </c>
      <c r="C316" s="323" t="s">
        <v>13</v>
      </c>
      <c r="D316" s="324">
        <v>100</v>
      </c>
      <c r="E316" s="325"/>
      <c r="F316" s="325">
        <f t="shared" si="38"/>
        <v>0</v>
      </c>
      <c r="G316" s="326"/>
      <c r="H316" s="325">
        <f t="shared" si="39"/>
        <v>0</v>
      </c>
      <c r="I316" s="327"/>
      <c r="J316" s="328"/>
    </row>
    <row r="317" spans="1:10" ht="137.25">
      <c r="A317" s="321">
        <v>10</v>
      </c>
      <c r="B317" s="322" t="s">
        <v>297</v>
      </c>
      <c r="C317" s="323" t="s">
        <v>13</v>
      </c>
      <c r="D317" s="324">
        <v>150</v>
      </c>
      <c r="E317" s="325"/>
      <c r="F317" s="325">
        <f t="shared" si="38"/>
        <v>0</v>
      </c>
      <c r="G317" s="326"/>
      <c r="H317" s="325">
        <f t="shared" si="39"/>
        <v>0</v>
      </c>
      <c r="I317" s="327"/>
      <c r="J317" s="328"/>
    </row>
    <row r="318" spans="1:10" ht="137.25">
      <c r="A318" s="321">
        <v>11</v>
      </c>
      <c r="B318" s="322" t="s">
        <v>298</v>
      </c>
      <c r="C318" s="323" t="s">
        <v>13</v>
      </c>
      <c r="D318" s="324">
        <v>150</v>
      </c>
      <c r="E318" s="325"/>
      <c r="F318" s="325">
        <f t="shared" si="38"/>
        <v>0</v>
      </c>
      <c r="G318" s="326"/>
      <c r="H318" s="325">
        <f t="shared" si="39"/>
        <v>0</v>
      </c>
      <c r="I318" s="327"/>
      <c r="J318" s="328"/>
    </row>
    <row r="319" spans="1:10" ht="137.25">
      <c r="A319" s="321">
        <v>12</v>
      </c>
      <c r="B319" s="322" t="s">
        <v>299</v>
      </c>
      <c r="C319" s="323" t="s">
        <v>13</v>
      </c>
      <c r="D319" s="324">
        <v>50</v>
      </c>
      <c r="E319" s="325"/>
      <c r="F319" s="325">
        <f t="shared" si="38"/>
        <v>0</v>
      </c>
      <c r="G319" s="326"/>
      <c r="H319" s="325">
        <f t="shared" si="39"/>
        <v>0</v>
      </c>
      <c r="I319" s="327"/>
      <c r="J319" s="328"/>
    </row>
    <row r="320" spans="1:10" ht="83.25">
      <c r="A320" s="321">
        <v>13</v>
      </c>
      <c r="B320" s="322" t="s">
        <v>300</v>
      </c>
      <c r="C320" s="323" t="s">
        <v>13</v>
      </c>
      <c r="D320" s="324">
        <v>50</v>
      </c>
      <c r="E320" s="325"/>
      <c r="F320" s="325">
        <f t="shared" si="38"/>
        <v>0</v>
      </c>
      <c r="G320" s="326"/>
      <c r="H320" s="325">
        <f t="shared" si="39"/>
        <v>0</v>
      </c>
      <c r="I320" s="329"/>
      <c r="J320" s="328"/>
    </row>
    <row r="321" spans="1:10" ht="27.75" customHeight="1">
      <c r="A321" s="74" t="s">
        <v>301</v>
      </c>
      <c r="B321" s="74"/>
      <c r="C321" s="74"/>
      <c r="D321" s="74"/>
      <c r="E321" s="74"/>
      <c r="F321" s="90">
        <f>SUM(F308:F320)</f>
        <v>0</v>
      </c>
      <c r="G321" s="91"/>
      <c r="H321" s="92">
        <f>SUM(H308:H320)</f>
        <v>0</v>
      </c>
      <c r="I321" s="93"/>
      <c r="J321" s="79"/>
    </row>
    <row r="322" spans="1:9" ht="27.75" customHeight="1">
      <c r="A322" s="80"/>
      <c r="B322" s="81"/>
      <c r="C322" s="80"/>
      <c r="D322" s="80"/>
      <c r="E322" s="82"/>
      <c r="F322" s="82"/>
      <c r="G322" s="83"/>
      <c r="H322" s="82"/>
      <c r="I322" s="84"/>
    </row>
    <row r="323" spans="1:11" ht="30" customHeight="1">
      <c r="A323" s="145" t="s">
        <v>302</v>
      </c>
      <c r="B323" s="145"/>
      <c r="C323" s="145"/>
      <c r="D323" s="145"/>
      <c r="E323" s="145"/>
      <c r="F323" s="145"/>
      <c r="G323" s="145"/>
      <c r="H323" s="145"/>
      <c r="I323" s="145"/>
      <c r="J323" s="145"/>
      <c r="K323" s="23"/>
    </row>
    <row r="324" spans="1:10" ht="38.25">
      <c r="A324" s="105" t="s">
        <v>2</v>
      </c>
      <c r="B324" s="105" t="s">
        <v>3</v>
      </c>
      <c r="C324" s="105" t="s">
        <v>4</v>
      </c>
      <c r="D324" s="105" t="s">
        <v>5</v>
      </c>
      <c r="E324" s="106"/>
      <c r="F324" s="106" t="s">
        <v>65</v>
      </c>
      <c r="G324" s="107"/>
      <c r="H324" s="106" t="s">
        <v>66</v>
      </c>
      <c r="I324" s="27" t="s">
        <v>10</v>
      </c>
      <c r="J324" s="28" t="s">
        <v>11</v>
      </c>
    </row>
    <row r="325" spans="1:11" ht="21" customHeight="1">
      <c r="A325" s="330">
        <v>1</v>
      </c>
      <c r="B325" s="147" t="s">
        <v>303</v>
      </c>
      <c r="C325" s="153" t="s">
        <v>13</v>
      </c>
      <c r="D325" s="331">
        <v>200</v>
      </c>
      <c r="E325" s="332"/>
      <c r="F325" s="333">
        <f aca="true" t="shared" si="40" ref="F325:F332">D325*E325</f>
        <v>0</v>
      </c>
      <c r="G325" s="334"/>
      <c r="H325" s="333">
        <f aca="true" t="shared" si="41" ref="H325:H332">F325+(F325*G325/100)</f>
        <v>0</v>
      </c>
      <c r="I325" s="151"/>
      <c r="J325" s="144"/>
      <c r="K325" s="221"/>
    </row>
    <row r="326" spans="1:10" ht="21" customHeight="1">
      <c r="A326" s="330">
        <v>2</v>
      </c>
      <c r="B326" s="147" t="s">
        <v>304</v>
      </c>
      <c r="C326" s="153" t="s">
        <v>13</v>
      </c>
      <c r="D326" s="331">
        <v>10</v>
      </c>
      <c r="E326" s="332"/>
      <c r="F326" s="333">
        <f t="shared" si="40"/>
        <v>0</v>
      </c>
      <c r="G326" s="334"/>
      <c r="H326" s="333">
        <f t="shared" si="41"/>
        <v>0</v>
      </c>
      <c r="I326" s="151"/>
      <c r="J326" s="144"/>
    </row>
    <row r="327" spans="1:10" ht="74.25">
      <c r="A327" s="330">
        <v>3</v>
      </c>
      <c r="B327" s="147" t="s">
        <v>305</v>
      </c>
      <c r="C327" s="335" t="s">
        <v>45</v>
      </c>
      <c r="D327" s="336">
        <v>100</v>
      </c>
      <c r="E327" s="332"/>
      <c r="F327" s="333">
        <f t="shared" si="40"/>
        <v>0</v>
      </c>
      <c r="G327" s="334"/>
      <c r="H327" s="333">
        <f t="shared" si="41"/>
        <v>0</v>
      </c>
      <c r="I327" s="151"/>
      <c r="J327" s="144"/>
    </row>
    <row r="328" spans="1:10" ht="74.25">
      <c r="A328" s="330">
        <v>4</v>
      </c>
      <c r="B328" s="147" t="s">
        <v>306</v>
      </c>
      <c r="C328" s="335" t="s">
        <v>45</v>
      </c>
      <c r="D328" s="336">
        <v>10</v>
      </c>
      <c r="E328" s="332"/>
      <c r="F328" s="333">
        <f t="shared" si="40"/>
        <v>0</v>
      </c>
      <c r="G328" s="334"/>
      <c r="H328" s="333">
        <f t="shared" si="41"/>
        <v>0</v>
      </c>
      <c r="I328" s="151"/>
      <c r="J328" s="144"/>
    </row>
    <row r="329" spans="1:10" ht="56.25">
      <c r="A329" s="330">
        <v>5</v>
      </c>
      <c r="B329" s="147" t="s">
        <v>307</v>
      </c>
      <c r="C329" s="335" t="s">
        <v>45</v>
      </c>
      <c r="D329" s="336">
        <v>15</v>
      </c>
      <c r="E329" s="332"/>
      <c r="F329" s="333">
        <f t="shared" si="40"/>
        <v>0</v>
      </c>
      <c r="G329" s="334"/>
      <c r="H329" s="333">
        <f t="shared" si="41"/>
        <v>0</v>
      </c>
      <c r="I329" s="151"/>
      <c r="J329" s="144"/>
    </row>
    <row r="330" spans="1:10" ht="29.25">
      <c r="A330" s="330">
        <v>6</v>
      </c>
      <c r="B330" s="147" t="s">
        <v>308</v>
      </c>
      <c r="C330" s="335" t="s">
        <v>45</v>
      </c>
      <c r="D330" s="336">
        <v>400</v>
      </c>
      <c r="E330" s="332"/>
      <c r="F330" s="333">
        <f t="shared" si="40"/>
        <v>0</v>
      </c>
      <c r="G330" s="334"/>
      <c r="H330" s="333">
        <f t="shared" si="41"/>
        <v>0</v>
      </c>
      <c r="I330" s="151"/>
      <c r="J330" s="337"/>
    </row>
    <row r="331" spans="1:10" ht="29.25">
      <c r="A331" s="330">
        <v>7</v>
      </c>
      <c r="B331" s="147" t="s">
        <v>309</v>
      </c>
      <c r="C331" s="335" t="s">
        <v>20</v>
      </c>
      <c r="D331" s="336">
        <v>10</v>
      </c>
      <c r="E331" s="332"/>
      <c r="F331" s="333">
        <f t="shared" si="40"/>
        <v>0</v>
      </c>
      <c r="G331" s="334"/>
      <c r="H331" s="333">
        <f t="shared" si="41"/>
        <v>0</v>
      </c>
      <c r="I331" s="151"/>
      <c r="J331" s="144"/>
    </row>
    <row r="332" spans="1:10" ht="29.25">
      <c r="A332" s="330">
        <v>8</v>
      </c>
      <c r="B332" s="147" t="s">
        <v>310</v>
      </c>
      <c r="C332" s="153" t="s">
        <v>20</v>
      </c>
      <c r="D332" s="331">
        <v>1</v>
      </c>
      <c r="E332" s="332"/>
      <c r="F332" s="333">
        <f t="shared" si="40"/>
        <v>0</v>
      </c>
      <c r="G332" s="334"/>
      <c r="H332" s="333">
        <f t="shared" si="41"/>
        <v>0</v>
      </c>
      <c r="I332" s="151"/>
      <c r="J332" s="144"/>
    </row>
    <row r="333" spans="1:10" ht="30" customHeight="1">
      <c r="A333" s="154" t="s">
        <v>311</v>
      </c>
      <c r="B333" s="154"/>
      <c r="C333" s="154"/>
      <c r="D333" s="154"/>
      <c r="E333" s="154"/>
      <c r="F333" s="338">
        <f>SUM(F325:F332)</f>
        <v>0</v>
      </c>
      <c r="G333" s="339"/>
      <c r="H333" s="340">
        <f>SUM(H325:H332)</f>
        <v>0</v>
      </c>
      <c r="I333" s="102"/>
      <c r="J333" s="103"/>
    </row>
    <row r="334" spans="1:9" ht="27.75" customHeight="1">
      <c r="A334" s="80"/>
      <c r="B334" s="81"/>
      <c r="C334" s="80"/>
      <c r="D334" s="80"/>
      <c r="E334" s="82"/>
      <c r="F334" s="82"/>
      <c r="G334" s="83"/>
      <c r="H334" s="82"/>
      <c r="I334" s="84"/>
    </row>
    <row r="335" spans="1:11" ht="27.75" customHeight="1">
      <c r="A335" s="65" t="s">
        <v>312</v>
      </c>
      <c r="B335" s="65"/>
      <c r="C335" s="65"/>
      <c r="D335" s="65"/>
      <c r="E335" s="65"/>
      <c r="F335" s="65"/>
      <c r="G335" s="65"/>
      <c r="H335" s="65"/>
      <c r="I335" s="65"/>
      <c r="J335" s="65"/>
      <c r="K335" s="23"/>
    </row>
    <row r="336" spans="1:11" ht="38.25">
      <c r="A336" s="105" t="s">
        <v>2</v>
      </c>
      <c r="B336" s="105" t="s">
        <v>3</v>
      </c>
      <c r="C336" s="105" t="s">
        <v>4</v>
      </c>
      <c r="D336" s="105" t="s">
        <v>5</v>
      </c>
      <c r="E336" s="106" t="s">
        <v>64</v>
      </c>
      <c r="F336" s="106" t="s">
        <v>65</v>
      </c>
      <c r="G336" s="107" t="s">
        <v>8</v>
      </c>
      <c r="H336" s="106" t="s">
        <v>66</v>
      </c>
      <c r="I336" s="27" t="s">
        <v>10</v>
      </c>
      <c r="J336" s="28" t="s">
        <v>11</v>
      </c>
      <c r="K336" s="29"/>
    </row>
    <row r="337" spans="1:10" ht="35.25" customHeight="1">
      <c r="A337" s="341">
        <v>1</v>
      </c>
      <c r="B337" s="342" t="s">
        <v>313</v>
      </c>
      <c r="C337" s="207" t="s">
        <v>13</v>
      </c>
      <c r="D337" s="208">
        <v>40</v>
      </c>
      <c r="E337" s="209"/>
      <c r="F337" s="210">
        <f>D337*E337</f>
        <v>0</v>
      </c>
      <c r="G337" s="211"/>
      <c r="H337" s="210">
        <f>F337+(F337*G337/100)</f>
        <v>0</v>
      </c>
      <c r="I337" s="343"/>
      <c r="J337" s="268"/>
    </row>
    <row r="338" spans="1:10" ht="28.5" customHeight="1">
      <c r="A338" s="59" t="s">
        <v>314</v>
      </c>
      <c r="B338" s="59"/>
      <c r="C338" s="59"/>
      <c r="D338" s="59"/>
      <c r="E338" s="59"/>
      <c r="F338" s="100">
        <f>SUM(F337:F337)</f>
        <v>0</v>
      </c>
      <c r="G338" s="214"/>
      <c r="H338" s="100">
        <f>SUM(H337:H337)</f>
        <v>0</v>
      </c>
      <c r="I338" s="102"/>
      <c r="J338" s="103"/>
    </row>
    <row r="339" spans="1:10" ht="28.5" customHeight="1">
      <c r="A339" s="94"/>
      <c r="B339" s="94"/>
      <c r="C339" s="94"/>
      <c r="D339" s="94"/>
      <c r="E339" s="94"/>
      <c r="F339" s="169"/>
      <c r="G339" s="170"/>
      <c r="H339" s="169"/>
      <c r="I339" s="171"/>
      <c r="J339" s="172"/>
    </row>
    <row r="340" spans="1:11" ht="28.5" customHeight="1">
      <c r="A340" s="65" t="s">
        <v>315</v>
      </c>
      <c r="B340" s="65"/>
      <c r="C340" s="65"/>
      <c r="D340" s="65"/>
      <c r="E340" s="65"/>
      <c r="F340" s="65"/>
      <c r="G340" s="65"/>
      <c r="H340" s="65"/>
      <c r="I340" s="65"/>
      <c r="J340" s="65"/>
      <c r="K340" s="23"/>
    </row>
    <row r="341" spans="1:10" ht="29.25">
      <c r="A341" s="28" t="s">
        <v>2</v>
      </c>
      <c r="B341" s="28" t="s">
        <v>3</v>
      </c>
      <c r="C341" s="28" t="s">
        <v>4</v>
      </c>
      <c r="D341" s="28" t="s">
        <v>5</v>
      </c>
      <c r="E341" s="27" t="s">
        <v>6</v>
      </c>
      <c r="F341" s="27" t="s">
        <v>7</v>
      </c>
      <c r="G341" s="66" t="s">
        <v>8</v>
      </c>
      <c r="H341" s="27" t="s">
        <v>9</v>
      </c>
      <c r="I341" s="27" t="s">
        <v>10</v>
      </c>
      <c r="J341" s="28" t="s">
        <v>43</v>
      </c>
    </row>
    <row r="342" spans="1:10" ht="29.25">
      <c r="A342" s="129">
        <v>1</v>
      </c>
      <c r="B342" s="228" t="s">
        <v>316</v>
      </c>
      <c r="C342" s="49" t="s">
        <v>13</v>
      </c>
      <c r="D342" s="51">
        <v>4</v>
      </c>
      <c r="E342" s="132"/>
      <c r="F342" s="132">
        <f aca="true" t="shared" si="42" ref="F342:F344">D342*E342</f>
        <v>0</v>
      </c>
      <c r="G342" s="283"/>
      <c r="H342" s="132">
        <f aca="true" t="shared" si="43" ref="H342:H344">F342+(F342*G342/100)</f>
        <v>0</v>
      </c>
      <c r="I342" s="70"/>
      <c r="J342" s="344"/>
    </row>
    <row r="343" spans="1:10" ht="47.25">
      <c r="A343" s="129">
        <v>2</v>
      </c>
      <c r="B343" s="260" t="s">
        <v>317</v>
      </c>
      <c r="C343" s="49" t="s">
        <v>13</v>
      </c>
      <c r="D343" s="49">
        <v>15</v>
      </c>
      <c r="E343" s="132"/>
      <c r="F343" s="132">
        <f t="shared" si="42"/>
        <v>0</v>
      </c>
      <c r="G343" s="283"/>
      <c r="H343" s="132">
        <f t="shared" si="43"/>
        <v>0</v>
      </c>
      <c r="I343" s="70"/>
      <c r="J343" s="51"/>
    </row>
    <row r="344" spans="1:10" ht="47.25">
      <c r="A344" s="129">
        <v>3</v>
      </c>
      <c r="B344" s="260" t="s">
        <v>318</v>
      </c>
      <c r="C344" s="49" t="s">
        <v>13</v>
      </c>
      <c r="D344" s="49">
        <v>15</v>
      </c>
      <c r="E344" s="132"/>
      <c r="F344" s="132">
        <f t="shared" si="42"/>
        <v>0</v>
      </c>
      <c r="G344" s="283"/>
      <c r="H344" s="132">
        <f t="shared" si="43"/>
        <v>0</v>
      </c>
      <c r="I344" s="344"/>
      <c r="J344" s="51"/>
    </row>
    <row r="345" spans="1:10" ht="28.5" customHeight="1">
      <c r="A345" s="74" t="s">
        <v>319</v>
      </c>
      <c r="B345" s="74"/>
      <c r="C345" s="74"/>
      <c r="D345" s="74"/>
      <c r="E345" s="74"/>
      <c r="F345" s="90">
        <f>SUM(F342:F344)</f>
        <v>0</v>
      </c>
      <c r="G345" s="91"/>
      <c r="H345" s="92">
        <f>SUM(H342:H344)</f>
        <v>0</v>
      </c>
      <c r="I345" s="93"/>
      <c r="J345" s="79"/>
    </row>
    <row r="346" spans="1:10" ht="28.5" customHeight="1">
      <c r="A346" s="94"/>
      <c r="B346" s="94"/>
      <c r="C346" s="94"/>
      <c r="D346" s="94"/>
      <c r="E346" s="94"/>
      <c r="F346" s="169"/>
      <c r="G346" s="170"/>
      <c r="H346" s="169"/>
      <c r="I346" s="171"/>
      <c r="J346" s="172"/>
    </row>
    <row r="347" spans="1:11" ht="28.5" customHeight="1">
      <c r="A347" s="65" t="s">
        <v>320</v>
      </c>
      <c r="B347" s="65"/>
      <c r="C347" s="65"/>
      <c r="D347" s="65"/>
      <c r="E347" s="65"/>
      <c r="F347" s="65"/>
      <c r="G347" s="65"/>
      <c r="H347" s="65"/>
      <c r="I347" s="65"/>
      <c r="J347" s="65"/>
      <c r="K347" s="23"/>
    </row>
    <row r="348" spans="1:10" ht="42.75" customHeight="1">
      <c r="A348" s="345" t="s">
        <v>2</v>
      </c>
      <c r="B348" s="345" t="s">
        <v>3</v>
      </c>
      <c r="C348" s="345" t="s">
        <v>4</v>
      </c>
      <c r="D348" s="345" t="s">
        <v>5</v>
      </c>
      <c r="E348" s="346" t="s">
        <v>6</v>
      </c>
      <c r="F348" s="346" t="s">
        <v>7</v>
      </c>
      <c r="G348" s="347" t="s">
        <v>8</v>
      </c>
      <c r="H348" s="346" t="s">
        <v>9</v>
      </c>
      <c r="I348" s="346" t="s">
        <v>10</v>
      </c>
      <c r="J348" s="345" t="s">
        <v>43</v>
      </c>
    </row>
    <row r="349" spans="1:10" ht="29.25">
      <c r="A349" s="30">
        <v>1</v>
      </c>
      <c r="B349" s="348" t="s">
        <v>321</v>
      </c>
      <c r="C349" s="30" t="s">
        <v>25</v>
      </c>
      <c r="D349" s="33">
        <v>50</v>
      </c>
      <c r="E349" s="166"/>
      <c r="F349" s="166">
        <f>D349*E349</f>
        <v>0</v>
      </c>
      <c r="G349" s="167"/>
      <c r="H349" s="349">
        <f>F349+(F349*G349/100)</f>
        <v>0</v>
      </c>
      <c r="I349" s="350"/>
      <c r="J349" s="351"/>
    </row>
    <row r="350" spans="1:10" ht="27.75" customHeight="1">
      <c r="A350" s="74" t="s">
        <v>322</v>
      </c>
      <c r="B350" s="74" t="s">
        <v>126</v>
      </c>
      <c r="C350" s="74"/>
      <c r="D350" s="74"/>
      <c r="E350" s="74"/>
      <c r="F350" s="352">
        <f>SUM(F349)</f>
        <v>0</v>
      </c>
      <c r="G350" s="353"/>
      <c r="H350" s="354">
        <f>SUM(H349)</f>
        <v>0</v>
      </c>
      <c r="I350" s="355"/>
      <c r="J350" s="168"/>
    </row>
    <row r="351" spans="1:10" ht="27.75" customHeight="1">
      <c r="A351" s="356"/>
      <c r="B351" s="357"/>
      <c r="C351" s="358"/>
      <c r="D351" s="359"/>
      <c r="E351" s="360"/>
      <c r="F351" s="360"/>
      <c r="G351" s="361"/>
      <c r="H351" s="360"/>
      <c r="I351" s="362"/>
      <c r="J351" s="362"/>
    </row>
    <row r="352" spans="1:11" ht="27.75" customHeight="1">
      <c r="A352" s="65" t="s">
        <v>323</v>
      </c>
      <c r="B352" s="65"/>
      <c r="C352" s="65"/>
      <c r="D352" s="65"/>
      <c r="E352" s="65"/>
      <c r="F352" s="65"/>
      <c r="G352" s="65"/>
      <c r="H352" s="65"/>
      <c r="I352" s="65"/>
      <c r="J352" s="65"/>
      <c r="K352" s="23"/>
    </row>
    <row r="353" spans="1:11" ht="38.25">
      <c r="A353" s="24" t="s">
        <v>2</v>
      </c>
      <c r="B353" s="24" t="s">
        <v>3</v>
      </c>
      <c r="C353" s="24" t="s">
        <v>4</v>
      </c>
      <c r="D353" s="24" t="s">
        <v>5</v>
      </c>
      <c r="E353" s="195" t="s">
        <v>6</v>
      </c>
      <c r="F353" s="195" t="s">
        <v>7</v>
      </c>
      <c r="G353" s="26" t="s">
        <v>8</v>
      </c>
      <c r="H353" s="195" t="s">
        <v>9</v>
      </c>
      <c r="I353" s="195" t="s">
        <v>10</v>
      </c>
      <c r="J353" s="24" t="s">
        <v>43</v>
      </c>
      <c r="K353" s="221"/>
    </row>
    <row r="354" spans="1:10" ht="92.25">
      <c r="A354" s="196">
        <v>1</v>
      </c>
      <c r="B354" s="363" t="s">
        <v>324</v>
      </c>
      <c r="C354" s="198" t="s">
        <v>13</v>
      </c>
      <c r="D354" s="199">
        <v>30</v>
      </c>
      <c r="E354" s="71"/>
      <c r="F354" s="71">
        <f aca="true" t="shared" si="44" ref="F354:F355">D354*E354</f>
        <v>0</v>
      </c>
      <c r="G354" s="200"/>
      <c r="H354" s="71">
        <f aca="true" t="shared" si="45" ref="H354:H355">F354+(F354*G354/100)</f>
        <v>0</v>
      </c>
      <c r="I354" s="38"/>
      <c r="J354" s="38"/>
    </row>
    <row r="355" spans="1:10" ht="92.25">
      <c r="A355" s="196">
        <v>2</v>
      </c>
      <c r="B355" s="364" t="s">
        <v>325</v>
      </c>
      <c r="C355" s="198" t="s">
        <v>13</v>
      </c>
      <c r="D355" s="199">
        <v>10</v>
      </c>
      <c r="E355" s="71"/>
      <c r="F355" s="71">
        <f t="shared" si="44"/>
        <v>0</v>
      </c>
      <c r="G355" s="200"/>
      <c r="H355" s="71">
        <f t="shared" si="45"/>
        <v>0</v>
      </c>
      <c r="I355" s="38"/>
      <c r="J355" s="38"/>
    </row>
    <row r="356" spans="1:10" ht="29.25" customHeight="1">
      <c r="A356" s="59" t="s">
        <v>326</v>
      </c>
      <c r="B356" s="59"/>
      <c r="C356" s="59"/>
      <c r="D356" s="59"/>
      <c r="E356" s="59"/>
      <c r="F356" s="201">
        <f>SUM(F354:F355)</f>
        <v>0</v>
      </c>
      <c r="G356" s="202"/>
      <c r="H356" s="203">
        <f>SUM(H354:H355)</f>
        <v>0</v>
      </c>
      <c r="I356" s="204"/>
      <c r="J356" s="205"/>
    </row>
    <row r="357" spans="1:9" ht="28.5" customHeight="1">
      <c r="A357" s="80"/>
      <c r="B357" s="81"/>
      <c r="C357" s="80"/>
      <c r="D357" s="80"/>
      <c r="E357" s="82"/>
      <c r="F357" s="82"/>
      <c r="G357" s="83"/>
      <c r="H357" s="82"/>
      <c r="I357" s="84"/>
    </row>
    <row r="358" spans="1:11" ht="28.5" customHeight="1">
      <c r="A358" s="145" t="s">
        <v>327</v>
      </c>
      <c r="B358" s="145"/>
      <c r="C358" s="145"/>
      <c r="D358" s="145"/>
      <c r="E358" s="145"/>
      <c r="F358" s="145"/>
      <c r="G358" s="145"/>
      <c r="H358" s="145"/>
      <c r="I358" s="145"/>
      <c r="J358" s="145"/>
      <c r="K358" s="23"/>
    </row>
    <row r="359" spans="1:11" ht="38.25">
      <c r="A359" s="105" t="s">
        <v>2</v>
      </c>
      <c r="B359" s="105" t="s">
        <v>3</v>
      </c>
      <c r="C359" s="105" t="s">
        <v>4</v>
      </c>
      <c r="D359" s="105" t="s">
        <v>5</v>
      </c>
      <c r="E359" s="106" t="s">
        <v>64</v>
      </c>
      <c r="F359" s="106" t="s">
        <v>65</v>
      </c>
      <c r="G359" s="107" t="s">
        <v>8</v>
      </c>
      <c r="H359" s="106" t="s">
        <v>66</v>
      </c>
      <c r="I359" s="27" t="s">
        <v>10</v>
      </c>
      <c r="J359" s="28" t="s">
        <v>11</v>
      </c>
      <c r="K359" s="29"/>
    </row>
    <row r="360" spans="1:10" ht="56.25">
      <c r="A360" s="365">
        <v>1</v>
      </c>
      <c r="B360" s="366" t="s">
        <v>328</v>
      </c>
      <c r="C360" s="367" t="s">
        <v>13</v>
      </c>
      <c r="D360" s="368">
        <v>15</v>
      </c>
      <c r="E360" s="369"/>
      <c r="F360" s="369">
        <f aca="true" t="shared" si="46" ref="F360:F367">D360*E360</f>
        <v>0</v>
      </c>
      <c r="G360" s="370"/>
      <c r="H360" s="369">
        <f aca="true" t="shared" si="47" ref="H360:H367">F360+(F360*G360/100)</f>
        <v>0</v>
      </c>
      <c r="I360" s="371"/>
      <c r="J360" s="51"/>
    </row>
    <row r="361" spans="1:11" ht="56.25">
      <c r="A361" s="365">
        <v>2</v>
      </c>
      <c r="B361" s="372" t="s">
        <v>329</v>
      </c>
      <c r="C361" s="367" t="s">
        <v>13</v>
      </c>
      <c r="D361" s="368">
        <v>24</v>
      </c>
      <c r="E361" s="369"/>
      <c r="F361" s="369">
        <f t="shared" si="46"/>
        <v>0</v>
      </c>
      <c r="G361" s="370"/>
      <c r="H361" s="369">
        <f t="shared" si="47"/>
        <v>0</v>
      </c>
      <c r="I361" s="371"/>
      <c r="J361" s="51"/>
      <c r="K361" s="29"/>
    </row>
    <row r="362" spans="1:10" ht="56.25">
      <c r="A362" s="365">
        <v>3</v>
      </c>
      <c r="B362" s="372" t="s">
        <v>330</v>
      </c>
      <c r="C362" s="367" t="s">
        <v>13</v>
      </c>
      <c r="D362" s="368">
        <v>8</v>
      </c>
      <c r="E362" s="369"/>
      <c r="F362" s="369">
        <f t="shared" si="46"/>
        <v>0</v>
      </c>
      <c r="G362" s="370"/>
      <c r="H362" s="369">
        <f t="shared" si="47"/>
        <v>0</v>
      </c>
      <c r="I362" s="371"/>
      <c r="J362" s="51"/>
    </row>
    <row r="363" spans="1:10" ht="29.25">
      <c r="A363" s="365">
        <v>4</v>
      </c>
      <c r="B363" s="372" t="s">
        <v>331</v>
      </c>
      <c r="C363" s="367" t="s">
        <v>13</v>
      </c>
      <c r="D363" s="368">
        <v>30</v>
      </c>
      <c r="E363" s="369"/>
      <c r="F363" s="369">
        <f t="shared" si="46"/>
        <v>0</v>
      </c>
      <c r="G363" s="370"/>
      <c r="H363" s="369">
        <f t="shared" si="47"/>
        <v>0</v>
      </c>
      <c r="I363" s="373"/>
      <c r="J363" s="51"/>
    </row>
    <row r="364" spans="1:10" ht="25.5" customHeight="1">
      <c r="A364" s="365">
        <v>5</v>
      </c>
      <c r="B364" s="372" t="s">
        <v>332</v>
      </c>
      <c r="C364" s="367" t="s">
        <v>13</v>
      </c>
      <c r="D364" s="374">
        <v>10</v>
      </c>
      <c r="E364" s="369"/>
      <c r="F364" s="369">
        <f t="shared" si="46"/>
        <v>0</v>
      </c>
      <c r="G364" s="370"/>
      <c r="H364" s="369">
        <f t="shared" si="47"/>
        <v>0</v>
      </c>
      <c r="I364" s="371"/>
      <c r="J364" s="51"/>
    </row>
    <row r="365" spans="1:10" ht="25.5" customHeight="1">
      <c r="A365" s="365">
        <v>6</v>
      </c>
      <c r="B365" s="372" t="s">
        <v>333</v>
      </c>
      <c r="C365" s="367" t="s">
        <v>45</v>
      </c>
      <c r="D365" s="374">
        <v>1</v>
      </c>
      <c r="E365" s="369"/>
      <c r="F365" s="369">
        <f t="shared" si="46"/>
        <v>0</v>
      </c>
      <c r="G365" s="370"/>
      <c r="H365" s="369">
        <f t="shared" si="47"/>
        <v>0</v>
      </c>
      <c r="I365" s="371"/>
      <c r="J365" s="51"/>
    </row>
    <row r="366" spans="1:10" ht="25.5" customHeight="1">
      <c r="A366" s="365">
        <v>7</v>
      </c>
      <c r="B366" s="372" t="s">
        <v>334</v>
      </c>
      <c r="C366" s="367" t="s">
        <v>13</v>
      </c>
      <c r="D366" s="368">
        <v>2</v>
      </c>
      <c r="E366" s="369"/>
      <c r="F366" s="369">
        <f t="shared" si="46"/>
        <v>0</v>
      </c>
      <c r="G366" s="370"/>
      <c r="H366" s="369">
        <f t="shared" si="47"/>
        <v>0</v>
      </c>
      <c r="I366" s="373"/>
      <c r="J366" s="51"/>
    </row>
    <row r="367" spans="1:10" ht="25.5" customHeight="1">
      <c r="A367" s="365">
        <v>8</v>
      </c>
      <c r="B367" s="375" t="s">
        <v>335</v>
      </c>
      <c r="C367" s="367" t="s">
        <v>45</v>
      </c>
      <c r="D367" s="374">
        <v>1</v>
      </c>
      <c r="E367" s="369"/>
      <c r="F367" s="369">
        <f t="shared" si="46"/>
        <v>0</v>
      </c>
      <c r="G367" s="370"/>
      <c r="H367" s="369">
        <f t="shared" si="47"/>
        <v>0</v>
      </c>
      <c r="I367" s="373"/>
      <c r="J367" s="49"/>
    </row>
    <row r="368" spans="1:10" ht="27.75" customHeight="1">
      <c r="A368" s="376" t="s">
        <v>336</v>
      </c>
      <c r="B368" s="376"/>
      <c r="C368" s="376"/>
      <c r="D368" s="376"/>
      <c r="E368" s="376"/>
      <c r="F368" s="338">
        <f>SUM(F360:F367)</f>
        <v>0</v>
      </c>
      <c r="G368" s="339"/>
      <c r="H368" s="338">
        <f>SUM(H360:H367)</f>
        <v>0</v>
      </c>
      <c r="I368" s="157"/>
      <c r="J368" s="158"/>
    </row>
    <row r="369" spans="1:9" ht="28.5" customHeight="1">
      <c r="A369" s="80"/>
      <c r="B369" s="81"/>
      <c r="C369" s="80"/>
      <c r="D369" s="80"/>
      <c r="E369" s="82"/>
      <c r="F369" s="82"/>
      <c r="G369" s="83"/>
      <c r="H369" s="82"/>
      <c r="I369" s="84"/>
    </row>
    <row r="370" spans="1:11" ht="28.5" customHeight="1">
      <c r="A370" s="65" t="s">
        <v>337</v>
      </c>
      <c r="B370" s="65"/>
      <c r="C370" s="65"/>
      <c r="D370" s="65"/>
      <c r="E370" s="65"/>
      <c r="F370" s="65"/>
      <c r="G370" s="65"/>
      <c r="H370" s="65"/>
      <c r="I370" s="65"/>
      <c r="J370" s="65"/>
      <c r="K370" s="23"/>
    </row>
    <row r="371" spans="1:11" ht="38.25">
      <c r="A371" s="105" t="s">
        <v>2</v>
      </c>
      <c r="B371" s="105" t="s">
        <v>3</v>
      </c>
      <c r="C371" s="105" t="s">
        <v>4</v>
      </c>
      <c r="D371" s="105" t="s">
        <v>5</v>
      </c>
      <c r="E371" s="106" t="s">
        <v>64</v>
      </c>
      <c r="F371" s="106" t="s">
        <v>65</v>
      </c>
      <c r="G371" s="107" t="s">
        <v>8</v>
      </c>
      <c r="H371" s="106" t="s">
        <v>66</v>
      </c>
      <c r="I371" s="27" t="s">
        <v>10</v>
      </c>
      <c r="J371" s="28" t="s">
        <v>11</v>
      </c>
      <c r="K371" s="29"/>
    </row>
    <row r="372" spans="1:10" ht="226.5">
      <c r="A372" s="68">
        <v>1</v>
      </c>
      <c r="B372" s="97" t="s">
        <v>338</v>
      </c>
      <c r="C372" s="49" t="s">
        <v>13</v>
      </c>
      <c r="D372" s="42">
        <v>80</v>
      </c>
      <c r="E372" s="43"/>
      <c r="F372" s="43">
        <f aca="true" t="shared" si="48" ref="F372:F374">D372*E372</f>
        <v>0</v>
      </c>
      <c r="G372" s="245"/>
      <c r="H372" s="43">
        <f aca="true" t="shared" si="49" ref="H372:H374">F372+(F372*G372/100)</f>
        <v>0</v>
      </c>
      <c r="I372" s="136"/>
      <c r="J372" s="51"/>
    </row>
    <row r="373" spans="1:10" ht="217.5">
      <c r="A373" s="68">
        <v>2</v>
      </c>
      <c r="B373" s="31" t="s">
        <v>339</v>
      </c>
      <c r="C373" s="49" t="s">
        <v>13</v>
      </c>
      <c r="D373" s="42">
        <v>10</v>
      </c>
      <c r="E373" s="43"/>
      <c r="F373" s="43">
        <f t="shared" si="48"/>
        <v>0</v>
      </c>
      <c r="G373" s="245"/>
      <c r="H373" s="43">
        <f t="shared" si="49"/>
        <v>0</v>
      </c>
      <c r="I373" s="136"/>
      <c r="J373" s="51"/>
    </row>
    <row r="374" spans="1:10" ht="38.25">
      <c r="A374" s="30">
        <v>3</v>
      </c>
      <c r="B374" s="32" t="s">
        <v>340</v>
      </c>
      <c r="C374" s="30" t="s">
        <v>13</v>
      </c>
      <c r="D374" s="33">
        <v>10</v>
      </c>
      <c r="E374" s="34"/>
      <c r="F374" s="43">
        <f t="shared" si="48"/>
        <v>0</v>
      </c>
      <c r="G374" s="133"/>
      <c r="H374" s="43">
        <f t="shared" si="49"/>
        <v>0</v>
      </c>
      <c r="I374" s="56"/>
      <c r="J374" s="70"/>
    </row>
    <row r="375" spans="1:9" ht="29.25" customHeight="1">
      <c r="A375" s="59" t="s">
        <v>341</v>
      </c>
      <c r="B375" s="59"/>
      <c r="C375" s="59"/>
      <c r="D375" s="59"/>
      <c r="E375" s="59"/>
      <c r="F375" s="100">
        <f>SUM(F372:F374)</f>
        <v>0</v>
      </c>
      <c r="G375" s="377"/>
      <c r="H375" s="100">
        <f>SUM(H372:H374)</f>
        <v>0</v>
      </c>
      <c r="I375" s="6"/>
    </row>
    <row r="376" spans="1:9" ht="27.75" customHeight="1">
      <c r="A376" s="80"/>
      <c r="B376" s="81"/>
      <c r="C376" s="80"/>
      <c r="D376" s="80"/>
      <c r="E376" s="82"/>
      <c r="F376" s="82"/>
      <c r="G376" s="83"/>
      <c r="H376" s="82"/>
      <c r="I376" s="84"/>
    </row>
    <row r="377" spans="1:11" ht="29.25" customHeight="1">
      <c r="A377" s="65" t="s">
        <v>342</v>
      </c>
      <c r="B377" s="65"/>
      <c r="C377" s="65"/>
      <c r="D377" s="65"/>
      <c r="E377" s="65"/>
      <c r="F377" s="65"/>
      <c r="G377" s="65"/>
      <c r="H377" s="65"/>
      <c r="I377" s="65"/>
      <c r="J377" s="65"/>
      <c r="K377" s="378"/>
    </row>
    <row r="378" spans="1:11" ht="38.25">
      <c r="A378" s="28" t="s">
        <v>2</v>
      </c>
      <c r="B378" s="28" t="s">
        <v>3</v>
      </c>
      <c r="C378" s="28" t="s">
        <v>4</v>
      </c>
      <c r="D378" s="28" t="s">
        <v>5</v>
      </c>
      <c r="E378" s="27" t="s">
        <v>6</v>
      </c>
      <c r="F378" s="27" t="s">
        <v>7</v>
      </c>
      <c r="G378" s="66" t="s">
        <v>8</v>
      </c>
      <c r="H378" s="27" t="s">
        <v>9</v>
      </c>
      <c r="I378" s="27" t="s">
        <v>10</v>
      </c>
      <c r="J378" s="28" t="s">
        <v>43</v>
      </c>
      <c r="K378" s="221"/>
    </row>
    <row r="379" spans="1:10" ht="110.25">
      <c r="A379" s="30">
        <v>1</v>
      </c>
      <c r="B379" s="165" t="s">
        <v>343</v>
      </c>
      <c r="C379" s="68" t="s">
        <v>13</v>
      </c>
      <c r="D379" s="199">
        <v>25</v>
      </c>
      <c r="E379" s="379"/>
      <c r="F379" s="380">
        <f aca="true" t="shared" si="50" ref="F379:F380">D379*E379</f>
        <v>0</v>
      </c>
      <c r="G379" s="381"/>
      <c r="H379" s="380">
        <f aca="true" t="shared" si="51" ref="H379:H380">F379+(F379*G379/100)</f>
        <v>0</v>
      </c>
      <c r="I379" s="144"/>
      <c r="J379" s="144"/>
    </row>
    <row r="380" spans="1:10" ht="101.25">
      <c r="A380" s="30">
        <v>2</v>
      </c>
      <c r="B380" s="165" t="s">
        <v>344</v>
      </c>
      <c r="C380" s="68" t="s">
        <v>13</v>
      </c>
      <c r="D380" s="199">
        <v>12</v>
      </c>
      <c r="E380" s="379"/>
      <c r="F380" s="380">
        <f t="shared" si="50"/>
        <v>0</v>
      </c>
      <c r="G380" s="381"/>
      <c r="H380" s="380">
        <f t="shared" si="51"/>
        <v>0</v>
      </c>
      <c r="I380" s="144"/>
      <c r="J380" s="144"/>
    </row>
    <row r="381" spans="1:10" ht="27.75" customHeight="1">
      <c r="A381" s="74" t="s">
        <v>345</v>
      </c>
      <c r="B381" s="74" t="s">
        <v>126</v>
      </c>
      <c r="C381" s="74"/>
      <c r="D381" s="74"/>
      <c r="E381" s="74"/>
      <c r="F381" s="75">
        <f>SUM(F379:F380)</f>
        <v>0</v>
      </c>
      <c r="G381" s="76"/>
      <c r="H381" s="77">
        <f>SUM(H379:H380)</f>
        <v>0</v>
      </c>
      <c r="I381" s="93"/>
      <c r="J381" s="382"/>
    </row>
    <row r="382" spans="1:9" ht="27.75" customHeight="1">
      <c r="A382" s="80"/>
      <c r="B382" s="81"/>
      <c r="C382" s="80"/>
      <c r="D382" s="80"/>
      <c r="E382" s="82"/>
      <c r="F382" s="82"/>
      <c r="G382" s="83"/>
      <c r="H382" s="82"/>
      <c r="I382" s="84"/>
    </row>
    <row r="383" spans="1:10" ht="27.75" customHeight="1">
      <c r="A383" s="65" t="s">
        <v>346</v>
      </c>
      <c r="B383" s="65"/>
      <c r="C383" s="65"/>
      <c r="D383" s="65"/>
      <c r="E383" s="65"/>
      <c r="F383" s="65">
        <f>D383*E383</f>
        <v>0</v>
      </c>
      <c r="G383" s="65"/>
      <c r="H383" s="65">
        <f>F383+(F383*G383/100)</f>
        <v>0</v>
      </c>
      <c r="I383" s="65"/>
      <c r="J383" s="65"/>
    </row>
    <row r="384" spans="1:12" ht="41.25" customHeight="1">
      <c r="A384" s="24" t="s">
        <v>2</v>
      </c>
      <c r="B384" s="24" t="s">
        <v>3</v>
      </c>
      <c r="C384" s="24" t="s">
        <v>4</v>
      </c>
      <c r="D384" s="24" t="s">
        <v>5</v>
      </c>
      <c r="E384" s="25" t="s">
        <v>6</v>
      </c>
      <c r="F384" s="25" t="s">
        <v>7</v>
      </c>
      <c r="G384" s="26" t="s">
        <v>8</v>
      </c>
      <c r="H384" s="25" t="s">
        <v>9</v>
      </c>
      <c r="I384" s="27" t="s">
        <v>10</v>
      </c>
      <c r="J384" s="28" t="s">
        <v>11</v>
      </c>
      <c r="K384" s="29"/>
      <c r="L384" s="67"/>
    </row>
    <row r="385" spans="1:10" ht="29.25">
      <c r="A385" s="68">
        <v>1</v>
      </c>
      <c r="B385" s="31" t="s">
        <v>347</v>
      </c>
      <c r="C385" s="32" t="s">
        <v>47</v>
      </c>
      <c r="D385" s="33">
        <v>40</v>
      </c>
      <c r="E385" s="43"/>
      <c r="F385" s="43">
        <f aca="true" t="shared" si="52" ref="F385:F394">D385*E385</f>
        <v>0</v>
      </c>
      <c r="G385" s="383"/>
      <c r="H385" s="43">
        <f aca="true" t="shared" si="53" ref="H385:H394">F385+(F385*G385/100)</f>
        <v>0</v>
      </c>
      <c r="I385" s="49"/>
      <c r="J385" s="70"/>
    </row>
    <row r="386" spans="1:10" ht="38.25">
      <c r="A386" s="68">
        <v>2</v>
      </c>
      <c r="B386" s="119" t="s">
        <v>348</v>
      </c>
      <c r="C386" s="32" t="s">
        <v>47</v>
      </c>
      <c r="D386" s="33">
        <v>250</v>
      </c>
      <c r="E386" s="43"/>
      <c r="F386" s="43">
        <f t="shared" si="52"/>
        <v>0</v>
      </c>
      <c r="G386" s="383"/>
      <c r="H386" s="43">
        <f t="shared" si="53"/>
        <v>0</v>
      </c>
      <c r="I386" s="70"/>
      <c r="J386" s="49"/>
    </row>
    <row r="387" spans="1:10" ht="38.25">
      <c r="A387" s="68">
        <v>3</v>
      </c>
      <c r="B387" s="119" t="s">
        <v>349</v>
      </c>
      <c r="C387" s="32" t="s">
        <v>47</v>
      </c>
      <c r="D387" s="33">
        <v>400</v>
      </c>
      <c r="E387" s="43"/>
      <c r="F387" s="43">
        <f t="shared" si="52"/>
        <v>0</v>
      </c>
      <c r="G387" s="383"/>
      <c r="H387" s="43">
        <f t="shared" si="53"/>
        <v>0</v>
      </c>
      <c r="I387" s="49"/>
      <c r="J387" s="49"/>
    </row>
    <row r="388" spans="1:10" ht="47.25">
      <c r="A388" s="68">
        <v>4</v>
      </c>
      <c r="B388" s="119" t="s">
        <v>350</v>
      </c>
      <c r="C388" s="32" t="s">
        <v>47</v>
      </c>
      <c r="D388" s="33">
        <v>300</v>
      </c>
      <c r="E388" s="43"/>
      <c r="F388" s="43">
        <f t="shared" si="52"/>
        <v>0</v>
      </c>
      <c r="G388" s="383"/>
      <c r="H388" s="43">
        <f t="shared" si="53"/>
        <v>0</v>
      </c>
      <c r="I388" s="49"/>
      <c r="J388" s="51"/>
    </row>
    <row r="389" spans="1:10" ht="47.25">
      <c r="A389" s="68">
        <v>5</v>
      </c>
      <c r="B389" s="119" t="s">
        <v>351</v>
      </c>
      <c r="C389" s="32" t="s">
        <v>47</v>
      </c>
      <c r="D389" s="384">
        <v>800</v>
      </c>
      <c r="E389" s="43"/>
      <c r="F389" s="43">
        <f t="shared" si="52"/>
        <v>0</v>
      </c>
      <c r="G389" s="383"/>
      <c r="H389" s="43">
        <f t="shared" si="53"/>
        <v>0</v>
      </c>
      <c r="I389" s="70"/>
      <c r="J389" s="51"/>
    </row>
    <row r="390" spans="1:10" ht="56.25">
      <c r="A390" s="68">
        <v>6</v>
      </c>
      <c r="B390" s="97" t="s">
        <v>352</v>
      </c>
      <c r="C390" s="32" t="s">
        <v>13</v>
      </c>
      <c r="D390" s="33">
        <v>3000</v>
      </c>
      <c r="E390" s="43"/>
      <c r="F390" s="43">
        <f t="shared" si="52"/>
        <v>0</v>
      </c>
      <c r="G390" s="383"/>
      <c r="H390" s="43">
        <f t="shared" si="53"/>
        <v>0</v>
      </c>
      <c r="I390" s="49"/>
      <c r="J390" s="51"/>
    </row>
    <row r="391" spans="1:10" ht="56.25">
      <c r="A391" s="68">
        <v>7</v>
      </c>
      <c r="B391" s="97" t="s">
        <v>353</v>
      </c>
      <c r="C391" s="32" t="s">
        <v>13</v>
      </c>
      <c r="D391" s="33">
        <v>3000</v>
      </c>
      <c r="E391" s="43"/>
      <c r="F391" s="43">
        <f t="shared" si="52"/>
        <v>0</v>
      </c>
      <c r="G391" s="383"/>
      <c r="H391" s="43">
        <f t="shared" si="53"/>
        <v>0</v>
      </c>
      <c r="I391" s="70"/>
      <c r="J391" s="51"/>
    </row>
    <row r="392" spans="1:10" ht="38.25">
      <c r="A392" s="68">
        <v>8</v>
      </c>
      <c r="B392" s="31" t="s">
        <v>354</v>
      </c>
      <c r="C392" s="32" t="s">
        <v>13</v>
      </c>
      <c r="D392" s="33">
        <v>200</v>
      </c>
      <c r="E392" s="43"/>
      <c r="F392" s="43">
        <f t="shared" si="52"/>
        <v>0</v>
      </c>
      <c r="G392" s="383"/>
      <c r="H392" s="43">
        <f t="shared" si="53"/>
        <v>0</v>
      </c>
      <c r="I392" s="70"/>
      <c r="J392" s="51"/>
    </row>
    <row r="393" spans="1:10" ht="56.25">
      <c r="A393" s="68">
        <v>9</v>
      </c>
      <c r="B393" s="31" t="s">
        <v>355</v>
      </c>
      <c r="C393" s="32" t="s">
        <v>13</v>
      </c>
      <c r="D393" s="33">
        <v>850</v>
      </c>
      <c r="E393" s="43"/>
      <c r="F393" s="43">
        <f t="shared" si="52"/>
        <v>0</v>
      </c>
      <c r="G393" s="383"/>
      <c r="H393" s="43">
        <f t="shared" si="53"/>
        <v>0</v>
      </c>
      <c r="I393" s="70"/>
      <c r="J393" s="51"/>
    </row>
    <row r="394" spans="1:10" ht="47.25">
      <c r="A394" s="68">
        <v>10</v>
      </c>
      <c r="B394" s="31" t="s">
        <v>356</v>
      </c>
      <c r="C394" s="32"/>
      <c r="D394" s="33">
        <v>1400</v>
      </c>
      <c r="E394" s="43"/>
      <c r="F394" s="43">
        <f t="shared" si="52"/>
        <v>0</v>
      </c>
      <c r="G394" s="383"/>
      <c r="H394" s="43">
        <f t="shared" si="53"/>
        <v>0</v>
      </c>
      <c r="I394" s="49"/>
      <c r="J394" s="51"/>
    </row>
    <row r="395" spans="1:10" ht="92.25">
      <c r="A395" s="235"/>
      <c r="B395" s="385" t="s">
        <v>357</v>
      </c>
      <c r="C395" s="386"/>
      <c r="D395" s="387"/>
      <c r="E395" s="388"/>
      <c r="F395" s="238"/>
      <c r="G395" s="389"/>
      <c r="H395" s="238"/>
      <c r="I395" s="390"/>
      <c r="J395" s="390"/>
    </row>
    <row r="396" spans="1:10" ht="25.5" customHeight="1">
      <c r="A396" s="254" t="s">
        <v>358</v>
      </c>
      <c r="B396" s="254"/>
      <c r="C396" s="254"/>
      <c r="D396" s="254"/>
      <c r="E396" s="254"/>
      <c r="F396" s="100">
        <f>SUM(F385:F395)</f>
        <v>0</v>
      </c>
      <c r="G396" s="391"/>
      <c r="H396" s="100">
        <f>SUM(H385:H395)</f>
        <v>0</v>
      </c>
      <c r="I396" s="186"/>
      <c r="J396" s="187"/>
    </row>
    <row r="397" spans="1:9" ht="30.75" customHeight="1">
      <c r="A397" s="80"/>
      <c r="B397" s="81"/>
      <c r="C397" s="80"/>
      <c r="D397" s="80"/>
      <c r="E397" s="82"/>
      <c r="F397" s="82"/>
      <c r="G397" s="83"/>
      <c r="H397" s="82"/>
      <c r="I397" s="84"/>
    </row>
    <row r="398" spans="1:11" ht="27.75" customHeight="1">
      <c r="A398" s="65" t="s">
        <v>359</v>
      </c>
      <c r="B398" s="65"/>
      <c r="C398" s="65"/>
      <c r="D398" s="65"/>
      <c r="E398" s="65"/>
      <c r="F398" s="65">
        <f>D398*E398</f>
        <v>0</v>
      </c>
      <c r="G398" s="65"/>
      <c r="H398" s="65">
        <f>F398+(F398*G398/100)</f>
        <v>0</v>
      </c>
      <c r="I398" s="65"/>
      <c r="J398" s="65"/>
      <c r="K398" s="378"/>
    </row>
    <row r="399" spans="1:11" ht="42" customHeight="1">
      <c r="A399" s="24" t="s">
        <v>2</v>
      </c>
      <c r="B399" s="24" t="s">
        <v>3</v>
      </c>
      <c r="C399" s="24" t="s">
        <v>4</v>
      </c>
      <c r="D399" s="24" t="s">
        <v>5</v>
      </c>
      <c r="E399" s="25" t="s">
        <v>6</v>
      </c>
      <c r="F399" s="25" t="s">
        <v>7</v>
      </c>
      <c r="G399" s="26" t="s">
        <v>8</v>
      </c>
      <c r="H399" s="25" t="s">
        <v>9</v>
      </c>
      <c r="I399" s="27" t="s">
        <v>10</v>
      </c>
      <c r="J399" s="28" t="s">
        <v>11</v>
      </c>
      <c r="K399" s="29"/>
    </row>
    <row r="400" spans="1:10" ht="128.25">
      <c r="A400" s="68">
        <v>1</v>
      </c>
      <c r="B400" s="31" t="s">
        <v>360</v>
      </c>
      <c r="C400" s="32" t="s">
        <v>25</v>
      </c>
      <c r="D400" s="42">
        <v>40</v>
      </c>
      <c r="E400" s="43"/>
      <c r="F400" s="43">
        <f>D400*E400</f>
        <v>0</v>
      </c>
      <c r="G400" s="383"/>
      <c r="H400" s="43">
        <f>F400+(F400*G400/100)</f>
        <v>0</v>
      </c>
      <c r="I400" s="49"/>
      <c r="J400" s="70"/>
    </row>
    <row r="401" spans="1:10" ht="27.75" customHeight="1">
      <c r="A401" s="254" t="s">
        <v>361</v>
      </c>
      <c r="B401" s="254"/>
      <c r="C401" s="254"/>
      <c r="D401" s="254"/>
      <c r="E401" s="254"/>
      <c r="F401" s="100">
        <f>F400</f>
        <v>0</v>
      </c>
      <c r="G401" s="391"/>
      <c r="H401" s="100">
        <f>H400</f>
        <v>0</v>
      </c>
      <c r="I401" s="186"/>
      <c r="J401" s="187"/>
    </row>
    <row r="402" spans="1:9" ht="27.75" customHeight="1">
      <c r="A402" s="80"/>
      <c r="B402" s="81"/>
      <c r="C402" s="80"/>
      <c r="D402" s="80"/>
      <c r="E402" s="82"/>
      <c r="F402"/>
      <c r="G402"/>
      <c r="H402"/>
      <c r="I402" s="84"/>
    </row>
    <row r="403" spans="1:10" ht="27.75" customHeight="1">
      <c r="A403" s="179" t="s">
        <v>362</v>
      </c>
      <c r="B403" s="179"/>
      <c r="C403" s="179"/>
      <c r="D403" s="179"/>
      <c r="E403" s="179"/>
      <c r="F403" s="179"/>
      <c r="G403" s="179"/>
      <c r="H403" s="179"/>
      <c r="I403" s="179"/>
      <c r="J403" s="179"/>
    </row>
    <row r="404" spans="1:10" ht="38.25">
      <c r="A404" s="24" t="s">
        <v>2</v>
      </c>
      <c r="B404" s="24" t="s">
        <v>3</v>
      </c>
      <c r="C404" s="24" t="s">
        <v>4</v>
      </c>
      <c r="D404" s="24" t="s">
        <v>5</v>
      </c>
      <c r="E404" s="25" t="s">
        <v>6</v>
      </c>
      <c r="F404" s="25" t="s">
        <v>7</v>
      </c>
      <c r="G404" s="26" t="s">
        <v>8</v>
      </c>
      <c r="H404" s="25" t="s">
        <v>9</v>
      </c>
      <c r="I404" s="27" t="s">
        <v>10</v>
      </c>
      <c r="J404" s="28" t="s">
        <v>11</v>
      </c>
    </row>
    <row r="405" spans="1:10" ht="30" customHeight="1">
      <c r="A405" s="341">
        <v>1</v>
      </c>
      <c r="B405" s="97" t="s">
        <v>363</v>
      </c>
      <c r="C405" s="207" t="s">
        <v>13</v>
      </c>
      <c r="D405" s="208">
        <v>50</v>
      </c>
      <c r="E405" s="209"/>
      <c r="F405" s="210">
        <f aca="true" t="shared" si="54" ref="F405:F407">D405*E405</f>
        <v>0</v>
      </c>
      <c r="G405" s="392"/>
      <c r="H405" s="210">
        <f aca="true" t="shared" si="55" ref="H405:H407">F405+(F405*G405/100)</f>
        <v>0</v>
      </c>
      <c r="I405" s="393"/>
      <c r="J405" s="394"/>
    </row>
    <row r="406" spans="1:10" ht="30" customHeight="1">
      <c r="A406" s="341">
        <v>2</v>
      </c>
      <c r="B406" s="97" t="s">
        <v>364</v>
      </c>
      <c r="C406" s="207" t="s">
        <v>13</v>
      </c>
      <c r="D406" s="208">
        <v>2</v>
      </c>
      <c r="E406" s="209"/>
      <c r="F406" s="210">
        <f t="shared" si="54"/>
        <v>0</v>
      </c>
      <c r="G406" s="392"/>
      <c r="H406" s="210">
        <f t="shared" si="55"/>
        <v>0</v>
      </c>
      <c r="I406" s="395"/>
      <c r="J406" s="394"/>
    </row>
    <row r="407" spans="1:10" ht="30" customHeight="1">
      <c r="A407" s="341">
        <v>3</v>
      </c>
      <c r="B407" s="97" t="s">
        <v>365</v>
      </c>
      <c r="C407" s="207" t="s">
        <v>366</v>
      </c>
      <c r="D407" s="208">
        <v>1</v>
      </c>
      <c r="E407" s="209"/>
      <c r="F407" s="210">
        <f t="shared" si="54"/>
        <v>0</v>
      </c>
      <c r="G407" s="392"/>
      <c r="H407" s="210">
        <f t="shared" si="55"/>
        <v>0</v>
      </c>
      <c r="I407" s="395"/>
      <c r="J407" s="394"/>
    </row>
    <row r="408" spans="1:10" ht="27.75" customHeight="1">
      <c r="A408" s="59" t="s">
        <v>367</v>
      </c>
      <c r="B408" s="59"/>
      <c r="C408" s="59"/>
      <c r="D408" s="59"/>
      <c r="E408" s="59"/>
      <c r="F408" s="60">
        <f>SUM(F405:F407)</f>
        <v>0</v>
      </c>
      <c r="G408" s="61"/>
      <c r="H408" s="60">
        <f>SUM(H405:H407)</f>
        <v>0</v>
      </c>
      <c r="I408" s="194"/>
      <c r="J408" s="103"/>
    </row>
    <row r="409" spans="1:9" ht="28.5" customHeight="1">
      <c r="A409" s="80"/>
      <c r="B409" s="81"/>
      <c r="C409" s="80"/>
      <c r="D409" s="80"/>
      <c r="E409" s="82"/>
      <c r="F409" s="82"/>
      <c r="G409" s="83"/>
      <c r="H409" s="82"/>
      <c r="I409" s="84"/>
    </row>
    <row r="410" spans="1:10" ht="28.5" customHeight="1">
      <c r="A410" s="396" t="s">
        <v>368</v>
      </c>
      <c r="B410" s="396"/>
      <c r="C410" s="396"/>
      <c r="D410" s="396"/>
      <c r="E410" s="396"/>
      <c r="F410" s="396"/>
      <c r="G410" s="396"/>
      <c r="H410" s="396"/>
      <c r="I410" s="396"/>
      <c r="J410" s="396"/>
    </row>
    <row r="411" spans="1:10" ht="43.5" customHeight="1">
      <c r="A411" s="105" t="s">
        <v>2</v>
      </c>
      <c r="B411" s="105" t="s">
        <v>3</v>
      </c>
      <c r="C411" s="105" t="s">
        <v>4</v>
      </c>
      <c r="D411" s="105" t="s">
        <v>5</v>
      </c>
      <c r="E411" s="106" t="s">
        <v>64</v>
      </c>
      <c r="F411" s="106" t="s">
        <v>65</v>
      </c>
      <c r="G411" s="107" t="s">
        <v>8</v>
      </c>
      <c r="H411" s="106" t="s">
        <v>66</v>
      </c>
      <c r="I411" s="27" t="s">
        <v>10</v>
      </c>
      <c r="J411" s="28" t="s">
        <v>11</v>
      </c>
    </row>
    <row r="412" spans="1:10" ht="74.25">
      <c r="A412" s="397">
        <v>1</v>
      </c>
      <c r="B412" s="398" t="s">
        <v>369</v>
      </c>
      <c r="C412" s="399" t="s">
        <v>13</v>
      </c>
      <c r="D412" s="399">
        <v>900</v>
      </c>
      <c r="E412" s="400"/>
      <c r="F412" s="401">
        <f aca="true" t="shared" si="56" ref="F412:F414">D412*E412</f>
        <v>0</v>
      </c>
      <c r="G412" s="402"/>
      <c r="H412" s="401">
        <f aca="true" t="shared" si="57" ref="H412:H414">F412+(F412*G412/100)</f>
        <v>0</v>
      </c>
      <c r="I412" s="48"/>
      <c r="J412" s="403"/>
    </row>
    <row r="413" spans="1:10" ht="38.25">
      <c r="A413" s="397">
        <v>2</v>
      </c>
      <c r="B413" s="398" t="s">
        <v>370</v>
      </c>
      <c r="C413" s="399" t="s">
        <v>13</v>
      </c>
      <c r="D413" s="399">
        <v>200</v>
      </c>
      <c r="E413" s="400"/>
      <c r="F413" s="401">
        <f t="shared" si="56"/>
        <v>0</v>
      </c>
      <c r="G413" s="402"/>
      <c r="H413" s="401">
        <f t="shared" si="57"/>
        <v>0</v>
      </c>
      <c r="I413" s="48"/>
      <c r="J413" s="403"/>
    </row>
    <row r="414" spans="1:10" ht="20.25">
      <c r="A414" s="397">
        <v>3</v>
      </c>
      <c r="B414" s="398" t="s">
        <v>371</v>
      </c>
      <c r="C414" s="399" t="s">
        <v>13</v>
      </c>
      <c r="D414" s="399">
        <v>5000</v>
      </c>
      <c r="E414" s="400"/>
      <c r="F414" s="401">
        <f t="shared" si="56"/>
        <v>0</v>
      </c>
      <c r="G414" s="402"/>
      <c r="H414" s="401">
        <f t="shared" si="57"/>
        <v>0</v>
      </c>
      <c r="I414" s="48"/>
      <c r="J414" s="403"/>
    </row>
    <row r="415" spans="1:9" ht="27.75" customHeight="1">
      <c r="A415" s="404" t="s">
        <v>372</v>
      </c>
      <c r="B415" s="404"/>
      <c r="C415" s="404"/>
      <c r="D415" s="404"/>
      <c r="E415" s="404"/>
      <c r="F415" s="405">
        <f>SUM(F412:F414)</f>
        <v>0</v>
      </c>
      <c r="G415" s="406"/>
      <c r="H415" s="405">
        <f>SUM(H412:H414)</f>
        <v>0</v>
      </c>
      <c r="I415" s="84"/>
    </row>
    <row r="416" spans="1:9" ht="27.75" customHeight="1">
      <c r="A416" s="407"/>
      <c r="B416" s="407"/>
      <c r="C416" s="407"/>
      <c r="D416" s="407"/>
      <c r="E416" s="407"/>
      <c r="F416" s="408"/>
      <c r="G416" s="409"/>
      <c r="H416" s="408"/>
      <c r="I416" s="84"/>
    </row>
    <row r="417" spans="1:10" ht="27.75" customHeight="1">
      <c r="A417" s="65" t="s">
        <v>373</v>
      </c>
      <c r="B417" s="65"/>
      <c r="C417" s="65"/>
      <c r="D417" s="65"/>
      <c r="E417" s="65"/>
      <c r="F417" s="65"/>
      <c r="G417" s="65"/>
      <c r="H417" s="65"/>
      <c r="I417" s="65"/>
      <c r="J417" s="65"/>
    </row>
    <row r="418" spans="1:10" ht="43.5" customHeight="1">
      <c r="A418" s="24" t="s">
        <v>2</v>
      </c>
      <c r="B418" s="24" t="s">
        <v>3</v>
      </c>
      <c r="C418" s="24" t="s">
        <v>4</v>
      </c>
      <c r="D418" s="24" t="s">
        <v>5</v>
      </c>
      <c r="E418" s="25" t="s">
        <v>6</v>
      </c>
      <c r="F418" s="25" t="s">
        <v>7</v>
      </c>
      <c r="G418" s="26" t="s">
        <v>8</v>
      </c>
      <c r="H418" s="25" t="s">
        <v>9</v>
      </c>
      <c r="I418" s="27" t="s">
        <v>10</v>
      </c>
      <c r="J418" s="28" t="s">
        <v>11</v>
      </c>
    </row>
    <row r="419" spans="1:10" ht="20.25">
      <c r="A419" s="68">
        <v>1</v>
      </c>
      <c r="B419" s="31" t="s">
        <v>374</v>
      </c>
      <c r="C419" s="32" t="s">
        <v>47</v>
      </c>
      <c r="D419" s="33">
        <v>110</v>
      </c>
      <c r="E419" s="43"/>
      <c r="F419" s="43">
        <f aca="true" t="shared" si="58" ref="F419:F424">D419*E419</f>
        <v>0</v>
      </c>
      <c r="G419" s="410"/>
      <c r="H419" s="43">
        <f aca="true" t="shared" si="59" ref="H419:H424">F419+(F419*G419/100)</f>
        <v>0</v>
      </c>
      <c r="I419" s="48"/>
      <c r="J419" s="47"/>
    </row>
    <row r="420" spans="1:10" ht="38.25">
      <c r="A420" s="68">
        <v>2</v>
      </c>
      <c r="B420" s="32" t="s">
        <v>375</v>
      </c>
      <c r="C420" s="32" t="s">
        <v>13</v>
      </c>
      <c r="D420" s="33">
        <v>200</v>
      </c>
      <c r="E420" s="34"/>
      <c r="F420" s="43">
        <f t="shared" si="58"/>
        <v>0</v>
      </c>
      <c r="G420" s="410"/>
      <c r="H420" s="43">
        <f t="shared" si="59"/>
        <v>0</v>
      </c>
      <c r="I420" s="48"/>
      <c r="J420" s="411"/>
    </row>
    <row r="421" spans="1:10" ht="56.25">
      <c r="A421" s="68">
        <v>3</v>
      </c>
      <c r="B421" s="31" t="s">
        <v>376</v>
      </c>
      <c r="C421" s="32" t="s">
        <v>13</v>
      </c>
      <c r="D421" s="33">
        <v>10</v>
      </c>
      <c r="E421" s="43"/>
      <c r="F421" s="43">
        <f t="shared" si="58"/>
        <v>0</v>
      </c>
      <c r="G421" s="410"/>
      <c r="H421" s="43">
        <f t="shared" si="59"/>
        <v>0</v>
      </c>
      <c r="I421" s="48"/>
      <c r="J421" s="47"/>
    </row>
    <row r="422" spans="1:10" ht="20.25">
      <c r="A422" s="68">
        <v>4</v>
      </c>
      <c r="B422" s="31" t="s">
        <v>377</v>
      </c>
      <c r="C422" s="32" t="s">
        <v>13</v>
      </c>
      <c r="D422" s="33">
        <v>300</v>
      </c>
      <c r="E422" s="43"/>
      <c r="F422" s="43">
        <f t="shared" si="58"/>
        <v>0</v>
      </c>
      <c r="G422" s="410"/>
      <c r="H422" s="43">
        <f t="shared" si="59"/>
        <v>0</v>
      </c>
      <c r="I422" s="48"/>
      <c r="J422" s="47"/>
    </row>
    <row r="423" spans="1:10" ht="65.25">
      <c r="A423" s="68">
        <v>5</v>
      </c>
      <c r="B423" s="97" t="s">
        <v>378</v>
      </c>
      <c r="C423" s="207" t="s">
        <v>13</v>
      </c>
      <c r="D423" s="208">
        <v>100</v>
      </c>
      <c r="E423" s="412"/>
      <c r="F423" s="43">
        <f t="shared" si="58"/>
        <v>0</v>
      </c>
      <c r="G423" s="413"/>
      <c r="H423" s="43">
        <f t="shared" si="59"/>
        <v>0</v>
      </c>
      <c r="I423" s="48"/>
      <c r="J423" s="47"/>
    </row>
    <row r="424" spans="1:10" ht="20.25">
      <c r="A424" s="68">
        <v>6</v>
      </c>
      <c r="B424" s="97" t="s">
        <v>379</v>
      </c>
      <c r="C424" s="207" t="s">
        <v>13</v>
      </c>
      <c r="D424" s="208">
        <v>200</v>
      </c>
      <c r="E424" s="412"/>
      <c r="F424" s="43">
        <f t="shared" si="58"/>
        <v>0</v>
      </c>
      <c r="G424" s="413"/>
      <c r="H424" s="43">
        <f t="shared" si="59"/>
        <v>0</v>
      </c>
      <c r="I424" s="48"/>
      <c r="J424" s="47"/>
    </row>
    <row r="425" spans="1:10" ht="27.75" customHeight="1">
      <c r="A425" s="414" t="s">
        <v>380</v>
      </c>
      <c r="B425" s="414"/>
      <c r="C425" s="414"/>
      <c r="D425" s="414"/>
      <c r="E425" s="414"/>
      <c r="F425" s="100">
        <f>SUM(F419:F424)</f>
        <v>0</v>
      </c>
      <c r="G425" s="391"/>
      <c r="H425" s="100">
        <f>SUM(H419:H424)</f>
        <v>0</v>
      </c>
      <c r="I425" s="186"/>
      <c r="J425" s="187"/>
    </row>
    <row r="426" spans="1:10" ht="27.75" customHeight="1">
      <c r="A426" s="279"/>
      <c r="B426" s="415"/>
      <c r="C426" s="279"/>
      <c r="D426" s="279"/>
      <c r="E426" s="279"/>
      <c r="F426" s="169"/>
      <c r="G426" s="391"/>
      <c r="H426" s="169"/>
      <c r="I426" s="187"/>
      <c r="J426" s="187"/>
    </row>
    <row r="427" spans="1:10" ht="27.75" customHeight="1">
      <c r="A427" s="416" t="s">
        <v>381</v>
      </c>
      <c r="B427" s="416"/>
      <c r="C427" s="416"/>
      <c r="D427" s="416"/>
      <c r="E427" s="416"/>
      <c r="F427" s="416"/>
      <c r="G427" s="416"/>
      <c r="H427" s="416"/>
      <c r="I427" s="416"/>
      <c r="J427" s="416"/>
    </row>
    <row r="428" spans="1:11" ht="38.25">
      <c r="A428" s="24" t="s">
        <v>2</v>
      </c>
      <c r="B428" s="24" t="s">
        <v>3</v>
      </c>
      <c r="C428" s="24" t="s">
        <v>4</v>
      </c>
      <c r="D428" s="24" t="s">
        <v>5</v>
      </c>
      <c r="E428" s="25" t="s">
        <v>6</v>
      </c>
      <c r="F428" s="25" t="s">
        <v>7</v>
      </c>
      <c r="G428" s="26" t="s">
        <v>8</v>
      </c>
      <c r="H428" s="25" t="s">
        <v>9</v>
      </c>
      <c r="I428" s="27" t="s">
        <v>10</v>
      </c>
      <c r="J428" s="28" t="s">
        <v>11</v>
      </c>
      <c r="K428" s="29"/>
    </row>
    <row r="429" spans="1:10" ht="20.25">
      <c r="A429" s="68">
        <v>1</v>
      </c>
      <c r="B429" s="31" t="s">
        <v>382</v>
      </c>
      <c r="C429" s="32" t="s">
        <v>13</v>
      </c>
      <c r="D429" s="33">
        <v>18</v>
      </c>
      <c r="E429" s="189"/>
      <c r="F429" s="43">
        <f aca="true" t="shared" si="60" ref="F429:F433">D429*E429</f>
        <v>0</v>
      </c>
      <c r="G429" s="35"/>
      <c r="H429" s="43">
        <f aca="true" t="shared" si="61" ref="H429:H433">F429+(F429*G429/100)</f>
        <v>0</v>
      </c>
      <c r="I429" s="151"/>
      <c r="J429" s="144"/>
    </row>
    <row r="430" spans="1:10" ht="47.25">
      <c r="A430" s="68">
        <v>2</v>
      </c>
      <c r="B430" s="31" t="s">
        <v>383</v>
      </c>
      <c r="C430" s="32" t="s">
        <v>13</v>
      </c>
      <c r="D430" s="42">
        <v>100</v>
      </c>
      <c r="E430" s="417"/>
      <c r="F430" s="43">
        <f t="shared" si="60"/>
        <v>0</v>
      </c>
      <c r="G430" s="46"/>
      <c r="H430" s="43">
        <f t="shared" si="61"/>
        <v>0</v>
      </c>
      <c r="I430" s="48"/>
      <c r="J430" s="144"/>
    </row>
    <row r="431" spans="1:10" ht="47.25">
      <c r="A431" s="68">
        <v>3</v>
      </c>
      <c r="B431" s="31" t="s">
        <v>384</v>
      </c>
      <c r="C431" s="32" t="s">
        <v>13</v>
      </c>
      <c r="D431" s="42">
        <v>20</v>
      </c>
      <c r="E431" s="417"/>
      <c r="F431" s="43">
        <f t="shared" si="60"/>
        <v>0</v>
      </c>
      <c r="G431" s="46"/>
      <c r="H431" s="43">
        <f t="shared" si="61"/>
        <v>0</v>
      </c>
      <c r="I431" s="48"/>
      <c r="J431" s="144"/>
    </row>
    <row r="432" spans="1:10" ht="56.25">
      <c r="A432" s="68">
        <v>4</v>
      </c>
      <c r="B432" s="31" t="s">
        <v>385</v>
      </c>
      <c r="C432" s="32" t="s">
        <v>13</v>
      </c>
      <c r="D432" s="42">
        <v>50</v>
      </c>
      <c r="E432" s="189"/>
      <c r="F432" s="43">
        <f t="shared" si="60"/>
        <v>0</v>
      </c>
      <c r="G432" s="46"/>
      <c r="H432" s="43">
        <f t="shared" si="61"/>
        <v>0</v>
      </c>
      <c r="I432" s="48"/>
      <c r="J432" s="144"/>
    </row>
    <row r="433" spans="1:10" ht="56.25">
      <c r="A433" s="68">
        <v>5</v>
      </c>
      <c r="B433" s="31" t="s">
        <v>386</v>
      </c>
      <c r="C433" s="32" t="s">
        <v>13</v>
      </c>
      <c r="D433" s="42">
        <v>6</v>
      </c>
      <c r="E433" s="189"/>
      <c r="F433" s="43">
        <f t="shared" si="60"/>
        <v>0</v>
      </c>
      <c r="G433" s="35"/>
      <c r="H433" s="43">
        <f t="shared" si="61"/>
        <v>0</v>
      </c>
      <c r="I433" s="48"/>
      <c r="J433" s="144"/>
    </row>
    <row r="434" spans="1:10" ht="28.5" customHeight="1">
      <c r="A434" s="414" t="s">
        <v>387</v>
      </c>
      <c r="B434" s="414"/>
      <c r="C434" s="414"/>
      <c r="D434" s="414"/>
      <c r="E434" s="414"/>
      <c r="F434" s="100">
        <f>SUM(F429:F433)</f>
        <v>0</v>
      </c>
      <c r="G434" s="391"/>
      <c r="H434" s="100">
        <f>SUM(H429:H433)</f>
        <v>0</v>
      </c>
      <c r="I434" s="102" t="s">
        <v>388</v>
      </c>
      <c r="J434" s="103"/>
    </row>
    <row r="435" spans="1:10" ht="28.5" customHeight="1">
      <c r="A435" s="279"/>
      <c r="B435" s="279"/>
      <c r="C435" s="279"/>
      <c r="D435" s="279"/>
      <c r="E435" s="279"/>
      <c r="F435" s="169"/>
      <c r="G435" s="391"/>
      <c r="H435" s="169"/>
      <c r="I435" s="103"/>
      <c r="J435" s="103"/>
    </row>
    <row r="436" spans="1:10" ht="28.5" customHeight="1">
      <c r="A436" s="176" t="s">
        <v>389</v>
      </c>
      <c r="B436" s="176"/>
      <c r="C436" s="176"/>
      <c r="D436" s="176"/>
      <c r="E436" s="176"/>
      <c r="F436" s="176"/>
      <c r="G436" s="176"/>
      <c r="H436" s="176"/>
      <c r="I436" s="176"/>
      <c r="J436" s="176"/>
    </row>
    <row r="437" spans="1:10" ht="43.5" customHeight="1">
      <c r="A437" s="24" t="s">
        <v>2</v>
      </c>
      <c r="B437" s="24" t="s">
        <v>3</v>
      </c>
      <c r="C437" s="24" t="s">
        <v>4</v>
      </c>
      <c r="D437" s="24" t="s">
        <v>5</v>
      </c>
      <c r="E437" s="25" t="s">
        <v>6</v>
      </c>
      <c r="F437" s="25" t="s">
        <v>7</v>
      </c>
      <c r="G437" s="26" t="s">
        <v>8</v>
      </c>
      <c r="H437" s="25" t="s">
        <v>9</v>
      </c>
      <c r="I437" s="27" t="s">
        <v>10</v>
      </c>
      <c r="J437" s="28" t="s">
        <v>11</v>
      </c>
    </row>
    <row r="438" spans="1:10" ht="30" customHeight="1">
      <c r="A438" s="68">
        <v>1</v>
      </c>
      <c r="B438" s="31" t="s">
        <v>390</v>
      </c>
      <c r="C438" s="31" t="s">
        <v>13</v>
      </c>
      <c r="D438" s="42">
        <v>800</v>
      </c>
      <c r="E438" s="43"/>
      <c r="F438" s="43">
        <f aca="true" t="shared" si="62" ref="F438:F439">D438*E438</f>
        <v>0</v>
      </c>
      <c r="G438" s="35"/>
      <c r="H438" s="43">
        <f aca="true" t="shared" si="63" ref="H438:H439">F438+(F438*G438/100)</f>
        <v>0</v>
      </c>
      <c r="I438" s="48"/>
      <c r="J438" s="51"/>
    </row>
    <row r="439" spans="1:10" ht="30" customHeight="1">
      <c r="A439" s="68">
        <v>2</v>
      </c>
      <c r="B439" s="31" t="s">
        <v>391</v>
      </c>
      <c r="C439" s="31" t="s">
        <v>13</v>
      </c>
      <c r="D439" s="42">
        <v>1000</v>
      </c>
      <c r="E439" s="43"/>
      <c r="F439" s="43">
        <f t="shared" si="62"/>
        <v>0</v>
      </c>
      <c r="G439" s="35"/>
      <c r="H439" s="43">
        <f t="shared" si="63"/>
        <v>0</v>
      </c>
      <c r="I439" s="48"/>
      <c r="J439" s="51"/>
    </row>
    <row r="440" spans="1:10" ht="30" customHeight="1">
      <c r="A440" s="59" t="s">
        <v>392</v>
      </c>
      <c r="B440" s="59"/>
      <c r="C440" s="59"/>
      <c r="D440" s="59"/>
      <c r="E440" s="59"/>
      <c r="F440" s="60">
        <f>SUM(F437:F439)</f>
        <v>0</v>
      </c>
      <c r="G440" s="61"/>
      <c r="H440" s="60">
        <f>SUM(H437:H439)</f>
        <v>0</v>
      </c>
      <c r="I440" s="103"/>
      <c r="J440" s="103"/>
    </row>
    <row r="441" spans="1:10" ht="30" customHeight="1">
      <c r="A441" s="125"/>
      <c r="B441" s="126"/>
      <c r="C441" s="125"/>
      <c r="D441" s="125"/>
      <c r="E441" s="127"/>
      <c r="F441" s="127"/>
      <c r="G441" s="128"/>
      <c r="H441" s="127"/>
      <c r="I441" s="102"/>
      <c r="J441" s="103"/>
    </row>
    <row r="442" spans="1:10" ht="30" customHeight="1">
      <c r="A442" s="179" t="s">
        <v>393</v>
      </c>
      <c r="B442" s="179"/>
      <c r="C442" s="179"/>
      <c r="D442" s="179"/>
      <c r="E442" s="179"/>
      <c r="F442" s="179"/>
      <c r="G442" s="179"/>
      <c r="H442" s="179"/>
      <c r="I442" s="179"/>
      <c r="J442" s="179"/>
    </row>
    <row r="443" spans="1:10" ht="43.5" customHeight="1">
      <c r="A443" s="24" t="s">
        <v>2</v>
      </c>
      <c r="B443" s="24" t="s">
        <v>3</v>
      </c>
      <c r="C443" s="24" t="s">
        <v>4</v>
      </c>
      <c r="D443" s="24" t="s">
        <v>5</v>
      </c>
      <c r="E443" s="25" t="s">
        <v>6</v>
      </c>
      <c r="F443" s="25" t="s">
        <v>7</v>
      </c>
      <c r="G443" s="26" t="s">
        <v>8</v>
      </c>
      <c r="H443" s="25" t="s">
        <v>9</v>
      </c>
      <c r="I443" s="27" t="s">
        <v>10</v>
      </c>
      <c r="J443" s="28" t="s">
        <v>11</v>
      </c>
    </row>
    <row r="444" spans="1:10" ht="56.25">
      <c r="A444" s="68">
        <v>1</v>
      </c>
      <c r="B444" s="31" t="s">
        <v>394</v>
      </c>
      <c r="C444" s="32" t="s">
        <v>13</v>
      </c>
      <c r="D444" s="42">
        <v>800</v>
      </c>
      <c r="E444" s="189"/>
      <c r="F444" s="43">
        <f aca="true" t="shared" si="64" ref="F444:F446">D444*E444</f>
        <v>0</v>
      </c>
      <c r="G444" s="35"/>
      <c r="H444" s="43">
        <f aca="true" t="shared" si="65" ref="H444:H446">F444+(F444*G444/100)</f>
        <v>0</v>
      </c>
      <c r="I444" s="191"/>
      <c r="J444" s="403"/>
    </row>
    <row r="445" spans="1:10" ht="65.25">
      <c r="A445" s="68">
        <v>2</v>
      </c>
      <c r="B445" s="31" t="s">
        <v>395</v>
      </c>
      <c r="C445" s="32" t="s">
        <v>13</v>
      </c>
      <c r="D445" s="42">
        <v>80</v>
      </c>
      <c r="E445" s="189"/>
      <c r="F445" s="43">
        <f t="shared" si="64"/>
        <v>0</v>
      </c>
      <c r="G445" s="35"/>
      <c r="H445" s="43">
        <f t="shared" si="65"/>
        <v>0</v>
      </c>
      <c r="I445" s="191"/>
      <c r="J445" s="144"/>
    </row>
    <row r="446" spans="1:10" ht="65.25">
      <c r="A446" s="68">
        <v>3</v>
      </c>
      <c r="B446" s="31" t="s">
        <v>396</v>
      </c>
      <c r="C446" s="32" t="s">
        <v>13</v>
      </c>
      <c r="D446" s="42">
        <v>100</v>
      </c>
      <c r="E446" s="189"/>
      <c r="F446" s="43">
        <f t="shared" si="64"/>
        <v>0</v>
      </c>
      <c r="G446" s="35"/>
      <c r="H446" s="43">
        <f t="shared" si="65"/>
        <v>0</v>
      </c>
      <c r="I446" s="191"/>
      <c r="J446" s="144"/>
    </row>
    <row r="447" spans="1:10" ht="119.25">
      <c r="A447" s="418">
        <v>4</v>
      </c>
      <c r="B447" s="419" t="s">
        <v>397</v>
      </c>
      <c r="C447" s="419"/>
      <c r="D447" s="420"/>
      <c r="E447" s="421"/>
      <c r="F447" s="422"/>
      <c r="G447" s="423"/>
      <c r="H447" s="422"/>
      <c r="I447" s="424"/>
      <c r="J447" s="425"/>
    </row>
    <row r="448" spans="1:10" ht="20.25">
      <c r="A448" s="68" t="s">
        <v>398</v>
      </c>
      <c r="B448" s="31" t="s">
        <v>399</v>
      </c>
      <c r="C448" s="32" t="s">
        <v>13</v>
      </c>
      <c r="D448" s="42">
        <v>80</v>
      </c>
      <c r="E448" s="189"/>
      <c r="F448" s="43">
        <f aca="true" t="shared" si="66" ref="F448:F450">D448*E448</f>
        <v>0</v>
      </c>
      <c r="G448" s="46"/>
      <c r="H448" s="43">
        <f aca="true" t="shared" si="67" ref="H448:H450">F448+(F448*G448/100)</f>
        <v>0</v>
      </c>
      <c r="I448" s="191"/>
      <c r="J448" s="144"/>
    </row>
    <row r="449" spans="1:10" ht="20.25">
      <c r="A449" s="68" t="s">
        <v>400</v>
      </c>
      <c r="B449" s="31" t="s">
        <v>401</v>
      </c>
      <c r="C449" s="32" t="s">
        <v>13</v>
      </c>
      <c r="D449" s="42">
        <v>20</v>
      </c>
      <c r="E449" s="189"/>
      <c r="F449" s="43">
        <f t="shared" si="66"/>
        <v>0</v>
      </c>
      <c r="G449" s="58"/>
      <c r="H449" s="43">
        <f t="shared" si="67"/>
        <v>0</v>
      </c>
      <c r="I449" s="191"/>
      <c r="J449" s="144"/>
    </row>
    <row r="450" spans="1:10" ht="38.25">
      <c r="A450" s="68">
        <v>5</v>
      </c>
      <c r="B450" s="31" t="s">
        <v>402</v>
      </c>
      <c r="C450" s="32" t="s">
        <v>13</v>
      </c>
      <c r="D450" s="42">
        <v>2000</v>
      </c>
      <c r="E450" s="189"/>
      <c r="F450" s="43">
        <f t="shared" si="66"/>
        <v>0</v>
      </c>
      <c r="G450" s="58"/>
      <c r="H450" s="43">
        <f t="shared" si="67"/>
        <v>0</v>
      </c>
      <c r="I450" s="191"/>
      <c r="J450" s="426"/>
    </row>
    <row r="451" spans="1:10" ht="27" customHeight="1">
      <c r="A451" s="414" t="s">
        <v>403</v>
      </c>
      <c r="B451" s="414"/>
      <c r="C451" s="414"/>
      <c r="D451" s="414"/>
      <c r="E451" s="414"/>
      <c r="F451" s="60">
        <f>SUM(F444:F450)</f>
        <v>0</v>
      </c>
      <c r="G451" s="61"/>
      <c r="H451" s="60">
        <f>SUM(H444:H450)</f>
        <v>0</v>
      </c>
      <c r="I451" s="194"/>
      <c r="J451" s="103"/>
    </row>
    <row r="452" spans="1:10" ht="27" customHeight="1">
      <c r="A452" s="125"/>
      <c r="B452" s="126"/>
      <c r="C452" s="125"/>
      <c r="D452" s="125"/>
      <c r="E452" s="127"/>
      <c r="F452" s="127"/>
      <c r="G452" s="128"/>
      <c r="H452" s="127"/>
      <c r="I452" s="102"/>
      <c r="J452" s="103"/>
    </row>
    <row r="453" spans="1:11" ht="27" customHeight="1">
      <c r="A453" s="65" t="s">
        <v>404</v>
      </c>
      <c r="B453" s="65"/>
      <c r="C453" s="65"/>
      <c r="D453" s="65"/>
      <c r="E453" s="65"/>
      <c r="F453" s="65"/>
      <c r="G453" s="65"/>
      <c r="H453" s="65"/>
      <c r="I453" s="65"/>
      <c r="J453" s="65"/>
      <c r="K453" s="378"/>
    </row>
    <row r="454" spans="1:12" ht="38.25">
      <c r="A454" s="105" t="s">
        <v>2</v>
      </c>
      <c r="B454" s="105" t="s">
        <v>3</v>
      </c>
      <c r="C454" s="105" t="s">
        <v>4</v>
      </c>
      <c r="D454" s="105" t="s">
        <v>5</v>
      </c>
      <c r="E454" s="106" t="s">
        <v>64</v>
      </c>
      <c r="F454" s="106" t="s">
        <v>65</v>
      </c>
      <c r="G454" s="107" t="s">
        <v>8</v>
      </c>
      <c r="H454" s="106" t="s">
        <v>66</v>
      </c>
      <c r="I454" s="27" t="s">
        <v>10</v>
      </c>
      <c r="J454" s="28" t="s">
        <v>11</v>
      </c>
      <c r="K454" s="225"/>
      <c r="L454"/>
    </row>
    <row r="455" spans="1:10" ht="56.25">
      <c r="A455" s="365">
        <v>1</v>
      </c>
      <c r="B455" s="427" t="s">
        <v>405</v>
      </c>
      <c r="C455" s="428" t="s">
        <v>13</v>
      </c>
      <c r="D455" s="368">
        <v>200</v>
      </c>
      <c r="E455" s="429"/>
      <c r="F455" s="429">
        <f aca="true" t="shared" si="68" ref="F455:F456">D455*E455</f>
        <v>0</v>
      </c>
      <c r="G455" s="430"/>
      <c r="H455" s="429">
        <f aca="true" t="shared" si="69" ref="H455:H456">F455+(F455*G455/100)</f>
        <v>0</v>
      </c>
      <c r="I455" s="48"/>
      <c r="J455" s="403"/>
    </row>
    <row r="456" spans="1:10" ht="29.25">
      <c r="A456" s="365">
        <v>2</v>
      </c>
      <c r="B456" s="427" t="s">
        <v>406</v>
      </c>
      <c r="C456" s="428" t="s">
        <v>13</v>
      </c>
      <c r="D456" s="368">
        <v>300</v>
      </c>
      <c r="E456" s="429"/>
      <c r="F456" s="429">
        <f t="shared" si="68"/>
        <v>0</v>
      </c>
      <c r="G456" s="430"/>
      <c r="H456" s="429">
        <f t="shared" si="69"/>
        <v>0</v>
      </c>
      <c r="I456" s="48"/>
      <c r="J456" s="403"/>
    </row>
    <row r="457" spans="1:10" ht="27.75" customHeight="1">
      <c r="A457" s="59" t="s">
        <v>407</v>
      </c>
      <c r="B457" s="59"/>
      <c r="C457" s="59"/>
      <c r="D457" s="59"/>
      <c r="E457" s="59"/>
      <c r="F457" s="100">
        <f>SUM(F455:F456)</f>
        <v>0</v>
      </c>
      <c r="G457" s="214"/>
      <c r="H457" s="100">
        <f>SUM(H455:H456)</f>
        <v>0</v>
      </c>
      <c r="I457" s="102"/>
      <c r="J457" s="103"/>
    </row>
    <row r="458" spans="1:9" ht="27.75" customHeight="1">
      <c r="A458" s="80"/>
      <c r="B458" s="81"/>
      <c r="C458" s="80"/>
      <c r="D458" s="80"/>
      <c r="E458" s="82"/>
      <c r="F458" s="82"/>
      <c r="G458" s="83"/>
      <c r="H458" s="82"/>
      <c r="I458" s="84"/>
    </row>
    <row r="459" spans="1:10" ht="27.75" customHeight="1">
      <c r="A459" s="65" t="s">
        <v>408</v>
      </c>
      <c r="B459" s="65"/>
      <c r="C459" s="65"/>
      <c r="D459" s="65"/>
      <c r="E459" s="65"/>
      <c r="F459" s="65"/>
      <c r="G459" s="65"/>
      <c r="H459" s="65"/>
      <c r="I459" s="65"/>
      <c r="J459" s="65"/>
    </row>
    <row r="460" spans="1:10" ht="38.25">
      <c r="A460" s="28" t="s">
        <v>2</v>
      </c>
      <c r="B460" s="28" t="s">
        <v>3</v>
      </c>
      <c r="C460" s="28" t="s">
        <v>4</v>
      </c>
      <c r="D460" s="28" t="s">
        <v>5</v>
      </c>
      <c r="E460" s="27" t="s">
        <v>6</v>
      </c>
      <c r="F460" s="27" t="s">
        <v>7</v>
      </c>
      <c r="G460" s="66" t="s">
        <v>8</v>
      </c>
      <c r="H460" s="27" t="s">
        <v>9</v>
      </c>
      <c r="I460" s="27" t="s">
        <v>10</v>
      </c>
      <c r="J460" s="28" t="s">
        <v>43</v>
      </c>
    </row>
    <row r="461" spans="1:10" ht="47.25">
      <c r="A461" s="68">
        <v>1</v>
      </c>
      <c r="B461" s="97" t="s">
        <v>409</v>
      </c>
      <c r="C461" s="32" t="s">
        <v>13</v>
      </c>
      <c r="D461" s="33">
        <v>2000</v>
      </c>
      <c r="E461" s="189"/>
      <c r="F461" s="43">
        <f aca="true" t="shared" si="70" ref="F461:F464">D461*E461</f>
        <v>0</v>
      </c>
      <c r="G461" s="35"/>
      <c r="H461" s="43">
        <f aca="true" t="shared" si="71" ref="H461:H464">F461+(F461*G461/100)</f>
        <v>0</v>
      </c>
      <c r="I461" s="48"/>
      <c r="J461" s="144"/>
    </row>
    <row r="462" spans="1:10" ht="47.25">
      <c r="A462" s="68">
        <v>2</v>
      </c>
      <c r="B462" s="97" t="s">
        <v>410</v>
      </c>
      <c r="C462" s="32" t="s">
        <v>13</v>
      </c>
      <c r="D462" s="33">
        <v>100</v>
      </c>
      <c r="E462" s="189"/>
      <c r="F462" s="43">
        <f t="shared" si="70"/>
        <v>0</v>
      </c>
      <c r="G462" s="35"/>
      <c r="H462" s="43">
        <f t="shared" si="71"/>
        <v>0</v>
      </c>
      <c r="I462" s="48"/>
      <c r="J462" s="144"/>
    </row>
    <row r="463" spans="1:10" ht="29.25">
      <c r="A463" s="68">
        <v>3</v>
      </c>
      <c r="B463" s="31" t="s">
        <v>411</v>
      </c>
      <c r="C463" s="32" t="s">
        <v>13</v>
      </c>
      <c r="D463" s="42">
        <v>80</v>
      </c>
      <c r="E463" s="417"/>
      <c r="F463" s="43">
        <f t="shared" si="70"/>
        <v>0</v>
      </c>
      <c r="G463" s="35"/>
      <c r="H463" s="43">
        <f t="shared" si="71"/>
        <v>0</v>
      </c>
      <c r="I463" s="48"/>
      <c r="J463" s="144"/>
    </row>
    <row r="464" spans="1:10" ht="29.25">
      <c r="A464" s="68">
        <v>4</v>
      </c>
      <c r="B464" s="31" t="s">
        <v>412</v>
      </c>
      <c r="C464" s="32" t="s">
        <v>13</v>
      </c>
      <c r="D464" s="42">
        <v>50</v>
      </c>
      <c r="E464" s="189"/>
      <c r="F464" s="43">
        <f t="shared" si="70"/>
        <v>0</v>
      </c>
      <c r="G464" s="35"/>
      <c r="H464" s="43">
        <f t="shared" si="71"/>
        <v>0</v>
      </c>
      <c r="I464" s="48"/>
      <c r="J464" s="144"/>
    </row>
    <row r="465" spans="1:10" ht="30" customHeight="1">
      <c r="A465" s="74" t="s">
        <v>413</v>
      </c>
      <c r="B465" s="74"/>
      <c r="C465" s="74"/>
      <c r="D465" s="74"/>
      <c r="E465" s="74"/>
      <c r="F465" s="75">
        <f>SUM(F461:F464)</f>
        <v>0</v>
      </c>
      <c r="G465" s="76"/>
      <c r="H465" s="77">
        <f>SUM(H461:H464)</f>
        <v>0</v>
      </c>
      <c r="I465" s="93"/>
      <c r="J465" s="168"/>
    </row>
    <row r="466" spans="1:9" ht="27.75" customHeight="1">
      <c r="A466" s="80"/>
      <c r="B466" s="81"/>
      <c r="C466" s="80"/>
      <c r="D466" s="80"/>
      <c r="E466" s="82"/>
      <c r="F466" s="82"/>
      <c r="G466" s="83"/>
      <c r="H466" s="82"/>
      <c r="I466" s="84"/>
    </row>
    <row r="467" spans="1:10" ht="27.75" customHeight="1">
      <c r="A467" s="65" t="s">
        <v>414</v>
      </c>
      <c r="B467" s="65"/>
      <c r="C467" s="65"/>
      <c r="D467" s="65"/>
      <c r="E467" s="65"/>
      <c r="F467" s="65"/>
      <c r="G467" s="65"/>
      <c r="H467" s="65"/>
      <c r="I467" s="65"/>
      <c r="J467" s="65"/>
    </row>
    <row r="468" spans="1:10" ht="43.5" customHeight="1">
      <c r="A468" s="28" t="s">
        <v>2</v>
      </c>
      <c r="B468" s="28" t="s">
        <v>3</v>
      </c>
      <c r="C468" s="28" t="s">
        <v>4</v>
      </c>
      <c r="D468" s="28" t="s">
        <v>5</v>
      </c>
      <c r="E468" s="27" t="s">
        <v>6</v>
      </c>
      <c r="F468" s="27" t="s">
        <v>7</v>
      </c>
      <c r="G468" s="66" t="s">
        <v>8</v>
      </c>
      <c r="H468" s="27" t="s">
        <v>9</v>
      </c>
      <c r="I468" s="27" t="s">
        <v>10</v>
      </c>
      <c r="J468" s="28" t="s">
        <v>43</v>
      </c>
    </row>
    <row r="469" spans="1:10" ht="47.25">
      <c r="A469" s="146" t="s">
        <v>99</v>
      </c>
      <c r="B469" s="431" t="s">
        <v>415</v>
      </c>
      <c r="C469" s="32" t="s">
        <v>13</v>
      </c>
      <c r="D469" s="152">
        <v>1000</v>
      </c>
      <c r="E469" s="149"/>
      <c r="F469" s="149">
        <f aca="true" t="shared" si="72" ref="F469:F470">D469*E469</f>
        <v>0</v>
      </c>
      <c r="G469" s="150"/>
      <c r="H469" s="149">
        <f aca="true" t="shared" si="73" ref="H469:H470">F469+(F469*G469/100)</f>
        <v>0</v>
      </c>
      <c r="I469" s="432"/>
      <c r="J469" s="136"/>
    </row>
    <row r="470" spans="1:10" ht="74.25">
      <c r="A470" s="146" t="s">
        <v>101</v>
      </c>
      <c r="B470" s="431" t="s">
        <v>416</v>
      </c>
      <c r="C470" s="32" t="s">
        <v>13</v>
      </c>
      <c r="D470" s="152">
        <v>600</v>
      </c>
      <c r="E470" s="149"/>
      <c r="F470" s="149">
        <f t="shared" si="72"/>
        <v>0</v>
      </c>
      <c r="G470" s="150"/>
      <c r="H470" s="149">
        <f t="shared" si="73"/>
        <v>0</v>
      </c>
      <c r="I470" s="151"/>
      <c r="J470" s="136"/>
    </row>
    <row r="471" spans="1:10" ht="26.25" customHeight="1">
      <c r="A471" s="74" t="s">
        <v>417</v>
      </c>
      <c r="B471" s="74"/>
      <c r="C471" s="74"/>
      <c r="D471" s="74"/>
      <c r="E471" s="74"/>
      <c r="F471" s="75">
        <f>SUM(F469:F470)</f>
        <v>0</v>
      </c>
      <c r="G471" s="76"/>
      <c r="H471" s="77">
        <f>SUM(H469:H470)</f>
        <v>0</v>
      </c>
      <c r="I471" s="93"/>
      <c r="J471" s="168"/>
    </row>
    <row r="472" spans="1:9" ht="27.75" customHeight="1">
      <c r="A472" s="80"/>
      <c r="B472" s="81"/>
      <c r="C472" s="80"/>
      <c r="D472" s="80"/>
      <c r="E472" s="82"/>
      <c r="F472" s="82"/>
      <c r="G472" s="83"/>
      <c r="H472" s="82"/>
      <c r="I472" s="84"/>
    </row>
    <row r="473" spans="1:11" ht="36" customHeight="1">
      <c r="A473" s="65" t="s">
        <v>418</v>
      </c>
      <c r="B473" s="65"/>
      <c r="C473" s="65"/>
      <c r="D473" s="65"/>
      <c r="E473" s="65"/>
      <c r="F473" s="65"/>
      <c r="G473" s="65"/>
      <c r="H473" s="65"/>
      <c r="I473" s="65"/>
      <c r="J473" s="65"/>
      <c r="K473" s="23"/>
    </row>
    <row r="474" spans="1:13" ht="38.25">
      <c r="A474" s="24" t="s">
        <v>2</v>
      </c>
      <c r="B474" s="24" t="s">
        <v>3</v>
      </c>
      <c r="C474" s="24" t="s">
        <v>4</v>
      </c>
      <c r="D474" s="24" t="s">
        <v>5</v>
      </c>
      <c r="E474" s="25" t="s">
        <v>6</v>
      </c>
      <c r="F474" s="25" t="s">
        <v>7</v>
      </c>
      <c r="G474" s="26" t="s">
        <v>8</v>
      </c>
      <c r="H474" s="25" t="s">
        <v>9</v>
      </c>
      <c r="I474" s="27" t="s">
        <v>10</v>
      </c>
      <c r="J474" s="28" t="s">
        <v>11</v>
      </c>
      <c r="K474" s="225"/>
      <c r="L474"/>
      <c r="M474"/>
    </row>
    <row r="475" spans="1:10" ht="38.25">
      <c r="A475" s="68">
        <v>1</v>
      </c>
      <c r="B475" s="31" t="s">
        <v>419</v>
      </c>
      <c r="C475" s="32" t="s">
        <v>13</v>
      </c>
      <c r="D475" s="33">
        <v>2800</v>
      </c>
      <c r="E475" s="43"/>
      <c r="F475" s="43">
        <f aca="true" t="shared" si="74" ref="F475:F481">D475*E475</f>
        <v>0</v>
      </c>
      <c r="G475" s="410"/>
      <c r="H475" s="43">
        <f aca="true" t="shared" si="75" ref="H475:H481">F475+(F475*G475/100)</f>
        <v>0</v>
      </c>
      <c r="I475" s="48"/>
      <c r="J475" s="47"/>
    </row>
    <row r="476" spans="1:10" ht="27.75" customHeight="1">
      <c r="A476" s="68">
        <v>2</v>
      </c>
      <c r="B476" s="31" t="s">
        <v>420</v>
      </c>
      <c r="C476" s="32" t="s">
        <v>13</v>
      </c>
      <c r="D476" s="33">
        <v>1000</v>
      </c>
      <c r="E476" s="43"/>
      <c r="F476" s="43">
        <f t="shared" si="74"/>
        <v>0</v>
      </c>
      <c r="G476" s="410"/>
      <c r="H476" s="43">
        <f t="shared" si="75"/>
        <v>0</v>
      </c>
      <c r="I476" s="48"/>
      <c r="J476" s="47"/>
    </row>
    <row r="477" spans="1:10" ht="27.75" customHeight="1">
      <c r="A477" s="68">
        <v>3</v>
      </c>
      <c r="B477" s="31" t="s">
        <v>421</v>
      </c>
      <c r="C477" s="32" t="s">
        <v>13</v>
      </c>
      <c r="D477" s="33">
        <v>3000</v>
      </c>
      <c r="E477" s="43"/>
      <c r="F477" s="43">
        <f t="shared" si="74"/>
        <v>0</v>
      </c>
      <c r="G477" s="410"/>
      <c r="H477" s="43">
        <f t="shared" si="75"/>
        <v>0</v>
      </c>
      <c r="I477" s="48"/>
      <c r="J477" s="47"/>
    </row>
    <row r="478" spans="1:10" ht="29.25">
      <c r="A478" s="68">
        <v>4</v>
      </c>
      <c r="B478" s="31" t="s">
        <v>422</v>
      </c>
      <c r="C478" s="32" t="s">
        <v>45</v>
      </c>
      <c r="D478" s="33">
        <v>10</v>
      </c>
      <c r="E478" s="43"/>
      <c r="F478" s="43">
        <f t="shared" si="74"/>
        <v>0</v>
      </c>
      <c r="G478" s="410"/>
      <c r="H478" s="43">
        <f t="shared" si="75"/>
        <v>0</v>
      </c>
      <c r="I478" s="48"/>
      <c r="J478" s="47"/>
    </row>
    <row r="479" spans="1:10" ht="27.75" customHeight="1">
      <c r="A479" s="68">
        <v>5</v>
      </c>
      <c r="B479" s="31" t="s">
        <v>423</v>
      </c>
      <c r="C479" s="32" t="s">
        <v>13</v>
      </c>
      <c r="D479" s="33">
        <v>80</v>
      </c>
      <c r="E479" s="43"/>
      <c r="F479" s="43">
        <f t="shared" si="74"/>
        <v>0</v>
      </c>
      <c r="G479" s="410"/>
      <c r="H479" s="43">
        <f t="shared" si="75"/>
        <v>0</v>
      </c>
      <c r="I479" s="48"/>
      <c r="J479" s="47"/>
    </row>
    <row r="480" spans="1:10" ht="27.75" customHeight="1">
      <c r="A480" s="68">
        <v>6</v>
      </c>
      <c r="B480" s="31" t="s">
        <v>424</v>
      </c>
      <c r="C480" s="32" t="s">
        <v>13</v>
      </c>
      <c r="D480" s="33">
        <v>500</v>
      </c>
      <c r="E480" s="43"/>
      <c r="F480" s="43">
        <f t="shared" si="74"/>
        <v>0</v>
      </c>
      <c r="G480" s="410"/>
      <c r="H480" s="43">
        <f t="shared" si="75"/>
        <v>0</v>
      </c>
      <c r="I480" s="48"/>
      <c r="J480" s="47"/>
    </row>
    <row r="481" spans="1:10" ht="27.75" customHeight="1">
      <c r="A481" s="68">
        <v>7</v>
      </c>
      <c r="B481" s="31" t="s">
        <v>425</v>
      </c>
      <c r="C481" s="32" t="s">
        <v>13</v>
      </c>
      <c r="D481" s="33">
        <v>500</v>
      </c>
      <c r="E481" s="43"/>
      <c r="F481" s="43">
        <f t="shared" si="74"/>
        <v>0</v>
      </c>
      <c r="G481" s="410"/>
      <c r="H481" s="43">
        <f t="shared" si="75"/>
        <v>0</v>
      </c>
      <c r="I481" s="48"/>
      <c r="J481" s="47"/>
    </row>
    <row r="482" spans="1:10" ht="27.75" customHeight="1">
      <c r="A482" s="414" t="s">
        <v>426</v>
      </c>
      <c r="B482" s="414"/>
      <c r="C482" s="414"/>
      <c r="D482" s="414"/>
      <c r="E482" s="414"/>
      <c r="F482" s="100">
        <f>SUM(F475:F481)</f>
        <v>0</v>
      </c>
      <c r="G482" s="391"/>
      <c r="H482" s="100">
        <f>SUM(H475:H481)</f>
        <v>0</v>
      </c>
      <c r="I482" s="186"/>
      <c r="J482" s="187"/>
    </row>
    <row r="483" spans="1:9" ht="27.75" customHeight="1">
      <c r="A483" s="80"/>
      <c r="B483" s="81"/>
      <c r="C483" s="80"/>
      <c r="D483" s="80"/>
      <c r="E483" s="82"/>
      <c r="F483" s="82"/>
      <c r="G483" s="83"/>
      <c r="H483" s="82"/>
      <c r="I483" s="84"/>
    </row>
    <row r="484" spans="1:12" ht="28.5" customHeight="1">
      <c r="A484" s="65" t="s">
        <v>427</v>
      </c>
      <c r="B484" s="65"/>
      <c r="C484" s="65"/>
      <c r="D484" s="65"/>
      <c r="E484" s="65"/>
      <c r="F484" s="65"/>
      <c r="G484" s="65"/>
      <c r="H484" s="65"/>
      <c r="I484" s="65"/>
      <c r="J484" s="65"/>
      <c r="K484" s="23"/>
      <c r="L484" s="23"/>
    </row>
    <row r="485" spans="1:12" ht="38.25">
      <c r="A485" s="24" t="s">
        <v>2</v>
      </c>
      <c r="B485" s="24" t="s">
        <v>3</v>
      </c>
      <c r="C485" s="24" t="s">
        <v>4</v>
      </c>
      <c r="D485" s="24" t="s">
        <v>5</v>
      </c>
      <c r="E485" s="25" t="s">
        <v>6</v>
      </c>
      <c r="F485" s="25" t="s">
        <v>7</v>
      </c>
      <c r="G485" s="26" t="s">
        <v>8</v>
      </c>
      <c r="H485" s="25" t="s">
        <v>9</v>
      </c>
      <c r="I485" s="27" t="s">
        <v>10</v>
      </c>
      <c r="J485" s="28" t="s">
        <v>11</v>
      </c>
      <c r="K485" s="29"/>
      <c r="L485" s="23"/>
    </row>
    <row r="486" spans="1:10" ht="24.75" customHeight="1">
      <c r="A486" s="365">
        <v>1</v>
      </c>
      <c r="B486" s="427" t="s">
        <v>428</v>
      </c>
      <c r="C486" s="427" t="s">
        <v>25</v>
      </c>
      <c r="D486" s="368">
        <v>30</v>
      </c>
      <c r="E486" s="429"/>
      <c r="F486" s="429">
        <f aca="true" t="shared" si="76" ref="F486:F487">D486*E486</f>
        <v>0</v>
      </c>
      <c r="G486" s="433"/>
      <c r="H486" s="429">
        <f aca="true" t="shared" si="77" ref="H486:H487">F486+(F486*G486/100)</f>
        <v>0</v>
      </c>
      <c r="I486" s="47"/>
      <c r="J486" s="403"/>
    </row>
    <row r="487" spans="1:12" ht="56.25">
      <c r="A487" s="365">
        <v>2</v>
      </c>
      <c r="B487" s="427" t="s">
        <v>429</v>
      </c>
      <c r="C487" s="427" t="s">
        <v>25</v>
      </c>
      <c r="D487" s="368">
        <v>50</v>
      </c>
      <c r="E487" s="429"/>
      <c r="F487" s="429">
        <f t="shared" si="76"/>
        <v>0</v>
      </c>
      <c r="G487" s="433"/>
      <c r="H487" s="429">
        <f t="shared" si="77"/>
        <v>0</v>
      </c>
      <c r="I487" s="47"/>
      <c r="J487" s="403"/>
      <c r="K487" s="23"/>
      <c r="L487" s="23"/>
    </row>
    <row r="488" spans="1:12" ht="27.75" customHeight="1">
      <c r="A488" s="414" t="s">
        <v>430</v>
      </c>
      <c r="B488" s="414"/>
      <c r="C488" s="414"/>
      <c r="D488" s="414"/>
      <c r="E488" s="414"/>
      <c r="F488" s="100">
        <f>SUM(F486:F487)</f>
        <v>0</v>
      </c>
      <c r="G488" s="391"/>
      <c r="H488" s="100">
        <f>SUM(H486:H487)</f>
        <v>0</v>
      </c>
      <c r="I488" s="186"/>
      <c r="J488" s="187"/>
      <c r="K488" s="23"/>
      <c r="L488" s="23"/>
    </row>
    <row r="489" spans="1:12" ht="27.75" customHeight="1">
      <c r="A489" s="279"/>
      <c r="B489" s="279"/>
      <c r="C489" s="279"/>
      <c r="D489" s="279"/>
      <c r="E489" s="279"/>
      <c r="F489" s="169"/>
      <c r="G489" s="214"/>
      <c r="H489" s="169"/>
      <c r="I489" s="103"/>
      <c r="J489" s="103"/>
      <c r="K489" s="23"/>
      <c r="L489" s="23"/>
    </row>
    <row r="490" spans="1:12" ht="27.75" customHeight="1">
      <c r="A490" s="65" t="s">
        <v>431</v>
      </c>
      <c r="B490" s="65"/>
      <c r="C490" s="65"/>
      <c r="D490" s="65"/>
      <c r="E490" s="65"/>
      <c r="F490" s="65"/>
      <c r="G490" s="65"/>
      <c r="H490" s="65"/>
      <c r="I490" s="65"/>
      <c r="J490" s="65"/>
      <c r="K490" s="23"/>
      <c r="L490" s="23"/>
    </row>
    <row r="491" spans="1:11" ht="38.25">
      <c r="A491" s="24" t="s">
        <v>2</v>
      </c>
      <c r="B491" s="24" t="s">
        <v>3</v>
      </c>
      <c r="C491" s="24" t="s">
        <v>4</v>
      </c>
      <c r="D491" s="24" t="s">
        <v>5</v>
      </c>
      <c r="E491" s="25" t="s">
        <v>6</v>
      </c>
      <c r="F491" s="25" t="s">
        <v>7</v>
      </c>
      <c r="G491" s="26" t="s">
        <v>8</v>
      </c>
      <c r="H491" s="25" t="s">
        <v>9</v>
      </c>
      <c r="I491" s="27" t="s">
        <v>10</v>
      </c>
      <c r="J491" s="28" t="s">
        <v>11</v>
      </c>
      <c r="K491" s="29"/>
    </row>
    <row r="492" spans="1:10" ht="47.25">
      <c r="A492" s="365">
        <v>1</v>
      </c>
      <c r="B492" s="427" t="s">
        <v>432</v>
      </c>
      <c r="C492" s="427" t="s">
        <v>25</v>
      </c>
      <c r="D492" s="368">
        <v>50</v>
      </c>
      <c r="E492" s="429"/>
      <c r="F492" s="429">
        <f>D492*E492</f>
        <v>0</v>
      </c>
      <c r="G492" s="433"/>
      <c r="H492" s="429">
        <f>F492+(F492*G492/100)</f>
        <v>0</v>
      </c>
      <c r="I492" s="47"/>
      <c r="J492" s="403"/>
    </row>
    <row r="493" spans="1:10" ht="27.75" customHeight="1">
      <c r="A493" s="414" t="s">
        <v>433</v>
      </c>
      <c r="B493" s="414"/>
      <c r="C493" s="414"/>
      <c r="D493" s="414"/>
      <c r="E493" s="414"/>
      <c r="F493" s="100">
        <f>SUM(F492:F492)</f>
        <v>0</v>
      </c>
      <c r="G493" s="391"/>
      <c r="H493" s="100">
        <f>SUM(H492:H492)</f>
        <v>0</v>
      </c>
      <c r="I493" s="186"/>
      <c r="J493" s="103"/>
    </row>
    <row r="494" spans="1:9" ht="29.25" customHeight="1">
      <c r="A494" s="80"/>
      <c r="B494" s="81"/>
      <c r="C494" s="80"/>
      <c r="D494" s="80"/>
      <c r="E494" s="82"/>
      <c r="F494" s="82"/>
      <c r="G494" s="83"/>
      <c r="H494" s="82"/>
      <c r="I494" s="84"/>
    </row>
    <row r="495" spans="1:11" ht="29.25" customHeight="1">
      <c r="A495" s="65" t="s">
        <v>434</v>
      </c>
      <c r="B495" s="65"/>
      <c r="C495" s="65"/>
      <c r="D495" s="65"/>
      <c r="E495" s="65"/>
      <c r="F495" s="65"/>
      <c r="G495" s="65"/>
      <c r="H495" s="65"/>
      <c r="I495" s="65"/>
      <c r="J495" s="65"/>
      <c r="K495" s="23"/>
    </row>
    <row r="496" spans="1:10" ht="42.75" customHeight="1">
      <c r="A496" s="24" t="s">
        <v>2</v>
      </c>
      <c r="B496" s="24" t="s">
        <v>3</v>
      </c>
      <c r="C496" s="24" t="s">
        <v>4</v>
      </c>
      <c r="D496" s="24" t="s">
        <v>5</v>
      </c>
      <c r="E496" s="25" t="s">
        <v>6</v>
      </c>
      <c r="F496" s="25" t="s">
        <v>7</v>
      </c>
      <c r="G496" s="26" t="s">
        <v>8</v>
      </c>
      <c r="H496" s="25" t="s">
        <v>9</v>
      </c>
      <c r="I496" s="27" t="s">
        <v>10</v>
      </c>
      <c r="J496" s="28" t="s">
        <v>11</v>
      </c>
    </row>
    <row r="497" spans="1:10" ht="29.25" customHeight="1">
      <c r="A497" s="365">
        <v>1</v>
      </c>
      <c r="B497" s="427" t="s">
        <v>435</v>
      </c>
      <c r="C497" s="427" t="s">
        <v>25</v>
      </c>
      <c r="D497" s="368">
        <v>200</v>
      </c>
      <c r="E497" s="429"/>
      <c r="F497" s="429">
        <f>D497*E497</f>
        <v>0</v>
      </c>
      <c r="G497" s="433"/>
      <c r="H497" s="429">
        <f>F497+(F497*G497/100)</f>
        <v>0</v>
      </c>
      <c r="I497" s="47"/>
      <c r="J497" s="403"/>
    </row>
    <row r="498" spans="1:10" ht="29.25" customHeight="1">
      <c r="A498" s="414" t="s">
        <v>436</v>
      </c>
      <c r="B498" s="414"/>
      <c r="C498" s="414"/>
      <c r="D498" s="414"/>
      <c r="E498" s="414"/>
      <c r="F498" s="100">
        <f>SUM(F497:F497)</f>
        <v>0</v>
      </c>
      <c r="G498" s="391"/>
      <c r="H498" s="100">
        <f>SUM(H497:H497)</f>
        <v>0</v>
      </c>
      <c r="I498" s="186"/>
      <c r="J498" s="103"/>
    </row>
    <row r="499" spans="1:9" ht="14.25">
      <c r="A499" s="80"/>
      <c r="B499" s="81"/>
      <c r="C499" s="80"/>
      <c r="D499" s="80"/>
      <c r="E499" s="82"/>
      <c r="F499" s="82"/>
      <c r="G499" s="83"/>
      <c r="H499" s="82"/>
      <c r="I499" s="84"/>
    </row>
    <row r="500" spans="1:9" ht="27.75" customHeight="1">
      <c r="A500" s="80"/>
      <c r="B500" s="81"/>
      <c r="C500" s="80"/>
      <c r="D500" s="80"/>
      <c r="E500" s="82"/>
      <c r="F500" s="82"/>
      <c r="G500" s="83"/>
      <c r="H500" s="82"/>
      <c r="I500" s="84"/>
    </row>
    <row r="501" spans="1:10" ht="27.75" customHeight="1">
      <c r="A501" s="80"/>
      <c r="B501" s="434" t="s">
        <v>437</v>
      </c>
      <c r="C501" s="434"/>
      <c r="D501" s="435"/>
      <c r="E501" s="436" t="s">
        <v>438</v>
      </c>
      <c r="F501" s="436"/>
      <c r="G501" s="436"/>
      <c r="H501" s="436"/>
      <c r="I501" s="436"/>
      <c r="J501" s="436"/>
    </row>
    <row r="502" spans="1:10" ht="27.75" customHeight="1">
      <c r="A502" s="80"/>
      <c r="B502"/>
      <c r="C502"/>
      <c r="D502"/>
      <c r="E502" s="436"/>
      <c r="F502" s="436"/>
      <c r="G502" s="436"/>
      <c r="H502" s="436"/>
      <c r="I502" s="436"/>
      <c r="J502" s="436"/>
    </row>
    <row r="503" spans="1:9" ht="14.25">
      <c r="A503" s="80"/>
      <c r="B503" s="81"/>
      <c r="C503" s="80"/>
      <c r="D503" s="80"/>
      <c r="E503" s="82"/>
      <c r="F503" s="82"/>
      <c r="G503" s="83"/>
      <c r="H503" s="82"/>
      <c r="I503" s="84"/>
    </row>
    <row r="504" spans="1:9" ht="14.25">
      <c r="A504" s="80"/>
      <c r="B504" s="81"/>
      <c r="C504" s="80"/>
      <c r="D504" s="80"/>
      <c r="E504" s="82"/>
      <c r="F504" s="82"/>
      <c r="G504" s="83"/>
      <c r="H504" s="82"/>
      <c r="I504" s="84"/>
    </row>
    <row r="505" spans="1:9" ht="14.25">
      <c r="A505" s="80"/>
      <c r="B505" s="81"/>
      <c r="C505" s="80"/>
      <c r="D505" s="80"/>
      <c r="E505" s="82"/>
      <c r="F505" s="82"/>
      <c r="G505" s="83"/>
      <c r="H505" s="82"/>
      <c r="I505" s="84"/>
    </row>
    <row r="506" spans="1:9" ht="14.25">
      <c r="A506" s="80"/>
      <c r="B506" s="81"/>
      <c r="C506" s="80"/>
      <c r="D506" s="80"/>
      <c r="E506" s="82"/>
      <c r="F506" s="82"/>
      <c r="G506" s="83"/>
      <c r="H506" s="82"/>
      <c r="I506" s="84"/>
    </row>
    <row r="507" spans="1:9" ht="14.25">
      <c r="A507" s="80"/>
      <c r="B507" s="81"/>
      <c r="C507" s="80"/>
      <c r="D507" s="80"/>
      <c r="E507" s="82"/>
      <c r="F507" s="82"/>
      <c r="G507" s="83"/>
      <c r="H507" s="82"/>
      <c r="I507" s="84"/>
    </row>
    <row r="508" spans="1:9" ht="14.25">
      <c r="A508" s="80"/>
      <c r="B508" s="81"/>
      <c r="C508" s="80"/>
      <c r="D508" s="80"/>
      <c r="E508" s="82"/>
      <c r="F508" s="82"/>
      <c r="G508" s="83"/>
      <c r="H508" s="82"/>
      <c r="I508" s="84"/>
    </row>
    <row r="509" spans="1:9" ht="14.25">
      <c r="A509" s="80"/>
      <c r="B509" s="437"/>
      <c r="C509" s="80"/>
      <c r="D509" s="80"/>
      <c r="E509" s="82"/>
      <c r="F509" s="82"/>
      <c r="G509" s="83"/>
      <c r="H509" s="82"/>
      <c r="I509" s="84"/>
    </row>
    <row r="510" spans="1:9" ht="12.75">
      <c r="A510" s="80"/>
      <c r="B510" s="81"/>
      <c r="C510" s="80"/>
      <c r="D510" s="80"/>
      <c r="E510" s="82"/>
      <c r="F510" s="82"/>
      <c r="G510" s="83"/>
      <c r="H510" s="82"/>
      <c r="I510" s="84"/>
    </row>
    <row r="511" spans="1:9" ht="12.75">
      <c r="A511" s="80"/>
      <c r="B511" s="81"/>
      <c r="C511" s="80"/>
      <c r="D511" s="80"/>
      <c r="E511" s="82"/>
      <c r="F511" s="82"/>
      <c r="G511" s="83"/>
      <c r="H511" s="82"/>
      <c r="I511" s="84"/>
    </row>
    <row r="512" spans="1:9" ht="12.75">
      <c r="A512" s="80"/>
      <c r="B512" s="81"/>
      <c r="C512" s="80"/>
      <c r="D512" s="80"/>
      <c r="E512" s="82"/>
      <c r="F512" s="82"/>
      <c r="G512" s="83"/>
      <c r="H512" s="82"/>
      <c r="I512" s="84"/>
    </row>
    <row r="513" spans="1:9" ht="12.75">
      <c r="A513" s="80"/>
      <c r="B513" s="81"/>
      <c r="C513" s="80"/>
      <c r="D513" s="80"/>
      <c r="E513" s="82"/>
      <c r="F513" s="82"/>
      <c r="G513" s="83"/>
      <c r="H513" s="82"/>
      <c r="I513" s="84"/>
    </row>
    <row r="514" spans="1:9" ht="12.75">
      <c r="A514" s="80"/>
      <c r="B514" s="81"/>
      <c r="C514" s="80"/>
      <c r="D514" s="438"/>
      <c r="E514" s="438"/>
      <c r="F514" s="82"/>
      <c r="G514" s="83"/>
      <c r="H514" s="82"/>
      <c r="I514" s="84"/>
    </row>
    <row r="515" spans="1:9" ht="12.75">
      <c r="A515" s="80"/>
      <c r="B515" s="81"/>
      <c r="C515" s="80"/>
      <c r="D515" s="438"/>
      <c r="E515" s="438"/>
      <c r="F515" s="82"/>
      <c r="G515" s="83"/>
      <c r="H515" s="82"/>
      <c r="I515" s="84"/>
    </row>
    <row r="516" spans="1:9" ht="12.75">
      <c r="A516" s="80"/>
      <c r="B516" s="81"/>
      <c r="C516" s="80"/>
      <c r="D516" s="438"/>
      <c r="E516" s="438"/>
      <c r="F516" s="82"/>
      <c r="G516" s="83"/>
      <c r="H516" s="82"/>
      <c r="I516" s="84"/>
    </row>
    <row r="517" spans="1:9" ht="12.75">
      <c r="A517" s="80"/>
      <c r="B517" s="81"/>
      <c r="C517" s="80"/>
      <c r="D517" s="438"/>
      <c r="E517" s="438"/>
      <c r="F517" s="82"/>
      <c r="G517" s="83"/>
      <c r="H517" s="82"/>
      <c r="I517" s="84"/>
    </row>
    <row r="518" spans="1:9" ht="12.75">
      <c r="A518" s="80"/>
      <c r="B518" s="81"/>
      <c r="C518" s="80"/>
      <c r="D518" s="438"/>
      <c r="E518" s="438"/>
      <c r="F518" s="82"/>
      <c r="G518" s="83"/>
      <c r="H518" s="82"/>
      <c r="I518" s="84"/>
    </row>
    <row r="519" spans="1:9" ht="12.75">
      <c r="A519" s="80"/>
      <c r="B519" s="81"/>
      <c r="C519" s="80"/>
      <c r="D519" s="438"/>
      <c r="E519" s="438"/>
      <c r="F519" s="82"/>
      <c r="G519" s="83"/>
      <c r="H519" s="82"/>
      <c r="I519" s="84"/>
    </row>
    <row r="520" spans="1:9" ht="12.75">
      <c r="A520" s="80"/>
      <c r="B520" s="81"/>
      <c r="C520" s="80"/>
      <c r="D520" s="438"/>
      <c r="E520" s="438"/>
      <c r="F520" s="82"/>
      <c r="G520" s="83"/>
      <c r="H520" s="82"/>
      <c r="I520" s="84"/>
    </row>
    <row r="521" spans="1:9" ht="12.75">
      <c r="A521" s="80"/>
      <c r="B521" s="81"/>
      <c r="C521" s="80"/>
      <c r="D521" s="438"/>
      <c r="E521" s="438"/>
      <c r="F521" s="82"/>
      <c r="G521" s="83"/>
      <c r="H521" s="82"/>
      <c r="I521" s="84"/>
    </row>
    <row r="522" spans="1:9" ht="12.75">
      <c r="A522" s="80"/>
      <c r="B522" s="81"/>
      <c r="C522" s="80"/>
      <c r="D522" s="438"/>
      <c r="E522" s="438"/>
      <c r="F522" s="82"/>
      <c r="G522" s="83"/>
      <c r="H522" s="82"/>
      <c r="I522" s="84"/>
    </row>
    <row r="523" spans="1:9" ht="12.75">
      <c r="A523" s="80"/>
      <c r="B523" s="81"/>
      <c r="C523" s="80"/>
      <c r="D523" s="438"/>
      <c r="E523" s="438"/>
      <c r="F523" s="82"/>
      <c r="G523" s="83"/>
      <c r="H523" s="82"/>
      <c r="I523" s="84"/>
    </row>
    <row r="524" spans="1:9" ht="12.75">
      <c r="A524" s="80"/>
      <c r="B524" s="81"/>
      <c r="C524" s="80"/>
      <c r="D524" s="438"/>
      <c r="E524" s="438"/>
      <c r="F524" s="82"/>
      <c r="G524" s="83"/>
      <c r="H524" s="82"/>
      <c r="I524" s="84"/>
    </row>
    <row r="525" spans="1:9" ht="12.75">
      <c r="A525" s="80"/>
      <c r="B525" s="81"/>
      <c r="C525" s="80"/>
      <c r="D525" s="438"/>
      <c r="E525" s="438"/>
      <c r="F525" s="82"/>
      <c r="G525" s="83"/>
      <c r="H525" s="82"/>
      <c r="I525" s="84"/>
    </row>
    <row r="526" spans="1:9" ht="12.75">
      <c r="A526" s="80"/>
      <c r="B526" s="81"/>
      <c r="C526" s="80"/>
      <c r="D526" s="438"/>
      <c r="E526" s="438"/>
      <c r="F526" s="82"/>
      <c r="G526" s="83"/>
      <c r="H526" s="82"/>
      <c r="I526" s="84"/>
    </row>
    <row r="527" spans="1:9" ht="12.75">
      <c r="A527" s="80"/>
      <c r="B527" s="81"/>
      <c r="C527" s="80"/>
      <c r="D527" s="438"/>
      <c r="E527" s="438"/>
      <c r="F527" s="82"/>
      <c r="G527" s="83"/>
      <c r="H527" s="82"/>
      <c r="I527" s="84"/>
    </row>
    <row r="528" spans="1:9" ht="12.75">
      <c r="A528" s="80"/>
      <c r="B528" s="81"/>
      <c r="C528" s="80"/>
      <c r="D528" s="438"/>
      <c r="E528" s="438"/>
      <c r="F528" s="82"/>
      <c r="G528" s="83"/>
      <c r="H528" s="82"/>
      <c r="I528" s="84"/>
    </row>
    <row r="529" spans="1:9" ht="12.75">
      <c r="A529" s="80"/>
      <c r="B529" s="81"/>
      <c r="C529" s="80"/>
      <c r="D529" s="438"/>
      <c r="E529" s="438"/>
      <c r="F529" s="82"/>
      <c r="G529" s="83"/>
      <c r="H529" s="82"/>
      <c r="I529" s="84"/>
    </row>
    <row r="530" spans="1:9" ht="12.75">
      <c r="A530" s="80"/>
      <c r="B530" s="81"/>
      <c r="C530" s="80"/>
      <c r="D530" s="438"/>
      <c r="E530" s="438"/>
      <c r="F530" s="82"/>
      <c r="G530" s="83"/>
      <c r="H530" s="82"/>
      <c r="I530" s="84"/>
    </row>
    <row r="531" spans="1:9" ht="12.75">
      <c r="A531" s="80"/>
      <c r="B531" s="81"/>
      <c r="C531" s="80"/>
      <c r="D531" s="438"/>
      <c r="E531" s="438"/>
      <c r="F531" s="82"/>
      <c r="G531" s="83"/>
      <c r="H531" s="82"/>
      <c r="I531" s="84"/>
    </row>
    <row r="532" spans="1:9" ht="12.75">
      <c r="A532" s="80"/>
      <c r="B532" s="81"/>
      <c r="C532" s="80"/>
      <c r="D532" s="438"/>
      <c r="E532" s="438"/>
      <c r="F532" s="82"/>
      <c r="G532" s="83"/>
      <c r="H532" s="82"/>
      <c r="I532" s="84"/>
    </row>
    <row r="533" spans="1:9" ht="12.75">
      <c r="A533" s="80"/>
      <c r="B533" s="81"/>
      <c r="C533" s="80"/>
      <c r="D533" s="438"/>
      <c r="E533" s="438"/>
      <c r="F533" s="82"/>
      <c r="G533" s="83"/>
      <c r="H533" s="82"/>
      <c r="I533" s="84"/>
    </row>
    <row r="534" spans="1:9" ht="12.75">
      <c r="A534" s="80"/>
      <c r="B534" s="81"/>
      <c r="C534" s="80"/>
      <c r="D534" s="438"/>
      <c r="E534" s="438"/>
      <c r="F534" s="82"/>
      <c r="G534" s="83"/>
      <c r="H534" s="82"/>
      <c r="I534" s="84"/>
    </row>
    <row r="535" spans="1:9" ht="12.75">
      <c r="A535" s="80"/>
      <c r="B535" s="81"/>
      <c r="C535" s="80"/>
      <c r="D535" s="439"/>
      <c r="E535" s="440"/>
      <c r="F535" s="82"/>
      <c r="G535" s="83"/>
      <c r="H535" s="82"/>
      <c r="I535" s="84"/>
    </row>
    <row r="536" spans="1:9" ht="12.75">
      <c r="A536" s="80"/>
      <c r="B536" s="81"/>
      <c r="C536" s="80"/>
      <c r="D536" s="80"/>
      <c r="E536" s="82"/>
      <c r="F536" s="82"/>
      <c r="G536" s="83"/>
      <c r="H536" s="82"/>
      <c r="I536" s="84"/>
    </row>
    <row r="537" spans="1:9" ht="12.75">
      <c r="A537" s="80"/>
      <c r="B537" s="81"/>
      <c r="C537" s="80"/>
      <c r="D537" s="80"/>
      <c r="E537" s="82"/>
      <c r="F537" s="82"/>
      <c r="G537" s="83"/>
      <c r="H537" s="82"/>
      <c r="I537" s="84"/>
    </row>
    <row r="538" spans="1:9" ht="12.75">
      <c r="A538" s="80"/>
      <c r="B538" s="81"/>
      <c r="C538" s="80"/>
      <c r="D538" s="80"/>
      <c r="E538" s="82"/>
      <c r="F538" s="82"/>
      <c r="G538" s="83"/>
      <c r="H538" s="82"/>
      <c r="I538" s="84"/>
    </row>
    <row r="539" spans="1:9" ht="12.75">
      <c r="A539" s="80"/>
      <c r="B539" s="81"/>
      <c r="C539" s="80"/>
      <c r="D539" s="80"/>
      <c r="E539" s="82"/>
      <c r="F539" s="82"/>
      <c r="G539" s="83"/>
      <c r="H539" s="82"/>
      <c r="I539" s="84"/>
    </row>
    <row r="540" spans="1:9" ht="12.75">
      <c r="A540" s="80"/>
      <c r="B540" s="81"/>
      <c r="C540" s="80"/>
      <c r="D540" s="80"/>
      <c r="E540" s="82"/>
      <c r="F540" s="82"/>
      <c r="G540" s="83"/>
      <c r="H540" s="82"/>
      <c r="I540" s="84"/>
    </row>
    <row r="541" spans="1:9" ht="12.75">
      <c r="A541" s="80"/>
      <c r="B541" s="81"/>
      <c r="C541" s="80"/>
      <c r="D541" s="80"/>
      <c r="E541" s="82"/>
      <c r="F541" s="82"/>
      <c r="G541" s="83"/>
      <c r="H541" s="82"/>
      <c r="I541" s="84"/>
    </row>
    <row r="542" spans="1:9" ht="12.75">
      <c r="A542" s="80"/>
      <c r="B542" s="81"/>
      <c r="C542" s="80"/>
      <c r="D542" s="80"/>
      <c r="E542" s="82"/>
      <c r="F542" s="82"/>
      <c r="G542" s="83"/>
      <c r="H542" s="82"/>
      <c r="I542" s="84"/>
    </row>
    <row r="543" spans="1:9" ht="12.75">
      <c r="A543" s="80"/>
      <c r="B543" s="81"/>
      <c r="C543" s="80"/>
      <c r="D543" s="80"/>
      <c r="E543" s="82"/>
      <c r="F543" s="82"/>
      <c r="G543" s="83"/>
      <c r="H543" s="82"/>
      <c r="I543" s="84"/>
    </row>
    <row r="544" spans="1:9" ht="12.75">
      <c r="A544" s="80"/>
      <c r="B544" s="81"/>
      <c r="C544" s="80"/>
      <c r="D544" s="80"/>
      <c r="E544" s="82"/>
      <c r="F544" s="82"/>
      <c r="G544" s="83"/>
      <c r="H544" s="82"/>
      <c r="I544" s="84"/>
    </row>
    <row r="545" spans="1:9" ht="12.75">
      <c r="A545" s="80"/>
      <c r="B545" s="81"/>
      <c r="C545" s="80"/>
      <c r="D545" s="80"/>
      <c r="E545" s="82"/>
      <c r="F545" s="82"/>
      <c r="G545" s="83"/>
      <c r="H545" s="82"/>
      <c r="I545" s="84"/>
    </row>
    <row r="546" spans="1:9" ht="12.75">
      <c r="A546" s="80"/>
      <c r="B546" s="81"/>
      <c r="C546" s="80"/>
      <c r="D546" s="80"/>
      <c r="E546" s="82"/>
      <c r="F546" s="82"/>
      <c r="G546" s="83"/>
      <c r="H546" s="82"/>
      <c r="I546" s="84"/>
    </row>
    <row r="547" spans="1:9" ht="12.75">
      <c r="A547" s="80"/>
      <c r="B547" s="81"/>
      <c r="C547" s="80"/>
      <c r="D547" s="80"/>
      <c r="E547" s="82"/>
      <c r="F547" s="82"/>
      <c r="G547" s="83"/>
      <c r="H547" s="82"/>
      <c r="I547" s="84"/>
    </row>
    <row r="548" spans="1:9" ht="12.75">
      <c r="A548" s="80"/>
      <c r="B548" s="81"/>
      <c r="C548" s="80"/>
      <c r="D548" s="80"/>
      <c r="E548" s="82"/>
      <c r="F548" s="82"/>
      <c r="G548" s="83"/>
      <c r="H548" s="82"/>
      <c r="I548" s="84"/>
    </row>
    <row r="549" spans="1:9" ht="12.75">
      <c r="A549" s="80"/>
      <c r="B549" s="81"/>
      <c r="C549" s="80"/>
      <c r="D549" s="80"/>
      <c r="E549" s="82"/>
      <c r="F549" s="82"/>
      <c r="G549" s="83"/>
      <c r="H549" s="82"/>
      <c r="I549" s="84"/>
    </row>
    <row r="550" ht="12.75">
      <c r="I550" s="8"/>
    </row>
    <row r="551" ht="12.75">
      <c r="I551" s="8"/>
    </row>
  </sheetData>
  <sheetProtection selectLockedCells="1" selectUnlockedCells="1"/>
  <mergeCells count="121">
    <mergeCell ref="A1:J1"/>
    <mergeCell ref="A3:J3"/>
    <mergeCell ref="A31:E31"/>
    <mergeCell ref="A33:J33"/>
    <mergeCell ref="A40:E40"/>
    <mergeCell ref="A42:J42"/>
    <mergeCell ref="A45:E45"/>
    <mergeCell ref="A47:J47"/>
    <mergeCell ref="A53:E53"/>
    <mergeCell ref="A55:J55"/>
    <mergeCell ref="A58:E58"/>
    <mergeCell ref="A60:J60"/>
    <mergeCell ref="A66:E66"/>
    <mergeCell ref="A68:J68"/>
    <mergeCell ref="A71:E71"/>
    <mergeCell ref="A73:J73"/>
    <mergeCell ref="A76:E76"/>
    <mergeCell ref="A78:J78"/>
    <mergeCell ref="A84:E84"/>
    <mergeCell ref="A86:J86"/>
    <mergeCell ref="A98:E98"/>
    <mergeCell ref="A100:J100"/>
    <mergeCell ref="A113:E113"/>
    <mergeCell ref="A115:J115"/>
    <mergeCell ref="A119:E119"/>
    <mergeCell ref="A121:J121"/>
    <mergeCell ref="A124:E124"/>
    <mergeCell ref="A126:J126"/>
    <mergeCell ref="A129:E129"/>
    <mergeCell ref="A131:J131"/>
    <mergeCell ref="A146:E146"/>
    <mergeCell ref="A148:J148"/>
    <mergeCell ref="A151:E151"/>
    <mergeCell ref="A153:J153"/>
    <mergeCell ref="A159:E159"/>
    <mergeCell ref="A161:J161"/>
    <mergeCell ref="A164:E164"/>
    <mergeCell ref="A166:J166"/>
    <mergeCell ref="A170:E170"/>
    <mergeCell ref="A172:J172"/>
    <mergeCell ref="A182:E182"/>
    <mergeCell ref="A184:J184"/>
    <mergeCell ref="A187:E187"/>
    <mergeCell ref="A189:J189"/>
    <mergeCell ref="A192:E192"/>
    <mergeCell ref="A194:J194"/>
    <mergeCell ref="A197:E197"/>
    <mergeCell ref="A199:J199"/>
    <mergeCell ref="A202:E202"/>
    <mergeCell ref="A204:J204"/>
    <mergeCell ref="A223:E223"/>
    <mergeCell ref="A225:J225"/>
    <mergeCell ref="A238:E238"/>
    <mergeCell ref="A240:J240"/>
    <mergeCell ref="A250:E250"/>
    <mergeCell ref="A252:J252"/>
    <mergeCell ref="A255:E255"/>
    <mergeCell ref="A257:J257"/>
    <mergeCell ref="A260:E260"/>
    <mergeCell ref="A262:J262"/>
    <mergeCell ref="A266:E266"/>
    <mergeCell ref="A268:J268"/>
    <mergeCell ref="A271:E271"/>
    <mergeCell ref="A273:J273"/>
    <mergeCell ref="A277:E277"/>
    <mergeCell ref="A279:J279"/>
    <mergeCell ref="A292:E292"/>
    <mergeCell ref="A294:J294"/>
    <mergeCell ref="A297:E297"/>
    <mergeCell ref="A299:J299"/>
    <mergeCell ref="A304:E304"/>
    <mergeCell ref="A306:J306"/>
    <mergeCell ref="A321:E321"/>
    <mergeCell ref="A323:J323"/>
    <mergeCell ref="A333:E333"/>
    <mergeCell ref="A335:J335"/>
    <mergeCell ref="A338:E338"/>
    <mergeCell ref="A340:J340"/>
    <mergeCell ref="A345:E345"/>
    <mergeCell ref="A347:J347"/>
    <mergeCell ref="A350:E350"/>
    <mergeCell ref="A352:J352"/>
    <mergeCell ref="A356:E356"/>
    <mergeCell ref="A358:J358"/>
    <mergeCell ref="A368:E368"/>
    <mergeCell ref="A370:J370"/>
    <mergeCell ref="A375:E375"/>
    <mergeCell ref="A377:J377"/>
    <mergeCell ref="A381:E381"/>
    <mergeCell ref="A383:J383"/>
    <mergeCell ref="A396:E396"/>
    <mergeCell ref="A398:J398"/>
    <mergeCell ref="A401:E401"/>
    <mergeCell ref="A403:J403"/>
    <mergeCell ref="A408:E408"/>
    <mergeCell ref="A410:J410"/>
    <mergeCell ref="A415:E415"/>
    <mergeCell ref="A417:J417"/>
    <mergeCell ref="A425:E425"/>
    <mergeCell ref="A427:J427"/>
    <mergeCell ref="A434:E434"/>
    <mergeCell ref="A436:J436"/>
    <mergeCell ref="A440:E440"/>
    <mergeCell ref="A442:J442"/>
    <mergeCell ref="A451:E451"/>
    <mergeCell ref="A453:J453"/>
    <mergeCell ref="A457:E457"/>
    <mergeCell ref="A459:J459"/>
    <mergeCell ref="A465:E465"/>
    <mergeCell ref="A467:J467"/>
    <mergeCell ref="A471:E471"/>
    <mergeCell ref="A473:J473"/>
    <mergeCell ref="A482:E482"/>
    <mergeCell ref="A484:J484"/>
    <mergeCell ref="A488:E488"/>
    <mergeCell ref="A490:J490"/>
    <mergeCell ref="A493:E493"/>
    <mergeCell ref="A495:J495"/>
    <mergeCell ref="A498:E498"/>
    <mergeCell ref="B501:C501"/>
    <mergeCell ref="E501:J502"/>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10836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2022-06-02T07:19:55Z</cp:lastPrinted>
  <dcterms:created xsi:type="dcterms:W3CDTF">2012-09-07T12:26:47Z</dcterms:created>
  <dcterms:modified xsi:type="dcterms:W3CDTF">2023-03-07T10:17:39Z</dcterms:modified>
  <cp:category/>
  <cp:version/>
  <cp:contentType/>
  <cp:contentStatus/>
  <cp:revision>1136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