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8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pojazdy" sheetId="6" r:id="rId6"/>
    <sheet name="szkodowość" sheetId="7" r:id="rId7"/>
    <sheet name="Arkusz1" sheetId="8" state="hidden" r:id="rId8"/>
  </sheets>
  <definedNames>
    <definedName name="_xlnm.Print_Area" localSheetId="1">'budynki'!$A$1:$Y$194</definedName>
    <definedName name="_xlnm.Print_Area" localSheetId="2">'elektronika '!$A$1:$D$369</definedName>
    <definedName name="_xlnm.Print_Area" localSheetId="0">'informacje ogólne'!$A$1:$J$17</definedName>
    <definedName name="_xlnm.Print_Area" localSheetId="3">'środki trwałe'!$A$1:$D$17</definedName>
  </definedNames>
  <calcPr fullCalcOnLoad="1"/>
</workbook>
</file>

<file path=xl/sharedStrings.xml><?xml version="1.0" encoding="utf-8"?>
<sst xmlns="http://schemas.openxmlformats.org/spreadsheetml/2006/main" count="4371" uniqueCount="1274">
  <si>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</si>
  <si>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</si>
  <si>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</si>
  <si>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</si>
  <si>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</si>
  <si>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</si>
  <si>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</si>
  <si>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</si>
  <si>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</si>
  <si>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</si>
  <si>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</si>
  <si>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</si>
  <si>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</si>
  <si>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</si>
  <si>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</si>
  <si>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</si>
  <si>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</si>
  <si>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</si>
  <si>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</si>
  <si>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</si>
  <si>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</si>
  <si>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Wykaz monitoringu wizyjnego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</si>
  <si>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</si>
  <si>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</si>
  <si>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</si>
  <si>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</si>
  <si>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</si>
  <si>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</si>
  <si>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</si>
  <si>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</si>
  <si>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</si>
  <si>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</si>
  <si>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</si>
  <si>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</si>
  <si>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</si>
  <si>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</si>
  <si>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</si>
  <si>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</si>
  <si>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</si>
  <si>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</si>
  <si>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</si>
  <si>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</si>
  <si>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</si>
  <si>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</si>
  <si>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</si>
  <si>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</si>
  <si>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</si>
  <si>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 xml:space="preserve">Elementy mające wpływ na ocenę ryzyka </t>
  </si>
  <si>
    <t>Tabela nr 1 - Informacje ogólne do oceny ryzyka w Gminie Miejskiej Szczytno</t>
  </si>
  <si>
    <t>czy jest to budynek zabytkowy, podlegający nadzorowi konserwatora zabytków?</t>
  </si>
  <si>
    <t>Tabela nr 2 - Wykaz budynków i budowli w Gminie Miejskiej Szczytno</t>
  </si>
  <si>
    <t>Tabela nr 3 - Wykaz sprzętu elektronicznego w Gminie Miejskiej Szczytno</t>
  </si>
  <si>
    <t>1. Urząd Miejski</t>
  </si>
  <si>
    <t>Tabela nr 4</t>
  </si>
  <si>
    <t>WYKAZ LOKALIZACJI, W KTÓRYCH PROWADZONA JEST DZIAŁALNOŚĆ ORAZ LOKALIZACJI, GDZIE ZNAJDUJE SIĘ MIENIE NALEŻĄCE DO JEDNOSTEK GMINY MIEJSKIEJ SZCZYTNO. (nie wykazane w załączniku nr 1 - poniższy wykaz nie musi być pełnym wykazem lokalizacji)</t>
  </si>
  <si>
    <t>Urząd Miejski, ul. Sienkiewicza 1, 12 - 100 Szczytno</t>
  </si>
  <si>
    <t>Miejski Ośrodek Sportu, ul. Sienkiewicza 1, 12 - 100 Szczytno</t>
  </si>
  <si>
    <t>Miejskie Przedszkole nr 1 "Bajka", ul. Pasymska 21, 12 - 100 Szczytno</t>
  </si>
  <si>
    <t>Miejskie Przedszkole nr 9 "Kubuś Puchatek", ul. Polna 16, 12 - 100 Szczytno</t>
  </si>
  <si>
    <t>Szkoła Podstawowa nr 3, ul. M. Skłodowskiej - Curie 2, 12 - 100 Szczytno</t>
  </si>
  <si>
    <t>Szkoła Podstawowa nr 2 z oddziałami integracyjnymi, ul. Kętrzyńskiego 6, 12 - 100 Szczytno</t>
  </si>
  <si>
    <t>Szkoła Podstawowa nr 6, ul. Bohaterów Września 2, 12 - 100 Szczytno</t>
  </si>
  <si>
    <t>Miejski Ośrodek Pomocy Społecznej, ul. Bohaterów Westerplatte 12, 12 - 100 Szczytno</t>
  </si>
  <si>
    <t>Zakład Gospodarki Komunalnej, ul. Sienkiewicza 1, 12 - 100 Szczytno</t>
  </si>
  <si>
    <t>000524453</t>
  </si>
  <si>
    <t>745-000-46-22</t>
  </si>
  <si>
    <t>8411Z</t>
  </si>
  <si>
    <t>Kierowanie podstawowymi rodzajami działalności publicznej</t>
  </si>
  <si>
    <t>-</t>
  </si>
  <si>
    <t>cmentarze komunalne, place zabaw</t>
  </si>
  <si>
    <t>nie</t>
  </si>
  <si>
    <t>budynek Ratusz</t>
  </si>
  <si>
    <t>administracja samorządowa, muzeum</t>
  </si>
  <si>
    <t>tak</t>
  </si>
  <si>
    <t>O</t>
  </si>
  <si>
    <t>hydranty, gaśnice, straż miejska</t>
  </si>
  <si>
    <t>ul. Sienkiewicza 1, Szczytno</t>
  </si>
  <si>
    <t>cegła</t>
  </si>
  <si>
    <t>żelbetowe</t>
  </si>
  <si>
    <t xml:space="preserve">konstrukcja płatwiowo-kleszczowa drewniana, dachówka </t>
  </si>
  <si>
    <t xml:space="preserve">pawilon wczasowy </t>
  </si>
  <si>
    <t>wypoczynek</t>
  </si>
  <si>
    <t>KB</t>
  </si>
  <si>
    <t>2 zamki</t>
  </si>
  <si>
    <t>Kobylocha</t>
  </si>
  <si>
    <t>murowany</t>
  </si>
  <si>
    <t>jednospadowy,papa</t>
  </si>
  <si>
    <t>domek letniskowy</t>
  </si>
  <si>
    <t>płaski, jednospadowy</t>
  </si>
  <si>
    <t>nie dotyczy</t>
  </si>
  <si>
    <t>jezioro domowe Małe - Szczytno</t>
  </si>
  <si>
    <t>rekreacja</t>
  </si>
  <si>
    <t>ul. Pasymska</t>
  </si>
  <si>
    <t>ul. Żeromskiego</t>
  </si>
  <si>
    <t>ul. Sienkiewicza</t>
  </si>
  <si>
    <t>ul. Polska</t>
  </si>
  <si>
    <t>ul. Odrodzenia</t>
  </si>
  <si>
    <t>Posąg pofajdok - na świni</t>
  </si>
  <si>
    <t>park jez.Domowe Małe</t>
  </si>
  <si>
    <t>Posąg pofajdok - Jurand</t>
  </si>
  <si>
    <t>Posąg pofajdok - Znachor</t>
  </si>
  <si>
    <t>Posąg pofajdok - Strażak</t>
  </si>
  <si>
    <t>Posąg pofajdok - Biznesmen</t>
  </si>
  <si>
    <t>ul.Warszawska</t>
  </si>
  <si>
    <t>Posąg pofajdok - Obieżyświat</t>
  </si>
  <si>
    <t>Posąg pofajdok - Policjant</t>
  </si>
  <si>
    <t>ul. Piłsudskiego</t>
  </si>
  <si>
    <t>Posąg pofajdok - Amor</t>
  </si>
  <si>
    <t>molo jez.Dom.Duże</t>
  </si>
  <si>
    <t>Posąg pofajdok - Ornitolog</t>
  </si>
  <si>
    <t>Posąg pofajdok - Rabuś</t>
  </si>
  <si>
    <t>Posąg pofajdok - z aparatem</t>
  </si>
  <si>
    <t>Plac Juranda</t>
  </si>
  <si>
    <t>Posąg pofajdok - z banerem</t>
  </si>
  <si>
    <t>Posąg pofajdok - Świnka</t>
  </si>
  <si>
    <t>Posąg pofajdok - Drwal</t>
  </si>
  <si>
    <t>Posąg pofajdok - Uciekinier</t>
  </si>
  <si>
    <t>Budynek Biblioteki</t>
  </si>
  <si>
    <t>instytucja kultury</t>
  </si>
  <si>
    <t>monitoring</t>
  </si>
  <si>
    <t>ul. Polska 8</t>
  </si>
  <si>
    <t>dachówka blaszana</t>
  </si>
  <si>
    <t>Budynek gospodarczy 3-boksowy</t>
  </si>
  <si>
    <t>ul. Polska 12</t>
  </si>
  <si>
    <t>pustak</t>
  </si>
  <si>
    <t>płaski pokryty papą</t>
  </si>
  <si>
    <t>Budynek murowany piętrowy Miejski Dom Kultury</t>
  </si>
  <si>
    <t>murowany, cegła</t>
  </si>
  <si>
    <t>żelbetowy</t>
  </si>
  <si>
    <t>płaski , papa</t>
  </si>
  <si>
    <t>Pomnik Krzysztofa Klenczona</t>
  </si>
  <si>
    <t>pasaż ul. Sienkiewicza 1</t>
  </si>
  <si>
    <t>Kładka przy kanale łączącym jeziora</t>
  </si>
  <si>
    <t xml:space="preserve">przy jeziorze Domowym Dużym </t>
  </si>
  <si>
    <t>Posąg Pofajdok z nartą i łyżwą</t>
  </si>
  <si>
    <t>teren przy jeziorze Domowym Dużym</t>
  </si>
  <si>
    <t>Boisko sportowe (tenis, siatkówka)</t>
  </si>
  <si>
    <t>ul. Lemańska</t>
  </si>
  <si>
    <t>Budowle do ćwiczeń sportowych(skocznie, rzutnie do pchnięcia kulą)</t>
  </si>
  <si>
    <t>Bud. Byłej hydroforni ul. Mrongowiusza</t>
  </si>
  <si>
    <t>ul. Mrongowiusza</t>
  </si>
  <si>
    <t>czy budynek jest przeznaczony do rozbiórki? (TAK/NIE)</t>
  </si>
  <si>
    <t>Opis remontów - dla budynków powyżej 50 lat</t>
  </si>
  <si>
    <t xml:space="preserve">remont dachu: grudzień 2009 - 113.648,83, czerwiec 2010 - 386.639,74;  kanalizacja: grudzień 2009 - 76.918,63;  wymiana okien i drzwi: 2008-2010 - 453.207,41 </t>
  </si>
  <si>
    <t>dobry</t>
  </si>
  <si>
    <t xml:space="preserve">docieplenie ścian i stropu, wymiana stolarki okiennej, drzwiowej, wymiana dachu; 592228,94zł </t>
  </si>
  <si>
    <t>1.141 m2</t>
  </si>
  <si>
    <t>65 m2</t>
  </si>
  <si>
    <t xml:space="preserve">docieplenie ścian i stropu, wymiana stolarki okiennej, drzwiowej, wymiana dachu, dobudowa wykuszu wejściowego, przebudowa holu i Sali widowiskowej; 1592241,62zł </t>
  </si>
  <si>
    <t>2.394,5 m2</t>
  </si>
  <si>
    <t>Modernizacja serwera głównego – Urząd Miejski</t>
  </si>
  <si>
    <t>Monitoring miasta – modernizacja</t>
  </si>
  <si>
    <t>Urząd Miejski</t>
  </si>
  <si>
    <t>Miejski Ośrodek Sportu</t>
  </si>
  <si>
    <t>Miejskie Przedszkole nr 1 "Bajka"</t>
  </si>
  <si>
    <t>Miejskie Przedszkole nr 2 "Fantazja"</t>
  </si>
  <si>
    <t>Miejskie Przedszkole nr 3 "Promyczek"</t>
  </si>
  <si>
    <t>Miejskie Przedszkole nr 9 "Kubuś Puchatek"</t>
  </si>
  <si>
    <t>Szkoła Podstawowa nr 2 z oddziałami integracyjnymi</t>
  </si>
  <si>
    <t>Szkoła Podstawowa nr 3</t>
  </si>
  <si>
    <t>Szkoła Podstawowa nr 6</t>
  </si>
  <si>
    <t>Miejski Ośrodek Pomocy Społecznej</t>
  </si>
  <si>
    <t>Zakład Gospodarki Komunalnej</t>
  </si>
  <si>
    <t>Garaż – ul. Barczewskiago 1A</t>
  </si>
  <si>
    <t>drzwi na zamek, brama stalowa z kłódką</t>
  </si>
  <si>
    <t>Budynek magazynowy, ul. Bohaterów Westerplatte 12</t>
  </si>
  <si>
    <t>drzwi na zamek z kratą, kłódka, alarm – (ochrona zewnętrzna Solid Security)</t>
  </si>
  <si>
    <t>745-172-32-53</t>
  </si>
  <si>
    <t>96.62Z</t>
  </si>
  <si>
    <t>Usługi w zakresie turystyki i sportu</t>
  </si>
  <si>
    <t>Baza wodna- budynek administracyjny+hangar I,hangar II</t>
  </si>
  <si>
    <t>Wypożyczalnia sprzętu wodnego oraz rowerów, imprezy okolicznościowe</t>
  </si>
  <si>
    <t xml:space="preserve">Budynek </t>
  </si>
  <si>
    <t>Budynek z zapleczem sportowym w tym szatnie</t>
  </si>
  <si>
    <t>Pawilon sportowy (noclegi obozów sportowych), ul. Ostrołęcka 2</t>
  </si>
  <si>
    <t>Pawilon sportowy - noclegi obozów</t>
  </si>
  <si>
    <t>Hala widowiskowo -sportowa, ul. Lanca 1</t>
  </si>
  <si>
    <t>Obiekt służący do prowadzenia zajęć sportowych</t>
  </si>
  <si>
    <t>drewniane molo na palach stalowych z puntami widokowymi</t>
  </si>
  <si>
    <t>molo spacerowe</t>
  </si>
  <si>
    <t>Trybuny</t>
  </si>
  <si>
    <t xml:space="preserve"> boisko wielofunkcyjne ORLIK 2012</t>
  </si>
  <si>
    <t>Boisko do piłki siatkowej, koszykowej.</t>
  </si>
  <si>
    <t>boisko piłkarskie oraz boisko wielofunkcyjne,</t>
  </si>
  <si>
    <t>boisko sportowe trawiaste, bramki duże, bramki małe, stół do tenisa</t>
  </si>
  <si>
    <t>ogrodzenie</t>
  </si>
  <si>
    <t>hangar</t>
  </si>
  <si>
    <t>Garaż</t>
  </si>
  <si>
    <t xml:space="preserve">Garaż blaszany </t>
  </si>
  <si>
    <t>Budynek gospodarczy</t>
  </si>
  <si>
    <t>Zespół Boisk do piłki plażowej</t>
  </si>
  <si>
    <t>Skatepark</t>
  </si>
  <si>
    <t>Zjeżdżalnia plażowa</t>
  </si>
  <si>
    <t>namioty 5szt.</t>
  </si>
  <si>
    <t>2. Miejski Ośrodek Sportu</t>
  </si>
  <si>
    <t>dozór pracownika, 6 gaśnic</t>
  </si>
  <si>
    <t>12-100 Szczytno ul. Spacerowa 2</t>
  </si>
  <si>
    <t>cegła ceramiczna i szczelinówka</t>
  </si>
  <si>
    <t>płyta wiórowa</t>
  </si>
  <si>
    <t>dachówka</t>
  </si>
  <si>
    <t>kraty, 4 gaśnice, hydrant zewnętrzny, dozór pracownika</t>
  </si>
  <si>
    <t>12-100 Szczytno, ul. Śląska 10</t>
  </si>
  <si>
    <t>osłonowe z gazobetonu na zprawie wapienno-cementowej</t>
  </si>
  <si>
    <t xml:space="preserve">z płyt kanałowych ocieplanych styropianem </t>
  </si>
  <si>
    <t>układany ze spadkiem, kryty papą</t>
  </si>
  <si>
    <t>dozór pracownika, 4 gaśnice, 1 hydrant zewnętrzny</t>
  </si>
  <si>
    <t>12-100 Szczytno, ul. Ostrołęcka 4</t>
  </si>
  <si>
    <t>cegła silikatowa i gazobeton</t>
  </si>
  <si>
    <t>płyta żelbetonowa</t>
  </si>
  <si>
    <t>blachodachowka</t>
  </si>
  <si>
    <t>monitoring, alarm, 15 gaśnic, 3 hydranty wew., zawór hydrantowy</t>
  </si>
  <si>
    <t>12-100 Szczytno, ul.Lanca 1</t>
  </si>
  <si>
    <t>eliptyczne dźwigary stalowe, ściany szczytnowe stalowo-żelbetonowe</t>
  </si>
  <si>
    <t xml:space="preserve">stropodach wentylowany z płyt korytkowych </t>
  </si>
  <si>
    <t>kryty papą termozgrzewalną</t>
  </si>
  <si>
    <t>12-100 Szczytno, ul. Spacerowa</t>
  </si>
  <si>
    <t>konstrukcja drewniana</t>
  </si>
  <si>
    <t>brama wjazdowa zabezpieczona kłódką</t>
  </si>
  <si>
    <t>nawierzchnia poliuretanowa</t>
  </si>
  <si>
    <t>1 hydrant zew.</t>
  </si>
  <si>
    <t>XX</t>
  </si>
  <si>
    <t>12-100 Szczytno, ul. Specerowa 2</t>
  </si>
  <si>
    <t>drzwi 3 szt, po 2 zamki</t>
  </si>
  <si>
    <t>12 - 100 Szczytno ul. Śląska 10</t>
  </si>
  <si>
    <t>drzwi szt. 2 po 2 zamki</t>
  </si>
  <si>
    <t>cementowo-wap.</t>
  </si>
  <si>
    <t>papa</t>
  </si>
  <si>
    <t>zabezpieczenie drzwi kłódka szt 2</t>
  </si>
  <si>
    <t xml:space="preserve">12-100 Szczytno, ul. Spacerowa </t>
  </si>
  <si>
    <t>12-100 Szczytno, ul. Pasymska</t>
  </si>
  <si>
    <t>poza sezonem zjeżdżalnie przeniesione są do Bazy wodnej ul. Spacerowa 2</t>
  </si>
  <si>
    <t>BAZA WODNA UL. SPACEROWA 2 12-100 SZCZYTNO</t>
  </si>
  <si>
    <t>1 wraz z poddaszem użytkowym</t>
  </si>
  <si>
    <t>częściowo</t>
  </si>
  <si>
    <t>2 wraz z poddaszem użytkowym</t>
  </si>
  <si>
    <t>remont instalacji c.o., remont dachu</t>
  </si>
  <si>
    <t>Baza wodna, ul. Spacerowa  , KĄPIELISKO "DOMOWE"</t>
  </si>
  <si>
    <t>monitoring miejski</t>
  </si>
  <si>
    <t>745-16-28-804</t>
  </si>
  <si>
    <t>511006808</t>
  </si>
  <si>
    <t>8510Z</t>
  </si>
  <si>
    <t>wychowanie przedszkolne</t>
  </si>
  <si>
    <t>plac zabaw, szatnia</t>
  </si>
  <si>
    <t>3. Miejskie Przedszkole nr 1</t>
  </si>
  <si>
    <t>Budynek - Przedszkole Nr 1</t>
  </si>
  <si>
    <t>organizacja zajec i zabaw dla dzieci</t>
  </si>
  <si>
    <t>Drogi</t>
  </si>
  <si>
    <t>Ogrodzenie</t>
  </si>
  <si>
    <t>gaśnice proszkowe 4 kg - szt 5, hydranty szt. 2; drzwi zewnetrzne alumiowe, przeszklone szt. 1,drzwi tarasowe przeszklone szt. 3,do wszystkich drzwi zamki, system alarmowy 6 czujek obejmuje wszystkie glówne pomieszcenia;videofon korytarz główny + 3 sale zabaw (Ipietro)sygnalizacja świetlna i dźwiękowa; dozor pracowniczy w godzinach pracy przedszkola</t>
  </si>
  <si>
    <t>12-100 Szczytno, ul. Pasymska 21</t>
  </si>
  <si>
    <t>murowane (cegła kratówka)</t>
  </si>
  <si>
    <t>żerańskie, żelbetowe</t>
  </si>
  <si>
    <t>ul. Pasymska 21</t>
  </si>
  <si>
    <t xml:space="preserve"> stropodach wentylowany, papa zgrzewana</t>
  </si>
  <si>
    <t>DOBRY</t>
  </si>
  <si>
    <t>OKIENNA- BARDZO DOBRA, DRZWIOWA- DOSTATECZNA</t>
  </si>
  <si>
    <t>DOBRA</t>
  </si>
  <si>
    <t>TAK</t>
  </si>
  <si>
    <t>NIE</t>
  </si>
  <si>
    <t>2013 r. termoizolacja budynku, (docieplenie ścian zewnętrznych, częściowa wymiana stolarki okiennej i drzwiowej, docieplenie stropodachów, wymiana pokrycia dachowego, wraz z obróbkami blacharskimi, wymiana opasek wokół budynku, modernizacja instalacji c.o); 2016 r. remont łazienki dla personelu,  2014 remont podłogi w 2 salach zabaw, 2015 remont podłogi w 2 salach zabaw.</t>
  </si>
  <si>
    <t xml:space="preserve">745 16 28 773 </t>
  </si>
  <si>
    <t>BUDYNEK PRZEDSZKOLA</t>
  </si>
  <si>
    <t>edukacja przedszkolna</t>
  </si>
  <si>
    <t>1939 r.</t>
  </si>
  <si>
    <t>gaśnice 7 szt.; hydranty 3 szt.; czujniki urządzenia alarmowe XVI stref; system alarmowy obejmuje cały budynek, sygnalizacja dźwiękowa i świetlna, sygnalizatory w całym budynku od piwnicy po strych. Powiadamianie przez radiokomunikacyjną końcówkę abonencką, Monitorowanie obiektu, kraty: na parterze (magazyn żywieniowy, pokój intendentki), piwnice całe;3 drzwi po 2 zamki przeciwwłamaniowe</t>
  </si>
  <si>
    <t>ul. POLSKA 42</t>
  </si>
  <si>
    <t>beton, stal</t>
  </si>
  <si>
    <t>drewno, dachówka</t>
  </si>
  <si>
    <t>bardzo dobra</t>
  </si>
  <si>
    <t>4. Miejskie Przedszkole nr 2</t>
  </si>
  <si>
    <t>5.</t>
  </si>
  <si>
    <t xml:space="preserve">Zestaw komputerowy </t>
  </si>
  <si>
    <t>745 11 22 832</t>
  </si>
  <si>
    <t>510040329</t>
  </si>
  <si>
    <t>8520Z</t>
  </si>
  <si>
    <t>edukacja szkolna</t>
  </si>
  <si>
    <t>Budynek szkoły</t>
  </si>
  <si>
    <t>oświata</t>
  </si>
  <si>
    <t>kraty parter, piętro szt10,sekretariat, księgowość, informatyka.Drzwi glówneplastik podwójne 2 szt,pojed., 6szt, zamki łucznik szt 12,sygnalizacja dźwiękow szt 3 Agencja Ochrony Tom-As,gasnice18szt,hydranty 12 szt</t>
  </si>
  <si>
    <t>ul.Boh. Września 2 12-100 Szczytno</t>
  </si>
  <si>
    <t>cegła, tynk nakrapiany</t>
  </si>
  <si>
    <t>stal, beton</t>
  </si>
  <si>
    <t>płyty korytkowe i panwiowe,pokrycie z papy</t>
  </si>
  <si>
    <t>745-16-28-796</t>
  </si>
  <si>
    <t>510563412</t>
  </si>
  <si>
    <t>Miejskie przedszkole Nr 3 w Szczytnie</t>
  </si>
  <si>
    <t>przedszkole</t>
  </si>
  <si>
    <t>gaśnice 8 szt., hydranty 3 szt. kraty w oknach i drzwiach na I piętrze (gabinet logopedy) kraty w oknach piwnicznych, system alarmowy na całym budynku z powiadamianiem agencji ochrony.</t>
  </si>
  <si>
    <t>M. Konopnickiej 70</t>
  </si>
  <si>
    <t>tradycyjna z cegły pełnej</t>
  </si>
  <si>
    <t xml:space="preserve">płyty otworowe-cegła żerańska </t>
  </si>
  <si>
    <t>Stropodach-wentylowany-prefabrykowane płyty korytkowe oparte na murkach ażurowych, pokrycie-papa</t>
  </si>
  <si>
    <t>dobra</t>
  </si>
  <si>
    <t>dwie</t>
  </si>
  <si>
    <t>towarową</t>
  </si>
  <si>
    <t>5. Miejskie Przedszkole nr 3 + Oddział Żłobkowy</t>
  </si>
  <si>
    <t>745-16-29-028</t>
  </si>
  <si>
    <t>510743410</t>
  </si>
  <si>
    <t>plac zabaw, szatnia, stołówka</t>
  </si>
  <si>
    <t>6. Miejskie Przedszkole nr 9</t>
  </si>
  <si>
    <t>KAMIENICA MUROWANA WOLNOSTOJĄCA</t>
  </si>
  <si>
    <t>DZIAŁALNOŚĆ OŚWIATOWA</t>
  </si>
  <si>
    <t>XIX/XX w.</t>
  </si>
  <si>
    <t>drzwi główne - zamek kasta i zamek zwykły, podwójne drzwi, boczne 4 zamki łucznik, drzwi od piwnicy antywłamaniowe - 2 zamki; drzwi pomiędzy piwnicą a przedszkolem są metalowe zamek jednostronny. System antywłamaniowy i antynapadowy; 3 czujki na parterze zabezpieczenie całego budynku, powiadamiana agencja i załoga ochrony. Przeciwpożarowe: -gaśnice 4 proszkowe i 2 pianowe, - hydranty 3szt (na każdej kondygnacji)</t>
  </si>
  <si>
    <t>12-100 Szczytno                     ul. Polna 16</t>
  </si>
  <si>
    <t>CEGŁA CZERWONA</t>
  </si>
  <si>
    <t>BETONOWE TRZCINOWE</t>
  </si>
  <si>
    <t>DACHÓWKA CERAMICZNA</t>
  </si>
  <si>
    <t>OGRODZENIE  PRZEDSZKOLA</t>
  </si>
  <si>
    <t>2015 rok:                                                      - remont okien - 48 812,46                           - remont sal przedszkolnych - 26 9941,38   2016 rok:                                                      - remont stolarki okiennej -61 373,44         - remont szatni i zaplecza kuchennego- 85 000,21</t>
  </si>
  <si>
    <t>745-10-26-034</t>
  </si>
  <si>
    <t>000707455</t>
  </si>
  <si>
    <t>Budynek szkolny</t>
  </si>
  <si>
    <t>nauka dzieci</t>
  </si>
  <si>
    <t>gaśnice, hydranty, kraty, I i II kondygnacja budynku - I kondygnacja cała, II kondygnacja pomieszczenia administracyjne- nie chronią całości budynku, monitoring: sygnalizacja dźwiękowa - powiadomienie do agencji ochrony, -sekretariat, księgowośc pomieszcz. na sprzęt elektroniczny, sala komputerowa, zamki: 3-metalowe, po dwa zamki typu ZB-035B; WS-52-00; WS-54-11- producent METAL-PLAST</t>
  </si>
  <si>
    <t>ul.Kętrzyńskiego 6 12-100 Szczytno</t>
  </si>
  <si>
    <t>żelbeton</t>
  </si>
  <si>
    <t>płaski, papa</t>
  </si>
  <si>
    <t>7. Szkoła Podstawowa nr 2 z oddziałami integracyjnymi</t>
  </si>
  <si>
    <t>bardzo dobry</t>
  </si>
  <si>
    <t xml:space="preserve">nie </t>
  </si>
  <si>
    <t>7. Szkoła Podstawowa nr 2</t>
  </si>
  <si>
    <t>projektor</t>
  </si>
  <si>
    <t>Projektor 2 szt</t>
  </si>
  <si>
    <t>monitoring wewnętrzny</t>
  </si>
  <si>
    <t>745-10-16-886</t>
  </si>
  <si>
    <t>000707461</t>
  </si>
  <si>
    <t>8. Szkoła Podstawowa nr 3</t>
  </si>
  <si>
    <t>szkoła z salą gimnastyczną</t>
  </si>
  <si>
    <t>edukacja</t>
  </si>
  <si>
    <t>kraty ;gaśnice proszkowe typ GP-6x ABC-20 szt; 5 drzwi do budynku ;monitorowanie obiektu przez TOM-AS : 9 czujników, 9 kamer;hydranty - 4 szt;czujnik w kotłowni gazowej -1 szt</t>
  </si>
  <si>
    <t>12-100 Szczytno, 
ul. M. Skłodowskiej-Curie 2</t>
  </si>
  <si>
    <t>cegła ceramiczna</t>
  </si>
  <si>
    <t>w części głównej kleina; nad salą gimn. i łącznikiem - drewniane, pod pozost. kondygn.-DMS</t>
  </si>
  <si>
    <t>drewniany dwuspadowy kryty dachówką holenderską</t>
  </si>
  <si>
    <t>remont szatni kl. I-III przy sali gimnastycznej - 20.000 zł</t>
  </si>
  <si>
    <t>stolarka okienna - bardzo dobry;           drzwiowa - dobry</t>
  </si>
  <si>
    <t>1.</t>
  </si>
  <si>
    <t xml:space="preserve">O </t>
  </si>
  <si>
    <t>745-000-44-44</t>
  </si>
  <si>
    <t>004458807</t>
  </si>
  <si>
    <t>8532C</t>
  </si>
  <si>
    <t>Pomoc społeczna pozostała bez zakwaterowania</t>
  </si>
  <si>
    <t>12. Miejski Ośrodek Pomocy Społecznej</t>
  </si>
  <si>
    <t>12-100 Szczytno ul.Boh.Westerplatte 12</t>
  </si>
  <si>
    <t xml:space="preserve">gaśnice 6 kg 3 szt., gaśnice 2 kg 3 szt., kraty na oknach w pomieszczeniach, piwnicznych oraz w archiwum, całodobowe monitorowanie sygnałów, alarmowych  przez agencję ochrony z interwencją </t>
  </si>
  <si>
    <t>garaż w budynku magazynowym 12-100 Szczytno ul.Boh.Westerplatte 12/20</t>
  </si>
  <si>
    <t>garaż zamykany na kłódkę</t>
  </si>
  <si>
    <t>745-172-93-56</t>
  </si>
  <si>
    <t>519584210</t>
  </si>
  <si>
    <t>6832Z</t>
  </si>
  <si>
    <t>Zarządzanie Nieruchomościami Wykonywane na Zlecenie</t>
  </si>
  <si>
    <t>cmentarze, warsztaty naprwcze, schronisko dla bezdomnych ziewrząt</t>
  </si>
  <si>
    <t xml:space="preserve">budynek mieszkalny </t>
  </si>
  <si>
    <t>mieszkalne</t>
  </si>
  <si>
    <t>Barcza 6</t>
  </si>
  <si>
    <t>cegła ceramiczna czerwona, otynkowane</t>
  </si>
  <si>
    <t>drewniany</t>
  </si>
  <si>
    <t>dach płaski - papa</t>
  </si>
  <si>
    <t>Barcza 8</t>
  </si>
  <si>
    <t>Bartna Strona 3A</t>
  </si>
  <si>
    <t>dach dwuspadowy- blacha</t>
  </si>
  <si>
    <t>dach jednospadowy - papa</t>
  </si>
  <si>
    <t>Boh. Westerplatte 6A</t>
  </si>
  <si>
    <t>cegła ceramiczna i wapienno-piaskowa, otynkowane</t>
  </si>
  <si>
    <t>zamek</t>
  </si>
  <si>
    <t>Boh. Westerplatte  9</t>
  </si>
  <si>
    <t>dach wielospadowy - dachówka ceramiczna</t>
  </si>
  <si>
    <t>Chopina 59</t>
  </si>
  <si>
    <t>cegła wapienno-piaskowa, otynkowane</t>
  </si>
  <si>
    <t>dach dwuspadowy - eternit</t>
  </si>
  <si>
    <t>Konopnickiej 26</t>
  </si>
  <si>
    <t>dach dwuspadowy - dachówka ceramiczna</t>
  </si>
  <si>
    <t>Konopnickiej 26A</t>
  </si>
  <si>
    <t>Konopnickiej 34A</t>
  </si>
  <si>
    <t>Konopnickiej 63</t>
  </si>
  <si>
    <t>budynek mieszkalno-użytkowy</t>
  </si>
  <si>
    <t>mieszkalno-użytkowe</t>
  </si>
  <si>
    <t>Kościuszki 16</t>
  </si>
  <si>
    <t>Kościuszki 18</t>
  </si>
  <si>
    <t>Kościuszki 18A</t>
  </si>
  <si>
    <t>Lemańska 6</t>
  </si>
  <si>
    <t>Leyka 5</t>
  </si>
  <si>
    <t>Leyka 15</t>
  </si>
  <si>
    <t>Leyka 19</t>
  </si>
  <si>
    <t>Leyka 33</t>
  </si>
  <si>
    <t>Leyka 52</t>
  </si>
  <si>
    <t>Leyka 56</t>
  </si>
  <si>
    <t>dach wielospadowy - dachówka ceramiczna;                                 dach płaski - papa</t>
  </si>
  <si>
    <t>Leyka 58A</t>
  </si>
  <si>
    <t>cegła biała wapienno -  piaskowa</t>
  </si>
  <si>
    <t>bez stropu, budynek parterowy</t>
  </si>
  <si>
    <t>dach dwuspadowy - papa</t>
  </si>
  <si>
    <t>Łomżyńska 2</t>
  </si>
  <si>
    <t>Łomżyńska 22</t>
  </si>
  <si>
    <t>cegła biała kanałowa SILKA</t>
  </si>
  <si>
    <t>płyta kanałowa</t>
  </si>
  <si>
    <t>konstrukcja drewniana, pokrycie: -w części okapowej - blacha;                                  -w części górnej - papa</t>
  </si>
  <si>
    <t>domofon</t>
  </si>
  <si>
    <t>Łomżyńska 22a</t>
  </si>
  <si>
    <t>Łomżyńska 22b</t>
  </si>
  <si>
    <t>1 Maja 17A</t>
  </si>
  <si>
    <t>cegła ceramiczna czerwona, otynkowanei cegła biała</t>
  </si>
  <si>
    <t>dach: dwuspadowy - ondulina; płaski - papa</t>
  </si>
  <si>
    <t>1 Maja 20</t>
  </si>
  <si>
    <t>3 Maja 8</t>
  </si>
  <si>
    <t>gaśnica</t>
  </si>
  <si>
    <t>Mrongowiusza 3</t>
  </si>
  <si>
    <t>bloki wapienno piaskowe, gazobeton, cegła wapienno piaskowa</t>
  </si>
  <si>
    <t>strop nadziemia z elementów żelbetowych i częściowo wylewany; strop I piętra - drewniany</t>
  </si>
  <si>
    <t>dach dwuspadowy pokryty blachą T-55</t>
  </si>
  <si>
    <t>cegła ceramiczna czerwona</t>
  </si>
  <si>
    <t>Ogrodowa 12</t>
  </si>
  <si>
    <t>Ogrodowa 34</t>
  </si>
  <si>
    <t>Osiedleńcza 1</t>
  </si>
  <si>
    <t>ściany gazobeton otynkowane i ocieplone styrop. gr. 10 cm</t>
  </si>
  <si>
    <t>dach dwuspadowy kryty płytami "onduline"</t>
  </si>
  <si>
    <t>Osiedleńcza 3</t>
  </si>
  <si>
    <t>Osuchowskiego 17A</t>
  </si>
  <si>
    <t>cegła ceramiczna czerwona i gazobeton</t>
  </si>
  <si>
    <t>Pasymska 18</t>
  </si>
  <si>
    <t>cegła ceramiczna czerwona, częściowo otynkowane</t>
  </si>
  <si>
    <t>nad piwnicą - ceramiczny;                               nad piętrami - drewniany</t>
  </si>
  <si>
    <t>Piłsudskiego 25</t>
  </si>
  <si>
    <t>Polska 35A</t>
  </si>
  <si>
    <t>dach jednospadowy - dachówka ceramiczna</t>
  </si>
  <si>
    <t>Polska 51,51A</t>
  </si>
  <si>
    <t>dach wielospadowy - dachówka ceramiczna;                      dach jednospadowy - papa</t>
  </si>
  <si>
    <t>Poznańska 2</t>
  </si>
  <si>
    <t>Poznańska 16</t>
  </si>
  <si>
    <t>dach dwuspadowy - dachówka ceramiczna;                      dach płaski - papa</t>
  </si>
  <si>
    <t>Poznańska 20A</t>
  </si>
  <si>
    <t>Sienkiewicza 7A</t>
  </si>
  <si>
    <t>Sikorskiego 7A</t>
  </si>
  <si>
    <t>cegła wapienno piaskowa - styropian  - cegła wapienno piaskowa</t>
  </si>
  <si>
    <t>strop z płyt kanałowych</t>
  </si>
  <si>
    <t>pokrycie w części górnej 3 x papa na lepiku, w części okapowej - blacha</t>
  </si>
  <si>
    <t>Sobieszczańskiego 7</t>
  </si>
  <si>
    <t>Sobieszczańskiego 13</t>
  </si>
  <si>
    <t>użytkowe</t>
  </si>
  <si>
    <t>Wasińskiego 5</t>
  </si>
  <si>
    <t>dach wielospadowy - dachówka ceramiczna, eternit; dach płaski - papa</t>
  </si>
  <si>
    <t>Wasińskiego 5A</t>
  </si>
  <si>
    <t>budynek użytkowy</t>
  </si>
  <si>
    <t>3 Maja 7A</t>
  </si>
  <si>
    <t>Barcza 5A</t>
  </si>
  <si>
    <t>zamek, gaśnica, urządzenie alarmowe</t>
  </si>
  <si>
    <t>cegła ceramiczna czerwona, wapienno piaskowa, otynkowane</t>
  </si>
  <si>
    <t>Boh. Westerplatte 12 (3011)</t>
  </si>
  <si>
    <t>Ogrodowa 32A</t>
  </si>
  <si>
    <t>zamek, gaśnica</t>
  </si>
  <si>
    <t>Polska 26</t>
  </si>
  <si>
    <t>strop - płyta kanałowa</t>
  </si>
  <si>
    <t>dach dwuspadowy - blacha falista</t>
  </si>
  <si>
    <t>Pułaskiego 10</t>
  </si>
  <si>
    <t>Gnieźnieńska 2 (3035)</t>
  </si>
  <si>
    <t xml:space="preserve">cegła ceramiczna otynkowana, cegła wapienno piaskowa, </t>
  </si>
  <si>
    <t>Gnieźnieńska 2 (3033)</t>
  </si>
  <si>
    <t>płyty korytkowe pokryte papą - jednospadowy</t>
  </si>
  <si>
    <t>Gnieźnieńska 2 (3030)</t>
  </si>
  <si>
    <t>dach jednospadowy - gont falisty</t>
  </si>
  <si>
    <t>Gnieźnieńska 2 (3034)</t>
  </si>
  <si>
    <t>Gnieźnieńska 2 (3029)</t>
  </si>
  <si>
    <t xml:space="preserve">cegła wapienno piaskowa   </t>
  </si>
  <si>
    <t>dach jednospadowy - papa asfaltowa</t>
  </si>
  <si>
    <t>Mrongowiusza 1</t>
  </si>
  <si>
    <t>cegła wapienno piaskowa, otynkowane</t>
  </si>
  <si>
    <t>dach dwuspadowy - płyty azbestowo - cementowe</t>
  </si>
  <si>
    <t>dach jednospadowy - blacha</t>
  </si>
  <si>
    <t>Kościuszki 20</t>
  </si>
  <si>
    <t>cegła wapienno piaskowa i płyty ścienne</t>
  </si>
  <si>
    <t>Pasymska 7</t>
  </si>
  <si>
    <t>Gnieźnieńska 2</t>
  </si>
  <si>
    <t>myjnia estakadowa letnia</t>
  </si>
  <si>
    <t>biurowiec</t>
  </si>
  <si>
    <t>czujniki i urz.alarm.dozór pracow.</t>
  </si>
  <si>
    <t>Nowe Gizewo</t>
  </si>
  <si>
    <t>cegła sylikatowa, otynkowane</t>
  </si>
  <si>
    <t>płyta żelbetowa i kanałowa</t>
  </si>
  <si>
    <t>warsztat</t>
  </si>
  <si>
    <t>dozór pracown., gaśnica</t>
  </si>
  <si>
    <t>stacja paliw</t>
  </si>
  <si>
    <t>gaśnica, dozór pracown.</t>
  </si>
  <si>
    <t xml:space="preserve">wiata </t>
  </si>
  <si>
    <t>wiata stalowa</t>
  </si>
  <si>
    <t>dozór pracowniczy</t>
  </si>
  <si>
    <t>konstrukcja stalowa</t>
  </si>
  <si>
    <t>dom pogrzebowy</t>
  </si>
  <si>
    <t>czujniki i urz.alarm., gaśnica</t>
  </si>
  <si>
    <t>Szczytno, ul. Mazurska 1A</t>
  </si>
  <si>
    <t>ściany warstwowe z cegły silikatowej i kratówki</t>
  </si>
  <si>
    <t>stropy częściowo prefabrykowane i wylewane</t>
  </si>
  <si>
    <t>stropodach wentylowany kryty blachą</t>
  </si>
  <si>
    <t>szalet miejski</t>
  </si>
  <si>
    <t>cegła silikatowa pojedyncza</t>
  </si>
  <si>
    <t>brak</t>
  </si>
  <si>
    <t>garaże</t>
  </si>
  <si>
    <t>dozór prac., gaśnica</t>
  </si>
  <si>
    <t>płyta korytkowa</t>
  </si>
  <si>
    <t>dach jednospadowy – papa</t>
  </si>
  <si>
    <t>stacja transformatorowa</t>
  </si>
  <si>
    <t>transformator</t>
  </si>
  <si>
    <t>boksy na segregowane odpady</t>
  </si>
  <si>
    <t>ściany beton</t>
  </si>
  <si>
    <t xml:space="preserve">cmentarz komunalny </t>
  </si>
  <si>
    <t xml:space="preserve"> urz.alarm., dozór pracowniczy</t>
  </si>
  <si>
    <t>Mazurska 1A</t>
  </si>
  <si>
    <t>ogrodzenie stalowe na cmentarzu komunalnym</t>
  </si>
  <si>
    <t>urz.alarm., dozór pracowniczy</t>
  </si>
  <si>
    <t>dostateczny</t>
  </si>
  <si>
    <t>zły</t>
  </si>
  <si>
    <t>Nie</t>
  </si>
  <si>
    <t>dostateczny/dobry</t>
  </si>
  <si>
    <t>Data remontu: 7 października 2014r. Remont elewacji budynku użytkowego. Wartość robót brutto 125 900 zł</t>
  </si>
  <si>
    <t>13. Zakład Gospodarki Komunalnej</t>
  </si>
  <si>
    <t>Nowe Gizewo 16/1  12-100 Szczytno</t>
  </si>
  <si>
    <t>gaśnice, dozór pracowniczy</t>
  </si>
  <si>
    <t>2.</t>
  </si>
  <si>
    <t xml:space="preserve">Szczytno ul. Sienkiewicza 1 </t>
  </si>
  <si>
    <t>gaśnice, czujki i urządzenia alarmowe</t>
  </si>
  <si>
    <t>3.</t>
  </si>
  <si>
    <t>Szczytno ul. Mazurska 1A</t>
  </si>
  <si>
    <t>4.</t>
  </si>
  <si>
    <t>Szczytno ul. Łomżyńska 6</t>
  </si>
  <si>
    <t>Szczytno ul. Mrongowiusza 1D</t>
  </si>
  <si>
    <t>wymiana okien - 2004 r., docieplanie budynku i remont tarasu - 2009 r., naprawa rynien, wymiana dachówek,łat, malowanie elewacji budynku od strony kotłowni i sklepu " LIDL" - 2014 r., naprawa tarasu zewnętrznego - 2014 r., remont komina od strony sklepu "LIDL" - 2015 r.</t>
  </si>
  <si>
    <t>Szkoła</t>
  </si>
  <si>
    <t>Cele oświatowe</t>
  </si>
  <si>
    <t>Tak</t>
  </si>
  <si>
    <t xml:space="preserve">kraty w oknach (suterena,parter,I piętro), hydrant, gaśnice szt.11 (proszek gaśniczy BC),drzwi wejściowe zwykłe szt. 4 alarm antywłamaniowy dzwiękowy w sali komputerowej oraz sekretariacie powiadamiający agencję ochrony </t>
  </si>
  <si>
    <t xml:space="preserve">ul. Kasprowicza 1 </t>
  </si>
  <si>
    <t>Sala gimnastyczna</t>
  </si>
  <si>
    <t>ul. Barczewskiego 2A</t>
  </si>
  <si>
    <t>Boisko sportowe "ORLIK"</t>
  </si>
  <si>
    <t>Sprzęt elektronicznt stacjonarny</t>
  </si>
  <si>
    <t>Sprzęt elektroniczny przenośny</t>
  </si>
  <si>
    <t>Monitoring</t>
  </si>
  <si>
    <t>Łącznie</t>
  </si>
  <si>
    <t>Liczba uczniów/ wychowanków</t>
  </si>
  <si>
    <t>sieć wodno-kanalizacyjna oraz CO</t>
  </si>
  <si>
    <t>Tabela nr 7</t>
  </si>
  <si>
    <t>Miejskie Przedszkole nr 2 "Fantazja", ul. Polska 42, 12 - 100 Szczytno</t>
  </si>
  <si>
    <t>6.</t>
  </si>
  <si>
    <t>7.</t>
  </si>
  <si>
    <t>8.</t>
  </si>
  <si>
    <t>9.</t>
  </si>
  <si>
    <t>Komputer Dell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</si>
  <si>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</si>
  <si>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</si>
  <si>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</si>
  <si>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</si>
  <si>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</si>
  <si>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</si>
  <si>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</si>
  <si>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</si>
  <si>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</si>
  <si>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</si>
  <si>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10.</t>
  </si>
  <si>
    <t>11.</t>
  </si>
  <si>
    <t>12.</t>
  </si>
  <si>
    <t>13.</t>
  </si>
  <si>
    <t>14.</t>
  </si>
  <si>
    <t>15.</t>
  </si>
  <si>
    <t>16.</t>
  </si>
  <si>
    <t>Sobieszczańskiego 7A</t>
  </si>
  <si>
    <t>gazobeton</t>
  </si>
  <si>
    <t>żelbetonowy</t>
  </si>
  <si>
    <t>dach dwuspadowy blacha</t>
  </si>
  <si>
    <t>Baza wodna, ul. Spacerowa 2</t>
  </si>
  <si>
    <t>gaśnice szt. 6, drzwi 2 szt po 2 zamki, rolety w oknach, dozór pracowniczy</t>
  </si>
  <si>
    <t>Zaplecze sportowe ul. Śląska 10</t>
  </si>
  <si>
    <t>gaśnice szt. 3,1 hydrant zewnętrzny, drzwi 2 pary po 2 zamki, kraty częściowo, dozór pracowniczy</t>
  </si>
  <si>
    <t>gaśnice 4 szt, 1 hydrant zewnętrzny, drzwi 4 pary po 2 zamki, kraty częściowo, dozór pracowniczy</t>
  </si>
  <si>
    <t>gaśnice 13 szt, 3 hydranty wewnętrzne, 1 hydrant zewnętrzny, drzwi 10 par 11 zamków, dozór całodobowy firmy zew.</t>
  </si>
  <si>
    <t>drewniane molo na palach stalowych z puntami widokowymi, ul. Spacerowa</t>
  </si>
  <si>
    <t>Trybuny, ul. Śląska</t>
  </si>
  <si>
    <t xml:space="preserve">boisko piłkarskie oraz boisko wielofunkcyjne, ul. Spacerowa </t>
  </si>
  <si>
    <t xml:space="preserve"> zabezpieczone  4 szt zamków, 2 szt kłódek</t>
  </si>
  <si>
    <t>boisko piłkarskie oraz boisko wielofunkcyjne, ul. Śląska</t>
  </si>
  <si>
    <t>brama wjazdowa zabezpieczona kłódką, dozór pracowniczy</t>
  </si>
  <si>
    <t>ogrodzenie, ul. Śląska</t>
  </si>
  <si>
    <t>Hangar, ul. Spacerowa 2</t>
  </si>
  <si>
    <t>Garaż ul. Spacerowa 2</t>
  </si>
  <si>
    <t>Garaż blaszany, Śląska 10</t>
  </si>
  <si>
    <t>17.</t>
  </si>
  <si>
    <t>18.</t>
  </si>
  <si>
    <t>19.</t>
  </si>
  <si>
    <t>20.</t>
  </si>
  <si>
    <t>21.</t>
  </si>
  <si>
    <t>22.</t>
  </si>
  <si>
    <t>Projektor BenQ MS 506  - 5 szt</t>
  </si>
  <si>
    <t>Niszczarka HSM AF 150</t>
  </si>
  <si>
    <t>Niszczarka HSM Securio C18</t>
  </si>
  <si>
    <t>Boisko wielofunkcyjne ul. Lidzbarska</t>
  </si>
  <si>
    <t>Lokal niemieszkalny ul. Tetmajera</t>
  </si>
  <si>
    <t>ul. Lidzbarska</t>
  </si>
  <si>
    <t>ul. Tetmajera</t>
  </si>
  <si>
    <t>TABLICA ELEKTRONICZNA VELLEMAN</t>
  </si>
  <si>
    <t>KASA FISKALNA – HALA</t>
  </si>
  <si>
    <t>KASA FISKALNA – BAZA/ŚLĄSKA</t>
  </si>
  <si>
    <t>KASA FISKALNA – PAWILON</t>
  </si>
  <si>
    <t>TABLICA WYNIKÓW – HALA</t>
  </si>
  <si>
    <t>Sprzęt nagłaśniający JBl EON 615</t>
  </si>
  <si>
    <t>Tablice interaktywne 2 szt.</t>
  </si>
  <si>
    <t xml:space="preserve">Winda </t>
  </si>
  <si>
    <t>budynek oświatowy</t>
  </si>
  <si>
    <t>Monitor interaktywny AVTEK TOUCHSCREEN 5 CONNECT 65 – 2 szt.</t>
  </si>
  <si>
    <t>Drukarka</t>
  </si>
  <si>
    <t>Lokal Senior Plus przy ul. Solidarności 6 w Szczytnie</t>
  </si>
  <si>
    <t>nakłady w obcym środku trwałym</t>
  </si>
  <si>
    <t>ul. Solidarności</t>
  </si>
  <si>
    <t>Komputer Dell 7010 T</t>
  </si>
  <si>
    <t>Komputer Dell 7040 T</t>
  </si>
  <si>
    <t>Notebook Dell Latitude E6430 i5</t>
  </si>
  <si>
    <t>Notebook Dell Latitude E6430 S</t>
  </si>
  <si>
    <t>Aparat Sony DSC-RX10</t>
  </si>
  <si>
    <t>zamek w drzwiach, ogrodzenie z kłódką</t>
  </si>
  <si>
    <t>Opk</t>
  </si>
  <si>
    <t>Radioodtwarzacz PHILIPS</t>
  </si>
  <si>
    <t>Radioodtwarzacz SONY</t>
  </si>
  <si>
    <t>4. Miejskie Przedszkole nr 2 "Fantazja"</t>
  </si>
  <si>
    <t>Oddział Przedszkolny w SP6 :12-100 Szczytno, ul. Boh. Września 2</t>
  </si>
  <si>
    <t>Gaśnica 1 szt., hydrant, alarm</t>
  </si>
  <si>
    <t>przebudowa, nowa konstrukcja pomostu, deski, balustrada z drewna modrzewiowego. Dwa zadaszenia o konstrukcji drewnianej pokryte gontem modrzewiowym. Latarnie stojące slup - 6 szt. , oprawy LED dwustronne - 24 szt., ławki - 20 szt., stoły - 2 szt.</t>
  </si>
  <si>
    <t>Zestaw komputerowy DELL 7010-</t>
  </si>
  <si>
    <t>Zestaw komputerowy DELL 7010- 2 szt</t>
  </si>
  <si>
    <t>Drukarka HP Laser Jet PRO MFP M28a</t>
  </si>
  <si>
    <t>Budynek szkoły wraz z zaleczem socjalnym</t>
  </si>
  <si>
    <t>Boisko asfaltowe</t>
  </si>
  <si>
    <t xml:space="preserve">KB </t>
  </si>
  <si>
    <t>Boisko ORLIK</t>
  </si>
  <si>
    <t>boisko wielofunkcyjne</t>
  </si>
  <si>
    <t>hydranty szt. 5 wew., gaśnice proszkowe szt.9, gaśnica śniegowa 1 w kuchni, kraty w oknach - księgowość, czujniki i urządzenia alarmowe, kamery</t>
  </si>
  <si>
    <t>Szczytno, ul. Lanca 1</t>
  </si>
  <si>
    <t>ogrodzenie z siatki wys. 4m oświetlenie</t>
  </si>
  <si>
    <t>beton</t>
  </si>
  <si>
    <t>beton, papa</t>
  </si>
  <si>
    <t>Ulepszenie sanitariatów, wymiana płytek podlogowych 123.974,09 zł; w 2014 remont głównej sieci wodociągowej. 2017 wymiana części okien</t>
  </si>
  <si>
    <t>2 nadziemne, 1 podziemna</t>
  </si>
  <si>
    <t>Komputer Dell z dyskiem</t>
  </si>
  <si>
    <t>Monitor Dell</t>
  </si>
  <si>
    <t>33.</t>
  </si>
  <si>
    <t>34.</t>
  </si>
  <si>
    <t>Niszczarka</t>
  </si>
  <si>
    <t>35.</t>
  </si>
  <si>
    <t>36.</t>
  </si>
  <si>
    <t>Monitor Dell 23" U2312 - 7 szt</t>
  </si>
  <si>
    <t>37.</t>
  </si>
  <si>
    <t>Komputer Dell 9010 D i5 WIN 7 PRO COA - 3 szt</t>
  </si>
  <si>
    <t>38.</t>
  </si>
  <si>
    <t>39.</t>
  </si>
  <si>
    <t>Komputer Dell 7010 D i5 WIN 7 PRO COA- -2 SZT</t>
  </si>
  <si>
    <t>40.</t>
  </si>
  <si>
    <t>Monitor Dell 22" P2213 -  2 szt</t>
  </si>
  <si>
    <t>Mikrofon nagłowny</t>
  </si>
  <si>
    <t>kamera zewnętrzna bcs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</si>
  <si>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</si>
  <si>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</si>
  <si>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</si>
  <si>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</si>
  <si>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</si>
  <si>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</si>
  <si>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</si>
  <si>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</si>
  <si>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</si>
  <si>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</si>
  <si>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</si>
  <si>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</si>
  <si>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</si>
  <si>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</si>
  <si>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</si>
  <si>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</si>
  <si>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</si>
  <si>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</si>
  <si>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</si>
  <si>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</si>
  <si>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</si>
  <si>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</si>
  <si>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</si>
  <si>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</si>
  <si>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</si>
  <si>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</si>
  <si>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</si>
  <si>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</si>
  <si>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</si>
  <si>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</si>
  <si>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</si>
  <si>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</si>
  <si>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</si>
  <si>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</si>
  <si>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</si>
  <si>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</si>
  <si>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</si>
  <si>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</si>
  <si>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</si>
  <si>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</si>
  <si>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</si>
  <si>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</si>
  <si>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</si>
  <si>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</si>
  <si>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</si>
  <si>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</si>
  <si>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</si>
  <si>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</si>
  <si>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</si>
  <si>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</si>
  <si>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Komputer Dell 7010 SFF i5</t>
  </si>
  <si>
    <t>Zestaw komputerowy Dell, monitor Dell 22"</t>
  </si>
  <si>
    <t>Komputer Dell 7010 SFF i5-4570 (9 szt. X 934,00 zł)</t>
  </si>
  <si>
    <t>Komputer Dell 7010 SFF i3-3220 (79 szt x 614,00 zł)</t>
  </si>
  <si>
    <t>Notebook Dell Vostro</t>
  </si>
  <si>
    <t>Notebook Dell E6440 i5-4200M (5 szt. X1141,00)</t>
  </si>
  <si>
    <t xml:space="preserve"> -</t>
  </si>
  <si>
    <t>Komputer Dell 4 sztuki</t>
  </si>
  <si>
    <t>Wieża BLAUPUNKT - 1 sztuka</t>
  </si>
  <si>
    <t xml:space="preserve">Wieża </t>
  </si>
  <si>
    <t>Głośnik Manta</t>
  </si>
  <si>
    <t>plac zabaw, skatepark, kąpielisko, szatnie</t>
  </si>
  <si>
    <t>Tablica interaktywna MAC 55 Android</t>
  </si>
  <si>
    <t>laptop DELL Inspiron  480GB</t>
  </si>
  <si>
    <t>Tablet Lenovo M10</t>
  </si>
  <si>
    <t>Monitor AVTEK TOUACHSCREEN 5 lite 65 (3 szt)</t>
  </si>
  <si>
    <t>Tablet +3 12 szt</t>
  </si>
  <si>
    <t>Wizualizer</t>
  </si>
  <si>
    <t>Mikroskop</t>
  </si>
  <si>
    <t>Rzutnik Optoma DS315e</t>
  </si>
  <si>
    <t>Laptop ELITE BOOK 8470 20 szt</t>
  </si>
  <si>
    <t>Monitor interaktywny AVTEK 5 lite 65”</t>
  </si>
  <si>
    <t>Monitor interaktywny AVTEK 5 connect + 65 – 3 szt</t>
  </si>
  <si>
    <t>Tablet Einstein Labmate II</t>
  </si>
  <si>
    <t>Zestaw czujników biologia, chemia, fizyka FS 3886/11/2019</t>
  </si>
  <si>
    <t>Monitor interaktywny AVTEK 5 connect 65” FS 410/02/2020</t>
  </si>
  <si>
    <t>Wizualizer AVER F17-8M</t>
  </si>
  <si>
    <t>Laptop HP Elitebook 8470 – 18 szt</t>
  </si>
  <si>
    <t>10. Szkoła Podstawowa nr 6</t>
  </si>
  <si>
    <t>9. Sportowa Szkoła Podstawowa nr 4</t>
  </si>
  <si>
    <t>12. Zaklad Gospodarki Komunalnej</t>
  </si>
  <si>
    <t>Sportowa Szkoła Podstawowa nr 4</t>
  </si>
  <si>
    <t>11. Miejski Ośrodek Pomocy Społecznej</t>
  </si>
  <si>
    <t>12. Zakład Gospodarki Komunalnej</t>
  </si>
  <si>
    <t>Naprawa elewacji budynku w 2020 roku, koszt brutto – 3 000 zł</t>
  </si>
  <si>
    <t>Wymiana ław kominiarskich w 2020 roku, koszt brutto - 1 080 zł</t>
  </si>
  <si>
    <t>Wymiana instalacji elektrycznej w roku 2018, koszt brutto = 433,92 zł</t>
  </si>
  <si>
    <t>naprawa komina ponad dachem w roku 2016, koszt brutto = 843,77 zł. Wymiana ław kominiarskich w roku 2019, koszt brutto = 2570,10</t>
  </si>
  <si>
    <t>remont drzwi wejściowych do budynku w roku 2020, koszt brutto – 320 zł</t>
  </si>
  <si>
    <t>Wymiana instalacji elektrycznej w budynku w roku 2017, koszt brutto = 10371,67 zł. Wymiana ław kominiarskich i wyłazu w roku 2018, koszt brutto 2798,17</t>
  </si>
  <si>
    <t>Naprawa elewacji budynku ściany szczytowej w 2020 roku, koszt brutto – 5 000 zł</t>
  </si>
  <si>
    <t>naprawa komina ponad dachem w roku 2015, koszt brutto = 1118,61 zł</t>
  </si>
  <si>
    <t>Wymiana instalacji elektrycznej w roku 2016, koszt brutto = 6336,10</t>
  </si>
  <si>
    <t>Wymiana instalacji elektrycznej w roku 2018, koszt brutto = 5593,12 zł</t>
  </si>
  <si>
    <t>naprawa komina ponad dachem w roku 2015, koszt brutto = 926,07 zł</t>
  </si>
  <si>
    <t>1. Wymiana instalacji elektrycznej w piwnicy w roku 2016, koszt brutto =1131,10, 2. Docieplenie elewacji budynku, wykonanie centralnego ogrzewania wraz z przyłączeniem do sieci ciepłowniczej, dokumentacja projektowa w 2018 roku, koszt brutto 161 000 zł</t>
  </si>
  <si>
    <t>naprawa poszycia dachu w roku 2016, koszt brutto = 4281,28</t>
  </si>
  <si>
    <t>naprawa komina ponad dachem w roku 2015, koszt brutto = 3270,79</t>
  </si>
  <si>
    <t>naprawa komina ponad dachem w roku 2015, koszt brutto = 2115,34</t>
  </si>
  <si>
    <t>Remont ściany budynku w roku 2018, koszt brutto = 14220,00 zł.</t>
  </si>
  <si>
    <t>naprawa hydrantów w roku 2019, koszt brutto = 833,94 zł</t>
  </si>
  <si>
    <t>naprawa komina ponad dachem w roku 2019, koszt brutto = 2546,10</t>
  </si>
  <si>
    <t xml:space="preserve">budynek gospodarczy  </t>
  </si>
  <si>
    <t>zamykane na skobel,  ogrodzenie z kłódką</t>
  </si>
  <si>
    <t>Łomżyńska 6</t>
  </si>
  <si>
    <t>cegła i beton komórkowy</t>
  </si>
  <si>
    <t>Jednospadowy – blachodachówka</t>
  </si>
  <si>
    <t>budynek socjalny</t>
  </si>
  <si>
    <t xml:space="preserve">cegła  </t>
  </si>
  <si>
    <t>wielospadowy – blacha dachówkopodobna</t>
  </si>
  <si>
    <t>wiata (boksy dla psów 9 szt.)</t>
  </si>
  <si>
    <t>Jednospadowy – papa</t>
  </si>
  <si>
    <t>boksy dla psów 3 szt.</t>
  </si>
  <si>
    <t>cegła kratówka</t>
  </si>
  <si>
    <t xml:space="preserve"> naprawa komina ponad dachem w roku 2015, koszt brutto = 1009,25zl. Data remontu: 30 września 2016r. Naprawa stropu nad piwnicą. Wartość robót brutto 18 900 zł</t>
  </si>
  <si>
    <t>1)Data remontu: 25 sierpnia 2014r. Remont elewacji przybudówki budynku mieszkalnego. Wartość robót brutto 28 300 zł. 2)Data remontu 31 października 2017r. Remont dachu. Wartość robót brutto 100 000 zł. Remont dachu w roku 2018, koszt brutto = 144920,00 zł</t>
  </si>
  <si>
    <t>kamera IP BCS P 464R3w na zewnątrz budynku</t>
  </si>
  <si>
    <t>Sportowa Szkoła Podstawowa nr 4
ul. Jerzego Lenca 1, 12-100 Szczytno</t>
  </si>
  <si>
    <t>745-185-41-79</t>
  </si>
  <si>
    <t>386499500</t>
  </si>
  <si>
    <t>Oddział Żłobkowy przy Miejskim Przedszkolu nr 3</t>
  </si>
  <si>
    <t>Miejskie Przedszkole nr 3 "Promyczek", ul. M. Konopnickiej 70, 12 - 100 Szczytno</t>
  </si>
  <si>
    <t>745-18-42-845</t>
  </si>
  <si>
    <t>281354728</t>
  </si>
  <si>
    <t>8891Z</t>
  </si>
  <si>
    <t>popieka dzinna nad dziećmi</t>
  </si>
  <si>
    <t>Komputer DELL 7040 SFF</t>
  </si>
  <si>
    <t>Komputer LGD19AGEVV</t>
  </si>
  <si>
    <t xml:space="preserve">Komputer z oprzyrządowaniem </t>
  </si>
  <si>
    <t>Komputer 7010 SFF15-06</t>
  </si>
  <si>
    <t>Komputer DELL 8GB WIN.10 PRO</t>
  </si>
  <si>
    <t xml:space="preserve">Laptop </t>
  </si>
  <si>
    <t>5. Miejskie Przedszkole nr 3 "Promyczek"</t>
  </si>
  <si>
    <t>Komputer Dell 7040 SFF</t>
  </si>
  <si>
    <t>Laptop DELL Lenovo S145</t>
  </si>
  <si>
    <t xml:space="preserve">Niszczarka </t>
  </si>
  <si>
    <t xml:space="preserve">Waga </t>
  </si>
  <si>
    <t>Termorobot wielofunkcyjny</t>
  </si>
  <si>
    <t xml:space="preserve">Tablica interaktywna TT-BOARD 80 PRO – 2 szt. </t>
  </si>
  <si>
    <t xml:space="preserve">Tablica interaktywna Samsung WM65R – 1 szt. </t>
  </si>
  <si>
    <t>Komputery - 15 szt</t>
  </si>
  <si>
    <t>Komputery – 3 szt</t>
  </si>
  <si>
    <t>Komputery – 5 szt</t>
  </si>
  <si>
    <t>Kamerka Xiaomi IMILAB XMSXJ22A 19 szt.</t>
  </si>
  <si>
    <t>Komputer stacjonarny Dell Optiplex 7010 USFF i5-3470s 14szt.</t>
  </si>
  <si>
    <t>Kamerka Xiaomi IMILAB CMSXJ22A 22szt.</t>
  </si>
  <si>
    <t>Komputer Dell Optiplex 7010 SFF Service Tag 6 szt.</t>
  </si>
  <si>
    <t>Drukarka 3D</t>
  </si>
  <si>
    <t>Laptop+stacja dokująca Dell Latitude E5450 i5-5200U  14szt.</t>
  </si>
  <si>
    <t>Laptop  20 szt</t>
  </si>
  <si>
    <t>Mikser cyfrowy Soundcraft</t>
  </si>
  <si>
    <t>Laptop Dell E5450 -14 szt.</t>
  </si>
  <si>
    <t>zamek w drzwiach, ogrodzenie</t>
  </si>
  <si>
    <t>1 Maja 36A</t>
  </si>
  <si>
    <t>drzwi wejściowe zabezpieczone zasuwą i kłódką</t>
  </si>
  <si>
    <t>1 Maja 38</t>
  </si>
  <si>
    <t>drewniane</t>
  </si>
  <si>
    <t>dach dwuspadowy pokryty dachówką ceramiczną</t>
  </si>
  <si>
    <t>zły (po pożarze)</t>
  </si>
  <si>
    <t>budynek wysiedlony po pożarze</t>
  </si>
  <si>
    <t>Boisko Wielofunkcyjne przy ul. Nauczycielskiej</t>
  </si>
  <si>
    <t>ul. Nauczycielska</t>
  </si>
  <si>
    <t>Przyczółki gabionowe (punkty widokowe)</t>
  </si>
  <si>
    <t>Komputer Dell 3040M Mini</t>
  </si>
  <si>
    <t xml:space="preserve">Zestaw komputerowy Dell 7040 SFF </t>
  </si>
  <si>
    <t xml:space="preserve">Laptop Lenovo Ideapad </t>
  </si>
  <si>
    <t>Zamek krzyżacki (obiekt do zwiedzania - ruiny po renowacji)</t>
  </si>
  <si>
    <t>przebudowa, renowacja 2022</t>
  </si>
  <si>
    <t>działki 183/1; 183/2; 178/2; 269/1</t>
  </si>
  <si>
    <t>Monitoring Zamek krzyżacki</t>
  </si>
  <si>
    <t>Komputer Dell 5040 T</t>
  </si>
  <si>
    <t>Monitor interaktywny</t>
  </si>
  <si>
    <t>laptop 2szt</t>
  </si>
  <si>
    <t>Urządzenie wielofunkcyjne</t>
  </si>
  <si>
    <t xml:space="preserve">Drukarka  </t>
  </si>
  <si>
    <t>Drukarka 3D 2szt.(Laboratoria przyszłości)</t>
  </si>
  <si>
    <t>Laptop  2 szt (Laboratoria przyszłości)</t>
  </si>
  <si>
    <t>9. Szkoła Podstawowa nr 4</t>
  </si>
  <si>
    <t>Monitor interaktywny myBoard GREY 4szt*8500zł</t>
  </si>
  <si>
    <t>Urządzenie Einstein tablet 4szt*2520</t>
  </si>
  <si>
    <t>Drukarka laserowa LEXMARKB##$)dw</t>
  </si>
  <si>
    <t>Urządzenie drukujące EPSON L#3110</t>
  </si>
  <si>
    <t xml:space="preserve">Wirtualne laboratorium </t>
  </si>
  <si>
    <t>Komputer Dell Vostro 3681 z akcesoriami</t>
  </si>
  <si>
    <t>Monitor Newline Lyra 65”</t>
  </si>
  <si>
    <t>Monitor Newline Lyra 75”</t>
  </si>
  <si>
    <t>KomputerDELL optiplex7050SFF</t>
  </si>
  <si>
    <t>Projektor multimedialny LED R-3szt</t>
  </si>
  <si>
    <t>Kamerka XIAOMI  2 szt *249 zł</t>
  </si>
  <si>
    <t>Kamerka XIAOMI 16 szt*149 zł</t>
  </si>
  <si>
    <t>Tablet graficzny Wacom Intous S 8szt *359 zł</t>
  </si>
  <si>
    <t>Kamera internetowa  HUE wizualizer</t>
  </si>
  <si>
    <t>Kamerka internetowa  XIAOMI IMILAB 8*98,40 zł</t>
  </si>
  <si>
    <t>Radio Akai APRC108</t>
  </si>
  <si>
    <t>Radiomagnetofon Sencor</t>
  </si>
  <si>
    <t>Mobilny zestaw nagłośnieniowy</t>
  </si>
  <si>
    <t>Laptop Lenovo Think 15G</t>
  </si>
  <si>
    <t>Aparat fotograficzny</t>
  </si>
  <si>
    <t>Tablet Lenovo Tab 10</t>
  </si>
  <si>
    <t>Tablet M!0 2GB black LTE 10 szt</t>
  </si>
  <si>
    <t>RejestratorTV przemysłowej z twardym  dyskiem</t>
  </si>
  <si>
    <t>Niszczarka OPUS</t>
  </si>
  <si>
    <t>Komputer DELL 7050 SFF i5 Win 10 – 3 szt.</t>
  </si>
  <si>
    <t>Naświetlacz bakteriobójczy NB-2.30 – 1 szt.</t>
  </si>
  <si>
    <t>Projektor InFocus IN 114xa 4 szt.</t>
  </si>
  <si>
    <t>Projektor InFocus IN 114xa 3 szt.</t>
  </si>
  <si>
    <t>Drukarka 3D Flashforge Adventurer – 2 szt.</t>
  </si>
  <si>
    <t>Długopis SL-300A SUNLU Smart 3D – 15 szt.</t>
  </si>
  <si>
    <t>Laptop HP 255 GB/R3 5300U/8GB/512 – 2 szt.</t>
  </si>
  <si>
    <t>Maszyna do szycia Minerva Nest 363D – 1 szt.</t>
  </si>
  <si>
    <t>Aparat CANON 250D + wyposażenie – 1 zestaw</t>
  </si>
  <si>
    <t>Blenda FreePower 5w1 200-150 – 1 zestaw</t>
  </si>
  <si>
    <t>Gimbal Zhiyun Crane s2 Combo – 1 szt.</t>
  </si>
  <si>
    <t>Mikroport Saramonic UWMIC9 RX9 – 1 szt.</t>
  </si>
  <si>
    <t>Zestaw oświetleniowy Studio SoftBox 1200W – 1</t>
  </si>
  <si>
    <t>Mikrofon kierunkowy NOXO IW 100 – 1 szt.</t>
  </si>
  <si>
    <t>Zest. mikrofonów bezprzew. Tonsil MBD 710 – 2szt</t>
  </si>
  <si>
    <t>Forbot Mistrz STEM – zest. do programow. - 1 szt.</t>
  </si>
  <si>
    <t>Mikroskop Bresser Biolux Touch 5 Mpx – 4 szt.</t>
  </si>
  <si>
    <t>Lutownica – stacja BGA WEP 853AAA – 1 zestaw</t>
  </si>
  <si>
    <t>Obwody elektryczne – zestaw do nauki – 4 szt.</t>
  </si>
  <si>
    <t>ClassVR – wirtualne laboratorium – okulary – 16 szt</t>
  </si>
  <si>
    <t>Niszczarka Wallner FX 418D (808-734)</t>
  </si>
  <si>
    <t>Niszczarka Wallner HD 220 C4 (808-738)</t>
  </si>
  <si>
    <t>Drukarka Laser Jet Pro M428dw (808-740)</t>
  </si>
  <si>
    <t>Monitor MON-LCD-AOC1 szt.2 (808-741, 742)</t>
  </si>
  <si>
    <t>Zestaw komputerowy -Panel LCD 22HP (808-737)</t>
  </si>
  <si>
    <t>Monitor LCD 20 Dell P2011 (808-743)</t>
  </si>
  <si>
    <t>Zestaw komputerowy Dell Optiplex 790 (komputer, monitor, UPS) (808-744)</t>
  </si>
  <si>
    <t>Drukarka Laser (808-745)</t>
  </si>
  <si>
    <t>Komputer serwer (808-746)</t>
  </si>
  <si>
    <t>Niszczarka HSM SECURI (808-747)</t>
  </si>
  <si>
    <t>UPS Czber Power BR 120 ELCD+FR (808-753)</t>
  </si>
  <si>
    <t>Monitor MON-Led-IYA-0206 (808-755)</t>
  </si>
  <si>
    <t>Monitor Philips 24” 241B4L (808-765)</t>
  </si>
  <si>
    <t>Drukarka wielofunkc. Brother DCP-T510W (808-756)</t>
  </si>
  <si>
    <t>Drukarka HP Laser Jet Pro MFP M227 sdn (808-757)</t>
  </si>
  <si>
    <t>Zestaw komput. Dell Optiplex 990 SFF Corei5 (808-758)</t>
  </si>
  <si>
    <t>Niszczarka Rexel Optimum Auto Feed+45x (808-759)</t>
  </si>
  <si>
    <t>Niszczarka Rexel Optimum Auto Feed+50x (808-760)</t>
  </si>
  <si>
    <t>Komputer HP 8300 USBT 15-3470 s 16 GB (808-761)</t>
  </si>
  <si>
    <t>Niszczarka Rexel Optimum Auto Feed+50x (808-762)</t>
  </si>
  <si>
    <t>Drukarka wielofunkc. Work Centre 3335V (808-763)</t>
  </si>
  <si>
    <t>Zest.komputer.HP8300 USDT bez monitora (808-764)</t>
  </si>
  <si>
    <t>Drukarka wielofunkc. XEROX WC 3345VDNI (808-766)</t>
  </si>
  <si>
    <t>Zestaw komput. Dell 7040 SFFi5 PRO DPK (808-769)</t>
  </si>
  <si>
    <t>Lipperta 8</t>
  </si>
  <si>
    <t>Lipperta 24-26</t>
  </si>
  <si>
    <t>Boh. Westerplatte 12/1 (3006)</t>
  </si>
  <si>
    <t>Boh. Westerplatte 15/5 (3007)</t>
  </si>
  <si>
    <t>Boh. Westerplatte 12/24-27 (3008)</t>
  </si>
  <si>
    <t>Boh. Westerplatte 12/13-15 (3010)</t>
  </si>
  <si>
    <t>KASA FISKALNA MOBILE numer inwentarzowy KI-81/43/2018/CK/NG</t>
  </si>
  <si>
    <t>Żeromskiego 31M</t>
  </si>
  <si>
    <t>pustak z betonu komórkowego</t>
  </si>
  <si>
    <t>Więźba dachowa drewniana, dach dwuspadowy kryty blachodachówką</t>
  </si>
  <si>
    <t>zamek w drzwiach wejściowych do budynku</t>
  </si>
  <si>
    <t>Grudziądzka 11</t>
  </si>
  <si>
    <t>betonowy</t>
  </si>
  <si>
    <t>pustostan</t>
  </si>
  <si>
    <t>Wykaz pojazdów w Gminie Miejskiej Szczytno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</si>
  <si>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</si>
  <si>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</si>
  <si>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</si>
  <si>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</si>
  <si>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</si>
  <si>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</si>
  <si>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</si>
  <si>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</si>
  <si>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</si>
  <si>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</si>
  <si>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</si>
  <si>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</si>
  <si>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</si>
  <si>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</si>
  <si>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</si>
  <si>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</si>
  <si>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</si>
  <si>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Okres ubezpieczenia OC i NW</t>
  </si>
  <si>
    <t>Okres ubezpieczenia AC i KR</t>
  </si>
  <si>
    <r>
      <t>Ryzyka podlegające ubezpieczeniu w danym pojeździe</t>
    </r>
    <r>
      <rPr>
        <b/>
        <sz val="10"/>
        <color indexed="10"/>
        <rFont val="Calibri"/>
        <family val="2"/>
      </rPr>
      <t xml:space="preserve"> (wybrane ryzyka zaznaczone X)</t>
    </r>
  </si>
  <si>
    <r>
      <t>Zielona Karta</t>
    </r>
    <r>
      <rPr>
        <sz val="10"/>
        <rFont val="Calibri"/>
        <family val="2"/>
      </rPr>
      <t xml:space="preserve"> (kraj)</t>
    </r>
  </si>
  <si>
    <t>Od</t>
  </si>
  <si>
    <t>Do</t>
  </si>
  <si>
    <t>OC</t>
  </si>
  <si>
    <t>NW</t>
  </si>
  <si>
    <t>AC/KR</t>
  </si>
  <si>
    <t>ASS</t>
  </si>
  <si>
    <t>Dacia</t>
  </si>
  <si>
    <t>dokker ambiance plus</t>
  </si>
  <si>
    <t>UU10SDA3552477629</t>
  </si>
  <si>
    <t>NSZ60YY</t>
  </si>
  <si>
    <t>osobowy</t>
  </si>
  <si>
    <t>31.03.2015</t>
  </si>
  <si>
    <t>1800 kg</t>
  </si>
  <si>
    <t>x</t>
  </si>
  <si>
    <t>Skoda</t>
  </si>
  <si>
    <t>octavia</t>
  </si>
  <si>
    <t>TMBAC7NE5F0186295</t>
  </si>
  <si>
    <t>NSZ01YY</t>
  </si>
  <si>
    <t>19.03.2015</t>
  </si>
  <si>
    <t>Volkswagen VW 7</t>
  </si>
  <si>
    <t>transporter</t>
  </si>
  <si>
    <t>WV1ZZZ7JZNX010037</t>
  </si>
  <si>
    <t>NSZYK66</t>
  </si>
  <si>
    <t>ciężarowy</t>
  </si>
  <si>
    <t>09.12.2021</t>
  </si>
  <si>
    <t>2800 kg</t>
  </si>
  <si>
    <t>Neptun</t>
  </si>
  <si>
    <t>SXE10255NLS000024</t>
  </si>
  <si>
    <t>NSZ1426P</t>
  </si>
  <si>
    <t>przyczepa</t>
  </si>
  <si>
    <t>30.04.2020</t>
  </si>
  <si>
    <t xml:space="preserve"> - </t>
  </si>
  <si>
    <t>2. Miejski Ośrodek Pomocy Społecznej</t>
  </si>
  <si>
    <t>SKODA</t>
  </si>
  <si>
    <t>ROOMSTER 1,4  160 style</t>
  </si>
  <si>
    <t>TMBMC 25J6950-28830</t>
  </si>
  <si>
    <t>NSZ 40NW</t>
  </si>
  <si>
    <t>18.12.2009</t>
  </si>
  <si>
    <t>immobilizer</t>
  </si>
  <si>
    <t>17.12.2024</t>
  </si>
  <si>
    <t>3. Zakład Gospodarki Komunalnej</t>
  </si>
  <si>
    <t>FSC Lublin</t>
  </si>
  <si>
    <t>SUL35543730074713</t>
  </si>
  <si>
    <t>NSZ T416</t>
  </si>
  <si>
    <t>CIĘŻAROWY</t>
  </si>
  <si>
    <t>23.07.2013</t>
  </si>
  <si>
    <t>1520 kg</t>
  </si>
  <si>
    <t>3490 kg</t>
  </si>
  <si>
    <t>zamek,dozór,
monitoring</t>
  </si>
  <si>
    <t>Star</t>
  </si>
  <si>
    <t>L7012.185L</t>
  </si>
  <si>
    <t>SUSL70ZZ44F002403</t>
  </si>
  <si>
    <t>NSZ T649</t>
  </si>
  <si>
    <t>6890 kg</t>
  </si>
  <si>
    <t>11990 kg</t>
  </si>
  <si>
    <t>zamek,dozór</t>
  </si>
  <si>
    <t>05.01.2024</t>
  </si>
  <si>
    <t>Foden wywrotka</t>
  </si>
  <si>
    <t>SFNS104R1X0901162</t>
  </si>
  <si>
    <t>NSZ 09LP</t>
  </si>
  <si>
    <t>8500 kg</t>
  </si>
  <si>
    <t>18000 kg</t>
  </si>
  <si>
    <t>Ciągnik Ursus</t>
  </si>
  <si>
    <t>C-360</t>
  </si>
  <si>
    <t>NSZ 72CF</t>
  </si>
  <si>
    <t>CIĄGNIK</t>
  </si>
  <si>
    <t>30.06.2018</t>
  </si>
  <si>
    <t>830 kg</t>
  </si>
  <si>
    <t>2955 kg</t>
  </si>
  <si>
    <t>C-355</t>
  </si>
  <si>
    <t>NSZ 37CT</t>
  </si>
  <si>
    <t>18.07.2018</t>
  </si>
  <si>
    <t>2680 kg</t>
  </si>
  <si>
    <t xml:space="preserve">Ciągnik Rolniczy </t>
  </si>
  <si>
    <t>KIOTI NX4510</t>
  </si>
  <si>
    <t>PN3300037</t>
  </si>
  <si>
    <t>NSZ 22C6</t>
  </si>
  <si>
    <t>14.10.2015</t>
  </si>
  <si>
    <t>14.10.2018</t>
  </si>
  <si>
    <t>4500 kg</t>
  </si>
  <si>
    <t>Przyczepa-Autosan</t>
  </si>
  <si>
    <t>D-732</t>
  </si>
  <si>
    <t>NSZ 74PJ</t>
  </si>
  <si>
    <t>CIĘŻAROWA</t>
  </si>
  <si>
    <t>26.07.2018</t>
  </si>
  <si>
    <t>4000 kg</t>
  </si>
  <si>
    <t>5380 kg</t>
  </si>
  <si>
    <t>D-732 03</t>
  </si>
  <si>
    <t>NSZ 16P1</t>
  </si>
  <si>
    <t>09.11.2017</t>
  </si>
  <si>
    <t xml:space="preserve">Przyczepa-Pronar </t>
  </si>
  <si>
    <t>T653</t>
  </si>
  <si>
    <t>SZB6530XXG1X08377</t>
  </si>
  <si>
    <t>NSZ 02P9</t>
  </si>
  <si>
    <t>16.11.2015</t>
  </si>
  <si>
    <t>16.11.2018</t>
  </si>
  <si>
    <t xml:space="preserve">5950 kg </t>
  </si>
  <si>
    <t>Nissan</t>
  </si>
  <si>
    <t>wózek widłowy</t>
  </si>
  <si>
    <t>PDO1A18PG</t>
  </si>
  <si>
    <t>XXX</t>
  </si>
  <si>
    <t>SPECJALNY</t>
  </si>
  <si>
    <t>Równiarka</t>
  </si>
  <si>
    <t>DZ-180</t>
  </si>
  <si>
    <t>RÓWNIARKA</t>
  </si>
  <si>
    <t>Koparko-ładowarka</t>
  </si>
  <si>
    <t>Ostrówek K-162</t>
  </si>
  <si>
    <t>Zamiatarka</t>
  </si>
  <si>
    <t>Johnston C50</t>
  </si>
  <si>
    <t>ZAMIATARKA ULICZNO-CHODNIKOWA</t>
  </si>
  <si>
    <t>Zetor</t>
  </si>
  <si>
    <t>Major CL 80</t>
  </si>
  <si>
    <t>TKBACU3LK33YK1229</t>
  </si>
  <si>
    <t>NSZ 80C8</t>
  </si>
  <si>
    <t>CIĄGNIK ROLNICZY</t>
  </si>
  <si>
    <t>16.03.2021</t>
  </si>
  <si>
    <t>Pronar</t>
  </si>
  <si>
    <t>t131</t>
  </si>
  <si>
    <t>SZB1310XXN3X00254</t>
  </si>
  <si>
    <t>NSZ2333P</t>
  </si>
  <si>
    <t>PRZYCZPA ROLNICZA</t>
  </si>
  <si>
    <t>Volkswagen</t>
  </si>
  <si>
    <t>WV1ZZZ7JZHX012513</t>
  </si>
  <si>
    <t>NSZ HW61</t>
  </si>
  <si>
    <t>22.12.2016</t>
  </si>
  <si>
    <t>METAL FACH</t>
  </si>
  <si>
    <t>T710/1</t>
  </si>
  <si>
    <t>SUMP07DAYNSSK0218</t>
  </si>
  <si>
    <t>NSZ2611P</t>
  </si>
  <si>
    <t>PRONAR</t>
  </si>
  <si>
    <t>T130</t>
  </si>
  <si>
    <t>SZB1300XXP3X00618</t>
  </si>
  <si>
    <t>NSZ2612P</t>
  </si>
  <si>
    <t>Budynek biurowy połączony z budynkiem garażowo- gospodarczym i kotłownią</t>
  </si>
  <si>
    <t>ul. Kościuszki 9</t>
  </si>
  <si>
    <t>dach nad częścią biurową płaski, nad garażowo- gospodarczą owalny, nad kotłownia dwuspadowy</t>
  </si>
  <si>
    <t xml:space="preserve"> Zabudowy -392 m2 użytkowa 330,29m2</t>
  </si>
  <si>
    <t>Tężnia solankowa przy ul. Pasymskiej</t>
  </si>
  <si>
    <t xml:space="preserve">Zestaw komputerowy All In One </t>
  </si>
  <si>
    <t>Modernizacja serwera nr 1 UM</t>
  </si>
  <si>
    <t>Modernizacja serwera nr 5 MBP</t>
  </si>
  <si>
    <t>Modernizacja serwera nr 6 MDK</t>
  </si>
  <si>
    <t>Modernizacja serwera nr 27 MOPS</t>
  </si>
  <si>
    <t>Modernizacja serwera nr 15 MP1</t>
  </si>
  <si>
    <t>Modernizacja serwera nr 9 MP2</t>
  </si>
  <si>
    <t>Modernizacja serwera nr 20 MP3</t>
  </si>
  <si>
    <t>Modernizacja serwera nr 29 MP9</t>
  </si>
  <si>
    <t>Modernizacja serwera nr 21 SP2</t>
  </si>
  <si>
    <t>Modernizacja serwera nr 28 SP3</t>
  </si>
  <si>
    <t>Modernizacja serwera nr 3 SP3</t>
  </si>
  <si>
    <t>Modernizacja serwera nr 14 SSP4</t>
  </si>
  <si>
    <t>Modernizacja serwera nr 23 SP6</t>
  </si>
  <si>
    <t>Modernizacja serwera nr 13 Hala</t>
  </si>
  <si>
    <t>Laptop Lenovo V15 G2 i3</t>
  </si>
  <si>
    <t>Laptop Dell Latitude E5470 i5</t>
  </si>
  <si>
    <t>Laptop Lenovo ideaPad Gaming</t>
  </si>
  <si>
    <t>KOMPUTER LENOVO 315ITL6</t>
  </si>
  <si>
    <t>KOMPUTER ACER</t>
  </si>
  <si>
    <t>LAPTOP LENOVO</t>
  </si>
  <si>
    <t>LAPTOP ASUS</t>
  </si>
  <si>
    <t>Budynek przedszkola</t>
  </si>
  <si>
    <t>gaśnice, hydrant, alarm przy drzwiach wejściowych, furtka i brama posesji zamykana na kłódkę</t>
  </si>
  <si>
    <t>konstrukcja więźby dachowej żelbetowa, pokrycie dachowe: papa na płycie żelbetowej</t>
  </si>
  <si>
    <t>w ostatnich latach wykonano następujące remonty: remont kominów ponad dachem, remont poszycia dachu – papa, wymiana okien w całym budynku, remont elewacji z ociepleniem</t>
  </si>
  <si>
    <t>stolarka okienna – stan dobry, stolarka drzwiowa – stan dostateczny</t>
  </si>
  <si>
    <t>1964
przebudowa 2023</t>
  </si>
  <si>
    <t>Zestawy komputerowe 25 szt</t>
  </si>
  <si>
    <t>monitor interaktywny</t>
  </si>
  <si>
    <t>podłoga interaktywna</t>
  </si>
  <si>
    <t>laptop</t>
  </si>
  <si>
    <t>monitor do telewizji przenośnej</t>
  </si>
  <si>
    <t xml:space="preserve">Monitory Dell - 10 szt </t>
  </si>
  <si>
    <t>Monitor Samsung 27" S 27A65D - 1 szt</t>
  </si>
  <si>
    <t>Komputer Dell Optiplex (10 szt)</t>
  </si>
  <si>
    <t>Projektor BenQMS 506 3 szt</t>
  </si>
  <si>
    <t>Komputer Lenovo IdeaCentre AIO Win 11  White</t>
  </si>
  <si>
    <t>Monitor AVTEK TOUACHSCREEN 5 lite 65</t>
  </si>
  <si>
    <t>Interaktywna podłoga smartfloor</t>
  </si>
  <si>
    <t>Monitor AVTEK TOUACHSCREEN 5 lite 65 (2szt)</t>
  </si>
  <si>
    <t>Projektor Overmax</t>
  </si>
  <si>
    <t xml:space="preserve">Lupa </t>
  </si>
  <si>
    <t>Zestaw mikrofonowy SHURE BLX 1288/SM 35</t>
  </si>
  <si>
    <t>Tablet z klawiaturą 25 szt.</t>
  </si>
  <si>
    <t>Laptop Dell Latitude 3520</t>
  </si>
  <si>
    <t>Nagłośnienie Power Audio</t>
  </si>
  <si>
    <t>Okulary ClassVR 16 szt.</t>
  </si>
  <si>
    <t>Aparat Canon 250D 2 szt.</t>
  </si>
  <si>
    <t>Tablica ceramiczna – 2szt.</t>
  </si>
  <si>
    <t>Monitor interaktywny IIYAMA 75” + aplik.– 3 zest.</t>
  </si>
  <si>
    <t>Podłoga interakt. SMARTFLOOR V850 – 1 szt.</t>
  </si>
  <si>
    <t>Monitor interaktywny IIYAMA 86” – 1 szt.</t>
  </si>
  <si>
    <t>Zest. robotów Makeblock mBot2 z pakiet. – 2 szt.</t>
  </si>
  <si>
    <t>Zest. robotów Makeblock CodeyRocky z tabl.2 szt</t>
  </si>
  <si>
    <t>Aktywna kolumna estradowa IMG Stage Line – 2szt</t>
  </si>
  <si>
    <t>11. Miejski Ośrodek Pomocy Społecznej - brak budynków</t>
  </si>
  <si>
    <t>Drukarka wielofunkcyjna Brother DCP-T 520W (808-770)</t>
  </si>
  <si>
    <t>Niszczarka Rexel Momentium X 410 SN5028252523240 (808-772)</t>
  </si>
  <si>
    <t>Komputer HP Elite Desk 800 G2 Mini 15, 16GB 240 GB SSD (808-773)</t>
  </si>
  <si>
    <t>Komputer HP Elite Desk 800 G2 Mini 15, 16GB 240 GB SSD (808-774)</t>
  </si>
  <si>
    <t>Laptop HP 172005 nw srebrny 512 GB (808-771)</t>
  </si>
  <si>
    <t>Kubota</t>
  </si>
  <si>
    <t>B11</t>
  </si>
  <si>
    <t>KBTBBDREN1030143</t>
  </si>
  <si>
    <t>NSZ CK76</t>
  </si>
  <si>
    <t>ciągnik</t>
  </si>
  <si>
    <t>5.12.2022</t>
  </si>
  <si>
    <t>spycharko-ładowarka</t>
  </si>
  <si>
    <t>515K</t>
  </si>
  <si>
    <t>ładowarka</t>
  </si>
  <si>
    <t>nr fabryczny 9001/005
nr silnika 45612298</t>
  </si>
  <si>
    <t>nie - przeznaczony na sprzedaż</t>
  </si>
  <si>
    <t>nie - przeznaczony do wynajęcia</t>
  </si>
  <si>
    <t>nie  -przeznaczony do remontu</t>
  </si>
  <si>
    <t>30.03.2025</t>
  </si>
  <si>
    <t>18.03.2025</t>
  </si>
  <si>
    <t>08.12.2025</t>
  </si>
  <si>
    <t>28.04.2025</t>
  </si>
  <si>
    <t>17.12.2025</t>
  </si>
  <si>
    <t>13.11.2025</t>
  </si>
  <si>
    <t>05.01.2025</t>
  </si>
  <si>
    <t>06.04.2025</t>
  </si>
  <si>
    <t>12.10.2025</t>
  </si>
  <si>
    <t>15.11.2025</t>
  </si>
  <si>
    <t>16.12.2025</t>
  </si>
  <si>
    <t>20.05.2025</t>
  </si>
  <si>
    <t>15.03.2025</t>
  </si>
  <si>
    <t>15.02.2025</t>
  </si>
  <si>
    <t>21.12.2025</t>
  </si>
  <si>
    <t>04.01.2025</t>
  </si>
  <si>
    <t>04.12.2025</t>
  </si>
  <si>
    <t>09.02.2025</t>
  </si>
  <si>
    <t>31.03.2024</t>
  </si>
  <si>
    <t>19.03.2024</t>
  </si>
  <si>
    <t>09.12.2024</t>
  </si>
  <si>
    <t>29.04.2024</t>
  </si>
  <si>
    <t>18.12.2024</t>
  </si>
  <si>
    <t>14.11.2024</t>
  </si>
  <si>
    <t>06.01.2024</t>
  </si>
  <si>
    <t>07.04.2024</t>
  </si>
  <si>
    <t>01.01.2024</t>
  </si>
  <si>
    <t>31.12.2024</t>
  </si>
  <si>
    <t>13.10.2024</t>
  </si>
  <si>
    <t>16.11.2024</t>
  </si>
  <si>
    <t>21.05.2024</t>
  </si>
  <si>
    <t>16.03.2024</t>
  </si>
  <si>
    <t>16.02.2024</t>
  </si>
  <si>
    <t>22.12.2024</t>
  </si>
  <si>
    <t>05.12.2024</t>
  </si>
  <si>
    <t>10.02.2024</t>
  </si>
  <si>
    <t>Ryzyko</t>
  </si>
  <si>
    <t>Mienie od ognia i innych zdarzeń losowych</t>
  </si>
  <si>
    <t>OC dróg</t>
  </si>
  <si>
    <t>Kradzież</t>
  </si>
  <si>
    <t>Szyby</t>
  </si>
  <si>
    <t>Elektronika</t>
  </si>
  <si>
    <t>OC ogólne</t>
  </si>
  <si>
    <t>razem rok 2020</t>
  </si>
  <si>
    <r>
      <rPr>
        <b/>
        <sz val="12"/>
        <rFont val="Arial"/>
        <family val="2"/>
      </rPr>
      <t>Łącznie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szkodowość</t>
    </r>
  </si>
  <si>
    <t>REZERWY</t>
  </si>
  <si>
    <t>razem rok 2023</t>
  </si>
  <si>
    <t>razem rok 2022</t>
  </si>
  <si>
    <t>razem rok 2021</t>
  </si>
  <si>
    <t>Tabela nr 6 - Szkodowość w Gminie Miejskiej Szczytno - 01.01.2020- sierpień 2023</t>
  </si>
  <si>
    <t>Opis szkody</t>
  </si>
  <si>
    <t>Jednostka organizacyjna</t>
  </si>
  <si>
    <t>Kwota wypłaty</t>
  </si>
  <si>
    <t>Urząd Miejski Szczytno</t>
  </si>
  <si>
    <t>Uszkodzenie pojazdu na drodze wskutek uderzenia przez kamyk podczas koszenia trawy</t>
  </si>
  <si>
    <t>Uszkodzenie pojazdu podczas jazdy w wyniku upadku konaru z drzewa.</t>
  </si>
  <si>
    <t>Zalanie piwnicy  w wyniku awarii sieci kanalizacyjno - wodociągowej.</t>
  </si>
  <si>
    <t xml:space="preserve">Podpalenie przez nieznanego sprawcę trzech pojemników do selektywnej zbiórki odpadów komunanych </t>
  </si>
  <si>
    <t>Zacieki na suficie i ścianie wskutek ulewnych deszczy.</t>
  </si>
  <si>
    <t>Zalanie trzech pomieszczeń  i korytarza w piwnicy biblioteki w wyniku obfitych opadów deszczu.</t>
  </si>
  <si>
    <t>Spalenie lokalu mieszkalnego w wyniku pozaru budynku.</t>
  </si>
  <si>
    <t>Uszkodzenie mienia w wyniku włamania do budynku biblioteki oraz kradzież sprzętu elektronicznego.</t>
  </si>
  <si>
    <t>Kradzież kraty zabezpieczającej okno.</t>
  </si>
  <si>
    <t>Zalanie pomieszczeń biurowych wraz z wyposażeniem w wyniku pęknięcia grzejnika</t>
  </si>
  <si>
    <t>Zalanie lokalu mieszkalnego  komunalnego w budynku wielorodzinnym w wyniku nieszczelności pokrycia dachowego.</t>
  </si>
  <si>
    <t>Zalanie lokalu</t>
  </si>
  <si>
    <t>Zalanie pomieszczeń osoby trzreciej</t>
  </si>
  <si>
    <t>Uszkodzenie szyby w pojeździe wskutek uderzenia przez kamień podczas koszenia pobocza drogi</t>
  </si>
  <si>
    <t>Obrażenia ciała doznane w wyniku potknięcia na nierówności chodnika ( wystającej płytce chodnikowej )</t>
  </si>
  <si>
    <t>Uszkodzenie szyby w pojeździe wskutek uderzenia przez kamyk podczas wykaszania trawy</t>
  </si>
  <si>
    <t>Uraz ciała oraz zniszczenie mienia wskutek przerócenia się na nierówności chodnika</t>
  </si>
  <si>
    <t xml:space="preserve">Szkoła Podstawowa nr 3 </t>
  </si>
  <si>
    <t>Zalanie mienia wskutek intensywnych opadów deszczu.</t>
  </si>
  <si>
    <t>Zalanie sufitu i nadproży okiennych wskutek ulewnego deszczu</t>
  </si>
  <si>
    <t xml:space="preserve">Miejski Ośrodek Sportu </t>
  </si>
  <si>
    <t>Uszkodzenie ogrodzenia przez silny porywisty wiatr</t>
  </si>
  <si>
    <t>Zalanie sufitu  wskutek ulewnego deszczu</t>
  </si>
  <si>
    <t>Dewastacja mienia ( placu zabaw) przez nieznanych sprawców.</t>
  </si>
  <si>
    <t>Uszkodzenie elewacji budynku wskutek oblania nieznaną substancją oraz wgnieceń przez nieznanych sprawców.</t>
  </si>
  <si>
    <t>Uszkodzenie pomieszczenia węzła ciepłowniczego, korytarza i wejścia do piwnicy w wyniku awarii</t>
  </si>
  <si>
    <t>Pożar budynku powstały w wyniku prawdopodobnie odmrażania pionu wodnego palnikiem przez najemcę  w zajmowanym lokalu.</t>
  </si>
  <si>
    <t>Zalanie budynku prawdopodobnie wskutek topniejącego śniegu</t>
  </si>
  <si>
    <t>Zalanie pomieszczenia  hali widowiskowo-sportowej z dachu w wyniku prawdopodobnie topnienia zalegających mas śniegu.</t>
  </si>
  <si>
    <t>Zniszczenie pojemnika do segregacji odpadów komunalnych wskutek jego podpalenia przez nieznanych sprawców</t>
  </si>
  <si>
    <t xml:space="preserve"> Zalanie lokalu mieszkalnego  komunalnego w budynku wielorodzinnym w wyniku nieszczelności pokrycia dachowego.</t>
  </si>
  <si>
    <t>OC/AC komunikacyjne</t>
  </si>
  <si>
    <t>OC - Uszkoodzenie ogrodzenia posesji podczas odśnieżania chodnika, wskutek zahaczenia pługiem</t>
  </si>
  <si>
    <t>AC - Uszkodzenie pojazdu na drodze wskutek wpadnięcia w poślizg i uderzeenia w barierkę osłaniającą słup oświetleniowy.</t>
  </si>
  <si>
    <t>Uraz ciała wskutek upadku z uszkodzonych schodów</t>
  </si>
  <si>
    <t>Uszkodzenie pojazdu (szyby) wskutek uderzenia kamieniem podczas wykaszania traw.</t>
  </si>
  <si>
    <t>Uszkodzenie pojazdu wskutek najechania na ubytek w drodze</t>
  </si>
  <si>
    <t xml:space="preserve">Szkoła Podstawowa nr 2 </t>
  </si>
  <si>
    <t>Zniszczenie pojemnika na odpady komunalne wskutek podpalenia przez nieznanych sprawców</t>
  </si>
  <si>
    <t>Uszkodzenie budynku stowarzyszeń wskutek uderzenia przez powalone drzewo</t>
  </si>
  <si>
    <t>Zerwanie części podbitki pokrycia dachowego budynku wskutek wichury.</t>
  </si>
  <si>
    <t>Zalanie pomieszczeń w pawilonie sportowym wskutek awarii instalacji wodno-kanalizacyjnej</t>
  </si>
  <si>
    <t>Uszkodzenie molo w akcie wandalizmu przez nieznanych sprawców</t>
  </si>
  <si>
    <t>Podpalenie pojemników do segregacji odpadów komunalnych</t>
  </si>
  <si>
    <t>Uszkodzenie budynku szkoły w wyniku przewrócenia się drzewa podczas silnego wiatru i śnieżycy.</t>
  </si>
  <si>
    <t>Uszkodzenie ściany budynku szkoły wskutek awarii hydrantu wewnętrznego</t>
  </si>
  <si>
    <t xml:space="preserve">Uszkodzenie paneli podłogowych w wyniku zalania mieszkania komunalnego na skutek awarii </t>
  </si>
  <si>
    <t>Zalanie pomieszczeń szkolnych wskutek awarii sieci kanalizacyjno-wodociągowej</t>
  </si>
  <si>
    <t>Zalanie pomieszczeń w wyniku awarii przy wężyku baterii.</t>
  </si>
  <si>
    <t>Stłuczenie szyby w drzwiach  biura MOPS na skutek agresywnego zachowania podopiecznego.</t>
  </si>
  <si>
    <t>Uszkodzenie pojazdu podczas prac</t>
  </si>
  <si>
    <t>Uszkodzenie przejeżdżającego pojazdu w wyniku uderzenia kamienia</t>
  </si>
  <si>
    <t>Zalanie mienia podczas intensywnych opadów deszczu</t>
  </si>
  <si>
    <t>Uszkodzenie elewacji przez nieznanego sprawcę</t>
  </si>
  <si>
    <t>Uszkodzenie drzwi zewnętrznych (tylnych) w budynku biblioteki miejskiej przez nieznanego sprawcę.</t>
  </si>
  <si>
    <t>Dewastacja mienia</t>
  </si>
  <si>
    <t>Kradzież i dewastacja mienia przez nieznanych sprawców.</t>
  </si>
  <si>
    <t>Uszkodzenie Laptopa w wyniku zalania na skutek przewrócenia szklanki z płynem.</t>
  </si>
  <si>
    <t>Uszkodzenie drona przez ptaka</t>
  </si>
  <si>
    <t>OC - Uszkodzenie pojazdu na drodze</t>
  </si>
  <si>
    <t>Uszkodzenie telefonu podczas upadku na nierównej nawierzchni</t>
  </si>
  <si>
    <t>Uszkodzenie elewacji budynku wskutek upadku drzewa</t>
  </si>
  <si>
    <t>Uszkodzenie pomnika wskutek upadku drzewa</t>
  </si>
  <si>
    <t>budynek użytkowy (stacja paliw)</t>
  </si>
  <si>
    <t>budynek użytkowy (portiernia)</t>
  </si>
  <si>
    <t>wartość rynkowa</t>
  </si>
  <si>
    <t>stadiuo miejski</t>
  </si>
  <si>
    <t>kąpielisko domowe</t>
  </si>
  <si>
    <t>ul. Śląska 10; Szczytno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</si>
</sst>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.00&quot; zł&quot;;[Red]\-#,##0.00&quot; zł&quot;"/>
    <numFmt numFmtId="185" formatCode="#,##0.00&quot; zł&quot;;\-#,##0.00&quot; zł&quot;"/>
    <numFmt numFmtId="186" formatCode="#,###.00"/>
    <numFmt numFmtId="187" formatCode="d/mm/yyyy"/>
    <numFmt numFmtId="188" formatCode="#,##0.00\ [$zł-415];\-#,##0.00\ [$zł-415]"/>
    <numFmt numFmtId="189" formatCode="[$-415]dddd\,\ d\ mmmm\ yyyy"/>
    <numFmt numFmtId="190" formatCode="#,##0.00&quot; zł&quot;;[Red]&quot;-&quot;#,##0.00&quot; zł&quot;"/>
    <numFmt numFmtId="191" formatCode="#,##0.00&quot; zł &quot;;#,##0.00&quot; zł &quot;;&quot;-&quot;#&quot; zł &quot;;&quot; &quot;@&quot; &quot;"/>
    <numFmt numFmtId="192" formatCode="[$-415]yyyy\-mm\-dd"/>
    <numFmt numFmtId="193" formatCode="&quot; &quot;#,##0.00&quot; zł &quot;;&quot;-&quot;#,##0.00&quot; zł &quot;;&quot;-&quot;#&quot; zł &quot;;@&quot; &quot;"/>
    <numFmt numFmtId="194" formatCode="#,##0.00&quot; zł &quot;;&quot;-&quot;#,##0.00&quot; zł &quot;;&quot;-&quot;#&quot; zł &quot;;@&quot; &quot;"/>
    <numFmt numFmtId="195" formatCode="d&quot;.&quot;mm&quot;.&quot;yyyy"/>
    <numFmt numFmtId="196" formatCode="&quot; &quot;* #,##0.00&quot; zł &quot;;&quot;-&quot;* #,##0.00&quot; zł &quot;;&quot; &quot;* &quot;-&quot;#&quot; zł &quot;;&quot; &quot;@&quot; &quot;"/>
    <numFmt numFmtId="197" formatCode="_-* #,##0.00\ _z_ł_-;\-* #,##0.00\ _z_ł_-;_-* \-??\ _z_ł_-;_-@_-"/>
  </numFmts>
  <fonts count="1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1"/>
      <family val="0"/>
    </font>
    <font>
      <sz val="10"/>
      <name val="Arial1"/>
      <family val="0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1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11"/>
      <family val="0"/>
    </font>
    <font>
      <b/>
      <sz val="12"/>
      <color indexed="8"/>
      <name val="Arial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Arial"/>
      <family val="2"/>
    </font>
    <font>
      <sz val="11"/>
      <color theme="1"/>
      <name val="Arial"/>
      <family val="2"/>
    </font>
    <font>
      <u val="single"/>
      <sz val="10"/>
      <color rgb="FF0000FF"/>
      <name val="Arial1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rgb="FF0000EE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Arial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0"/>
      <color theme="1"/>
      <name val="Arial1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Arial1"/>
      <family val="0"/>
    </font>
    <font>
      <sz val="10"/>
      <color rgb="FF000000"/>
      <name val="Arial11"/>
      <family val="0"/>
    </font>
    <font>
      <sz val="10"/>
      <color rgb="FF000000"/>
      <name val="Calibri"/>
      <family val="2"/>
    </font>
    <font>
      <b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>
      <alignment/>
      <protection/>
    </xf>
    <xf numFmtId="0" fontId="69" fillId="20" borderId="0">
      <alignment/>
      <protection/>
    </xf>
    <xf numFmtId="0" fontId="69" fillId="21" borderId="0">
      <alignment/>
      <protection/>
    </xf>
    <xf numFmtId="0" fontId="68" fillId="22" borderId="0">
      <alignment/>
      <protection/>
    </xf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0" fillId="29" borderId="0">
      <alignment/>
      <protection/>
    </xf>
    <xf numFmtId="0" fontId="71" fillId="30" borderId="1" applyNumberFormat="0" applyAlignment="0" applyProtection="0"/>
    <xf numFmtId="0" fontId="72" fillId="31" borderId="2" applyNumberFormat="0" applyAlignment="0" applyProtection="0"/>
    <xf numFmtId="0" fontId="7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33" borderId="0">
      <alignment/>
      <protection/>
    </xf>
    <xf numFmtId="191" fontId="75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8" fillId="34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2" fillId="0" borderId="0" applyNumberFormat="0" applyFill="0" applyBorder="0" applyAlignment="0" applyProtection="0"/>
    <xf numFmtId="0" fontId="82" fillId="0" borderId="0" applyBorder="0" applyProtection="0">
      <alignment/>
    </xf>
    <xf numFmtId="0" fontId="83" fillId="0" borderId="0">
      <alignment/>
      <protection/>
    </xf>
    <xf numFmtId="0" fontId="84" fillId="0" borderId="3" applyNumberFormat="0" applyFill="0" applyAlignment="0" applyProtection="0"/>
    <xf numFmtId="0" fontId="85" fillId="35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6" borderId="0">
      <alignment/>
      <protection/>
    </xf>
    <xf numFmtId="0" fontId="90" fillId="3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94" fillId="0" borderId="0">
      <alignment/>
      <protection/>
    </xf>
    <xf numFmtId="0" fontId="95" fillId="36" borderId="8">
      <alignment/>
      <protection/>
    </xf>
    <xf numFmtId="0" fontId="96" fillId="3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0">
      <alignment/>
      <protection/>
    </xf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5" fillId="0" borderId="0">
      <alignment/>
      <protection/>
    </xf>
    <xf numFmtId="0" fontId="10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1" fontId="0" fillId="0" borderId="0" applyFill="0" applyBorder="0" applyAlignment="0" applyProtection="0"/>
    <xf numFmtId="191" fontId="75" fillId="0" borderId="0">
      <alignment/>
      <protection/>
    </xf>
    <xf numFmtId="181" fontId="0" fillId="0" borderId="0" applyBorder="0" applyProtection="0">
      <alignment/>
    </xf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191" fontId="75" fillId="0" borderId="0">
      <alignment/>
      <protection/>
    </xf>
    <xf numFmtId="181" fontId="0" fillId="0" borderId="0" applyBorder="0" applyProtection="0">
      <alignment/>
    </xf>
    <xf numFmtId="0" fontId="70" fillId="0" borderId="0">
      <alignment/>
      <protection/>
    </xf>
    <xf numFmtId="0" fontId="101" fillId="39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0" fontId="0" fillId="0" borderId="0" xfId="0" applyNumberFormat="1" applyFont="1" applyAlignment="1">
      <alignment horizontal="right"/>
    </xf>
    <xf numFmtId="170" fontId="10" fillId="0" borderId="11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0" fontId="13" fillId="0" borderId="11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17" fillId="40" borderId="11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0" fillId="40" borderId="11" xfId="0" applyFont="1" applyFill="1" applyBorder="1" applyAlignment="1">
      <alignment vertical="center" wrapText="1"/>
    </xf>
    <xf numFmtId="0" fontId="4" fillId="40" borderId="11" xfId="0" applyFont="1" applyFill="1" applyBorder="1" applyAlignment="1">
      <alignment vertical="center" wrapText="1"/>
    </xf>
    <xf numFmtId="170" fontId="1" fillId="41" borderId="11" xfId="0" applyNumberFormat="1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170" fontId="1" fillId="42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vertical="center" wrapText="1"/>
    </xf>
    <xf numFmtId="0" fontId="0" fillId="41" borderId="11" xfId="0" applyFont="1" applyFill="1" applyBorder="1" applyAlignment="1">
      <alignment vertical="center" wrapText="1"/>
    </xf>
    <xf numFmtId="0" fontId="0" fillId="40" borderId="11" xfId="0" applyFill="1" applyBorder="1" applyAlignment="1">
      <alignment horizontal="center"/>
    </xf>
    <xf numFmtId="0" fontId="1" fillId="40" borderId="11" xfId="0" applyFont="1" applyFill="1" applyBorder="1" applyAlignment="1">
      <alignment horizontal="right"/>
    </xf>
    <xf numFmtId="170" fontId="1" fillId="40" borderId="11" xfId="0" applyNumberFormat="1" applyFont="1" applyFill="1" applyBorder="1" applyAlignment="1">
      <alignment vertical="center"/>
    </xf>
    <xf numFmtId="0" fontId="1" fillId="41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0" fontId="0" fillId="40" borderId="1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7" fillId="0" borderId="12" xfId="68" applyFont="1" applyFill="1" applyBorder="1" applyAlignment="1">
      <alignment vertical="center" wrapText="1"/>
      <protection/>
    </xf>
    <xf numFmtId="0" fontId="7" fillId="0" borderId="12" xfId="0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41" borderId="11" xfId="0" applyFont="1" applyFill="1" applyBorder="1" applyAlignment="1">
      <alignment vertical="center"/>
    </xf>
    <xf numFmtId="0" fontId="0" fillId="41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4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70" fontId="1" fillId="40" borderId="11" xfId="0" applyNumberFormat="1" applyFont="1" applyFill="1" applyBorder="1" applyAlignment="1">
      <alignment horizontal="center" vertical="center" wrapText="1"/>
    </xf>
    <xf numFmtId="170" fontId="11" fillId="40" borderId="11" xfId="0" applyNumberFormat="1" applyFont="1" applyFill="1" applyBorder="1" applyAlignment="1">
      <alignment horizontal="center" vertical="center" wrapText="1"/>
    </xf>
    <xf numFmtId="170" fontId="1" fillId="42" borderId="11" xfId="0" applyNumberFormat="1" applyFont="1" applyFill="1" applyBorder="1" applyAlignment="1">
      <alignment horizontal="right" vertical="center" wrapText="1"/>
    </xf>
    <xf numFmtId="44" fontId="0" fillId="0" borderId="12" xfId="0" applyNumberFormat="1" applyFont="1" applyFill="1" applyBorder="1" applyAlignment="1">
      <alignment horizontal="right" vertical="center" wrapText="1"/>
    </xf>
    <xf numFmtId="170" fontId="103" fillId="0" borderId="0" xfId="0" applyNumberFormat="1" applyFont="1" applyAlignment="1">
      <alignment horizontal="center" vertical="center"/>
    </xf>
    <xf numFmtId="170" fontId="104" fillId="0" borderId="0" xfId="0" applyNumberFormat="1" applyFont="1" applyAlignment="1">
      <alignment horizontal="center" vertical="center"/>
    </xf>
    <xf numFmtId="170" fontId="102" fillId="40" borderId="11" xfId="0" applyNumberFormat="1" applyFont="1" applyFill="1" applyBorder="1" applyAlignment="1">
      <alignment horizontal="center" vertical="center" wrapText="1"/>
    </xf>
    <xf numFmtId="170" fontId="105" fillId="40" borderId="11" xfId="0" applyNumberFormat="1" applyFont="1" applyFill="1" applyBorder="1" applyAlignment="1">
      <alignment horizontal="center" vertical="center" wrapText="1"/>
    </xf>
    <xf numFmtId="170" fontId="104" fillId="0" borderId="11" xfId="0" applyNumberFormat="1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170" fontId="104" fillId="40" borderId="11" xfId="0" applyNumberFormat="1" applyFont="1" applyFill="1" applyBorder="1" applyAlignment="1">
      <alignment horizontal="center" vertical="center" wrapText="1"/>
    </xf>
    <xf numFmtId="170" fontId="104" fillId="44" borderId="11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horizontal="center" vertical="center"/>
    </xf>
    <xf numFmtId="0" fontId="1" fillId="40" borderId="11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 quotePrefix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3" fontId="13" fillId="0" borderId="11" xfId="0" applyNumberFormat="1" applyFont="1" applyFill="1" applyBorder="1" applyAlignment="1" quotePrefix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68" applyFont="1" applyFill="1" applyBorder="1" applyAlignment="1">
      <alignment vertical="center" wrapText="1"/>
      <protection/>
    </xf>
    <xf numFmtId="183" fontId="103" fillId="0" borderId="11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0" fillId="43" borderId="15" xfId="0" applyFont="1" applyFill="1" applyBorder="1" applyAlignment="1">
      <alignment horizontal="center" vertical="center" wrapText="1"/>
    </xf>
    <xf numFmtId="0" fontId="103" fillId="44" borderId="11" xfId="0" applyFont="1" applyFill="1" applyBorder="1" applyAlignment="1">
      <alignment horizontal="center" vertical="center" wrapText="1"/>
    </xf>
    <xf numFmtId="170" fontId="14" fillId="42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7" fillId="0" borderId="12" xfId="68" applyFont="1" applyBorder="1" applyAlignment="1">
      <alignment vertical="center" wrapText="1"/>
      <protection/>
    </xf>
    <xf numFmtId="181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81" fontId="0" fillId="0" borderId="11" xfId="0" applyNumberFormat="1" applyBorder="1" applyAlignment="1">
      <alignment horizontal="right" vertical="center" wrapText="1"/>
    </xf>
    <xf numFmtId="183" fontId="20" fillId="0" borderId="12" xfId="0" applyNumberFormat="1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45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0" fillId="46" borderId="12" xfId="0" applyFont="1" applyFill="1" applyBorder="1" applyAlignment="1">
      <alignment vertical="center" wrapText="1"/>
    </xf>
    <xf numFmtId="4" fontId="10" fillId="46" borderId="12" xfId="0" applyNumberFormat="1" applyFont="1" applyFill="1" applyBorder="1" applyAlignment="1">
      <alignment horizontal="center" vertical="center" wrapText="1"/>
    </xf>
    <xf numFmtId="0" fontId="10" fillId="46" borderId="12" xfId="0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right" vertical="center" wrapText="1"/>
    </xf>
    <xf numFmtId="184" fontId="0" fillId="0" borderId="12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170" fontId="1" fillId="42" borderId="17" xfId="0" applyNumberFormat="1" applyFont="1" applyFill="1" applyBorder="1" applyAlignment="1">
      <alignment horizontal="right" vertical="center" wrapText="1"/>
    </xf>
    <xf numFmtId="170" fontId="0" fillId="44" borderId="11" xfId="0" applyNumberFormat="1" applyFont="1" applyFill="1" applyBorder="1" applyAlignment="1">
      <alignment horizontal="right" vertical="center"/>
    </xf>
    <xf numFmtId="170" fontId="0" fillId="44" borderId="11" xfId="0" applyNumberFormat="1" applyFont="1" applyFill="1" applyBorder="1" applyAlignment="1">
      <alignment horizontal="right" vertical="center" wrapText="1"/>
    </xf>
    <xf numFmtId="170" fontId="0" fillId="47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" fillId="42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181" fontId="0" fillId="0" borderId="12" xfId="0" applyNumberFormat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0" xfId="0" applyFont="1" applyFill="1" applyAlignment="1">
      <alignment vertical="center" wrapText="1"/>
    </xf>
    <xf numFmtId="44" fontId="106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83" fontId="0" fillId="0" borderId="1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87" fontId="16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46" borderId="12" xfId="0" applyFont="1" applyFill="1" applyBorder="1" applyAlignment="1">
      <alignment horizontal="center" vertical="center" wrapText="1"/>
    </xf>
    <xf numFmtId="0" fontId="0" fillId="46" borderId="12" xfId="0" applyFont="1" applyFill="1" applyBorder="1" applyAlignment="1">
      <alignment vertical="center" wrapText="1"/>
    </xf>
    <xf numFmtId="0" fontId="0" fillId="46" borderId="12" xfId="0" applyFont="1" applyFill="1" applyBorder="1" applyAlignment="1">
      <alignment horizontal="left" vertical="center" wrapText="1"/>
    </xf>
    <xf numFmtId="4" fontId="0" fillId="46" borderId="12" xfId="0" applyNumberFormat="1" applyFont="1" applyFill="1" applyBorder="1" applyAlignment="1">
      <alignment vertical="center" wrapText="1"/>
    </xf>
    <xf numFmtId="0" fontId="0" fillId="46" borderId="12" xfId="0" applyFont="1" applyFill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71" applyFont="1" applyBorder="1" applyAlignment="1">
      <alignment horizontal="center" vertical="center" wrapText="1"/>
      <protection/>
    </xf>
    <xf numFmtId="0" fontId="0" fillId="0" borderId="12" xfId="73" applyFont="1" applyBorder="1" applyAlignment="1">
      <alignment vertical="center" wrapText="1"/>
      <protection/>
    </xf>
    <xf numFmtId="0" fontId="0" fillId="0" borderId="12" xfId="71" applyFont="1" applyBorder="1" applyAlignment="1">
      <alignment horizontal="left" vertical="center"/>
      <protection/>
    </xf>
    <xf numFmtId="0" fontId="0" fillId="0" borderId="12" xfId="71" applyFont="1" applyBorder="1" applyAlignment="1">
      <alignment vertical="center" wrapText="1"/>
      <protection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83" fontId="0" fillId="0" borderId="19" xfId="71" applyNumberFormat="1" applyFont="1" applyBorder="1" applyAlignment="1">
      <alignment horizontal="center" vertical="center" wrapText="1"/>
      <protection/>
    </xf>
    <xf numFmtId="0" fontId="0" fillId="0" borderId="12" xfId="68" applyFont="1" applyBorder="1" applyAlignment="1">
      <alignment vertical="center" wrapText="1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0" fillId="46" borderId="12" xfId="0" applyFon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center" vertical="center" wrapText="1"/>
    </xf>
    <xf numFmtId="0" fontId="0" fillId="48" borderId="11" xfId="0" applyFont="1" applyFill="1" applyBorder="1" applyAlignment="1">
      <alignment vertical="center" wrapText="1"/>
    </xf>
    <xf numFmtId="44" fontId="0" fillId="44" borderId="11" xfId="0" applyNumberFormat="1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07" fillId="0" borderId="0" xfId="0" applyFont="1" applyFill="1" applyAlignment="1">
      <alignment vertical="center"/>
    </xf>
    <xf numFmtId="181" fontId="0" fillId="0" borderId="12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right" vertical="center" wrapText="1"/>
    </xf>
    <xf numFmtId="170" fontId="1" fillId="43" borderId="11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44" fontId="0" fillId="0" borderId="12" xfId="0" applyNumberFormat="1" applyFont="1" applyBorder="1" applyAlignment="1">
      <alignment horizontal="right" vertical="center" wrapText="1"/>
    </xf>
    <xf numFmtId="44" fontId="0" fillId="0" borderId="12" xfId="9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" fontId="0" fillId="0" borderId="22" xfId="0" applyNumberFormat="1" applyFont="1" applyBorder="1" applyAlignment="1">
      <alignment horizontal="center" vertical="center" wrapText="1"/>
    </xf>
    <xf numFmtId="181" fontId="0" fillId="0" borderId="12" xfId="71" applyNumberFormat="1" applyBorder="1" applyAlignment="1">
      <alignment horizontal="right" vertical="center" wrapText="1"/>
      <protection/>
    </xf>
    <xf numFmtId="181" fontId="0" fillId="0" borderId="13" xfId="71" applyNumberFormat="1" applyBorder="1" applyAlignment="1">
      <alignment horizontal="right" vertical="center" wrapText="1"/>
      <protection/>
    </xf>
    <xf numFmtId="44" fontId="1" fillId="43" borderId="11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44" borderId="11" xfId="0" applyFont="1" applyFill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1" fontId="0" fillId="0" borderId="21" xfId="71" applyNumberFormat="1" applyBorder="1" applyAlignment="1">
      <alignment horizontal="right" vertical="center" wrapText="1"/>
      <protection/>
    </xf>
    <xf numFmtId="181" fontId="0" fillId="0" borderId="21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181" fontId="22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top" wrapText="1"/>
    </xf>
    <xf numFmtId="181" fontId="0" fillId="0" borderId="12" xfId="0" applyNumberFormat="1" applyFont="1" applyBorder="1" applyAlignment="1">
      <alignment horizontal="right" vertical="top" wrapText="1"/>
    </xf>
    <xf numFmtId="44" fontId="0" fillId="0" borderId="12" xfId="0" applyNumberFormat="1" applyFont="1" applyBorder="1" applyAlignment="1">
      <alignment horizontal="right" vertical="top" wrapText="1"/>
    </xf>
    <xf numFmtId="44" fontId="0" fillId="0" borderId="21" xfId="0" applyNumberFormat="1" applyFont="1" applyBorder="1" applyAlignment="1">
      <alignment horizontal="right" vertical="center" wrapText="1"/>
    </xf>
    <xf numFmtId="0" fontId="22" fillId="0" borderId="12" xfId="76" applyFont="1" applyBorder="1" applyAlignment="1">
      <alignment vertical="center" wrapText="1"/>
      <protection/>
    </xf>
    <xf numFmtId="0" fontId="22" fillId="0" borderId="12" xfId="7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81" fontId="0" fillId="0" borderId="12" xfId="0" applyNumberFormat="1" applyFont="1" applyBorder="1" applyAlignment="1">
      <alignment vertical="center" wrapText="1"/>
    </xf>
    <xf numFmtId="0" fontId="0" fillId="46" borderId="12" xfId="68" applyFont="1" applyFill="1" applyBorder="1" applyAlignment="1">
      <alignment vertical="center" wrapText="1"/>
      <protection/>
    </xf>
    <xf numFmtId="0" fontId="0" fillId="46" borderId="12" xfId="71" applyFont="1" applyFill="1" applyBorder="1" applyAlignment="1">
      <alignment horizontal="center" vertical="center" wrapText="1"/>
      <protection/>
    </xf>
    <xf numFmtId="0" fontId="0" fillId="46" borderId="12" xfId="68" applyFont="1" applyFill="1" applyBorder="1" applyAlignment="1">
      <alignment horizontal="center" vertical="center" wrapText="1"/>
      <protection/>
    </xf>
    <xf numFmtId="181" fontId="1" fillId="46" borderId="12" xfId="68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83" fontId="0" fillId="0" borderId="11" xfId="71" applyNumberFormat="1" applyFont="1" applyBorder="1" applyAlignment="1">
      <alignment horizontal="center" vertical="center" wrapText="1"/>
      <protection/>
    </xf>
    <xf numFmtId="0" fontId="0" fillId="44" borderId="12" xfId="0" applyFont="1" applyFill="1" applyBorder="1" applyAlignment="1">
      <alignment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0" fillId="49" borderId="12" xfId="0" applyFont="1" applyFill="1" applyBorder="1" applyAlignment="1">
      <alignment horizontal="center" vertical="center" wrapText="1"/>
    </xf>
    <xf numFmtId="0" fontId="102" fillId="43" borderId="11" xfId="0" applyFont="1" applyFill="1" applyBorder="1" applyAlignment="1">
      <alignment horizontal="center" vertical="center" wrapText="1"/>
    </xf>
    <xf numFmtId="0" fontId="0" fillId="49" borderId="12" xfId="68" applyFont="1" applyFill="1" applyBorder="1" applyAlignment="1">
      <alignment vertical="center" wrapText="1"/>
      <protection/>
    </xf>
    <xf numFmtId="0" fontId="0" fillId="44" borderId="0" xfId="0" applyFont="1" applyFill="1" applyAlignment="1">
      <alignment/>
    </xf>
    <xf numFmtId="0" fontId="0" fillId="44" borderId="12" xfId="71" applyFont="1" applyFill="1" applyBorder="1" applyAlignment="1">
      <alignment horizontal="center" vertical="center" wrapText="1"/>
      <protection/>
    </xf>
    <xf numFmtId="183" fontId="0" fillId="44" borderId="19" xfId="71" applyNumberFormat="1" applyFont="1" applyFill="1" applyBorder="1" applyAlignment="1">
      <alignment horizontal="center" vertical="center" wrapText="1"/>
      <protection/>
    </xf>
    <xf numFmtId="0" fontId="10" fillId="44" borderId="12" xfId="0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/>
    </xf>
    <xf numFmtId="0" fontId="0" fillId="49" borderId="12" xfId="0" applyFont="1" applyFill="1" applyBorder="1" applyAlignment="1">
      <alignment horizontal="center" vertical="center"/>
    </xf>
    <xf numFmtId="0" fontId="108" fillId="0" borderId="0" xfId="74" applyFont="1" applyAlignment="1">
      <alignment horizontal="left" vertical="center"/>
      <protection/>
    </xf>
    <xf numFmtId="0" fontId="109" fillId="0" borderId="0" xfId="74" applyFont="1">
      <alignment/>
      <protection/>
    </xf>
    <xf numFmtId="0" fontId="24" fillId="0" borderId="0" xfId="0" applyFont="1" applyAlignment="1">
      <alignment/>
    </xf>
    <xf numFmtId="0" fontId="24" fillId="0" borderId="11" xfId="74" applyFont="1" applyBorder="1" applyAlignment="1">
      <alignment horizontal="center" vertical="center"/>
      <protection/>
    </xf>
    <xf numFmtId="0" fontId="24" fillId="0" borderId="11" xfId="74" applyFont="1" applyBorder="1" applyAlignment="1">
      <alignment vertical="center"/>
      <protection/>
    </xf>
    <xf numFmtId="0" fontId="25" fillId="40" borderId="23" xfId="74" applyFont="1" applyFill="1" applyBorder="1" applyAlignment="1">
      <alignment horizontal="center" vertical="center" wrapText="1"/>
      <protection/>
    </xf>
    <xf numFmtId="0" fontId="25" fillId="40" borderId="24" xfId="74" applyFont="1" applyFill="1" applyBorder="1" applyAlignment="1">
      <alignment horizontal="center" vertical="center" wrapText="1"/>
      <protection/>
    </xf>
    <xf numFmtId="0" fontId="24" fillId="41" borderId="20" xfId="74" applyFont="1" applyFill="1" applyBorder="1" applyAlignment="1">
      <alignment vertical="center"/>
      <protection/>
    </xf>
    <xf numFmtId="0" fontId="109" fillId="0" borderId="21" xfId="74" applyFont="1" applyBorder="1" applyAlignment="1">
      <alignment horizontal="center" vertical="center" wrapText="1"/>
      <protection/>
    </xf>
    <xf numFmtId="0" fontId="109" fillId="46" borderId="21" xfId="74" applyFont="1" applyFill="1" applyBorder="1" applyAlignment="1">
      <alignment horizontal="center" vertical="center" wrapText="1"/>
      <protection/>
    </xf>
    <xf numFmtId="0" fontId="25" fillId="0" borderId="21" xfId="74" applyFont="1" applyBorder="1" applyAlignment="1">
      <alignment horizontal="center" vertical="center" wrapText="1"/>
      <protection/>
    </xf>
    <xf numFmtId="0" fontId="24" fillId="0" borderId="17" xfId="74" applyFont="1" applyBorder="1" applyAlignment="1">
      <alignment horizontal="center" vertical="center" wrapText="1"/>
      <protection/>
    </xf>
    <xf numFmtId="3" fontId="109" fillId="48" borderId="13" xfId="74" applyNumberFormat="1" applyFont="1" applyFill="1" applyBorder="1" applyAlignment="1">
      <alignment horizontal="center" vertical="center"/>
      <protection/>
    </xf>
    <xf numFmtId="14" fontId="25" fillId="0" borderId="11" xfId="74" applyNumberFormat="1" applyFont="1" applyBorder="1" applyAlignment="1">
      <alignment horizontal="center" vertical="center" wrapText="1"/>
      <protection/>
    </xf>
    <xf numFmtId="44" fontId="25" fillId="44" borderId="11" xfId="74" applyNumberFormat="1" applyFont="1" applyFill="1" applyBorder="1" applyAlignment="1">
      <alignment horizontal="center" vertical="center" wrapText="1"/>
      <protection/>
    </xf>
    <xf numFmtId="0" fontId="109" fillId="0" borderId="12" xfId="74" applyFont="1" applyBorder="1" applyAlignment="1">
      <alignment horizontal="center" vertical="center" wrapText="1"/>
      <protection/>
    </xf>
    <xf numFmtId="0" fontId="109" fillId="0" borderId="11" xfId="74" applyFont="1" applyBorder="1" applyAlignment="1">
      <alignment horizontal="center" vertical="center" wrapText="1"/>
      <protection/>
    </xf>
    <xf numFmtId="0" fontId="109" fillId="46" borderId="11" xfId="74" applyFont="1" applyFill="1" applyBorder="1" applyAlignment="1">
      <alignment horizontal="center" vertical="center" wrapText="1"/>
      <protection/>
    </xf>
    <xf numFmtId="0" fontId="25" fillId="0" borderId="11" xfId="74" applyFont="1" applyBorder="1" applyAlignment="1">
      <alignment horizontal="center" vertical="center" wrapText="1"/>
      <protection/>
    </xf>
    <xf numFmtId="0" fontId="24" fillId="0" borderId="11" xfId="74" applyFont="1" applyBorder="1" applyAlignment="1">
      <alignment horizontal="center" vertical="center" wrapText="1"/>
      <protection/>
    </xf>
    <xf numFmtId="0" fontId="24" fillId="0" borderId="17" xfId="74" applyFont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87" fontId="24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175" fontId="25" fillId="0" borderId="12" xfId="0" applyNumberFormat="1" applyFont="1" applyBorder="1" applyAlignment="1">
      <alignment horizontal="right" vertical="center" wrapText="1"/>
    </xf>
    <xf numFmtId="0" fontId="110" fillId="0" borderId="11" xfId="74" applyFont="1" applyBorder="1" applyAlignment="1">
      <alignment horizontal="center" vertical="center"/>
      <protection/>
    </xf>
    <xf numFmtId="0" fontId="110" fillId="0" borderId="0" xfId="0" applyFont="1" applyAlignment="1">
      <alignment/>
    </xf>
    <xf numFmtId="0" fontId="109" fillId="48" borderId="11" xfId="74" applyFont="1" applyFill="1" applyBorder="1" applyAlignment="1">
      <alignment horizontal="center" vertical="center" wrapText="1"/>
      <protection/>
    </xf>
    <xf numFmtId="14" fontId="25" fillId="0" borderId="17" xfId="74" applyNumberFormat="1" applyFont="1" applyBorder="1" applyAlignment="1">
      <alignment horizontal="center" vertical="center" wrapText="1"/>
      <protection/>
    </xf>
    <xf numFmtId="44" fontId="25" fillId="44" borderId="17" xfId="74" applyNumberFormat="1" applyFont="1" applyFill="1" applyBorder="1" applyAlignment="1">
      <alignment horizontal="center" vertical="center" wrapText="1"/>
      <protection/>
    </xf>
    <xf numFmtId="0" fontId="24" fillId="41" borderId="11" xfId="74" applyFont="1" applyFill="1" applyBorder="1" applyAlignment="1">
      <alignment vertical="center"/>
      <protection/>
    </xf>
    <xf numFmtId="0" fontId="24" fillId="41" borderId="11" xfId="74" applyFont="1" applyFill="1" applyBorder="1" applyAlignment="1">
      <alignment horizontal="center" vertical="center"/>
      <protection/>
    </xf>
    <xf numFmtId="0" fontId="25" fillId="0" borderId="12" xfId="74" applyFont="1" applyBorder="1" applyAlignment="1">
      <alignment horizontal="center" vertical="center" wrapText="1"/>
      <protection/>
    </xf>
    <xf numFmtId="187" fontId="109" fillId="0" borderId="12" xfId="74" applyNumberFormat="1" applyFont="1" applyBorder="1" applyAlignment="1">
      <alignment horizontal="center" vertical="center" wrapText="1"/>
      <protection/>
    </xf>
    <xf numFmtId="0" fontId="109" fillId="0" borderId="13" xfId="74" applyFont="1" applyBorder="1" applyAlignment="1">
      <alignment horizontal="center" vertical="center" wrapText="1"/>
      <protection/>
    </xf>
    <xf numFmtId="0" fontId="109" fillId="44" borderId="13" xfId="74" applyFont="1" applyFill="1" applyBorder="1" applyAlignment="1">
      <alignment horizontal="center" vertical="center" wrapText="1"/>
      <protection/>
    </xf>
    <xf numFmtId="181" fontId="25" fillId="44" borderId="13" xfId="74" applyNumberFormat="1" applyFont="1" applyFill="1" applyBorder="1" applyAlignment="1">
      <alignment horizontal="center" vertical="center"/>
      <protection/>
    </xf>
    <xf numFmtId="0" fontId="24" fillId="0" borderId="20" xfId="74" applyFont="1" applyBorder="1" applyAlignment="1">
      <alignment horizontal="center" vertical="center"/>
      <protection/>
    </xf>
    <xf numFmtId="0" fontId="109" fillId="46" borderId="12" xfId="74" applyFont="1" applyFill="1" applyBorder="1" applyAlignment="1">
      <alignment horizontal="center" vertical="center" wrapText="1"/>
      <protection/>
    </xf>
    <xf numFmtId="0" fontId="25" fillId="44" borderId="12" xfId="74" applyFont="1" applyFill="1" applyBorder="1" applyAlignment="1">
      <alignment horizontal="center" vertical="center" wrapText="1"/>
      <protection/>
    </xf>
    <xf numFmtId="0" fontId="25" fillId="0" borderId="13" xfId="74" applyFont="1" applyBorder="1" applyAlignment="1">
      <alignment horizontal="center" vertical="center" wrapText="1"/>
      <protection/>
    </xf>
    <xf numFmtId="0" fontId="24" fillId="0" borderId="13" xfId="74" applyFont="1" applyBorder="1" applyAlignment="1">
      <alignment horizontal="center" vertical="center"/>
      <protection/>
    </xf>
    <xf numFmtId="0" fontId="24" fillId="0" borderId="12" xfId="74" applyFont="1" applyBorder="1" applyAlignment="1">
      <alignment horizontal="center" vertical="center"/>
      <protection/>
    </xf>
    <xf numFmtId="0" fontId="109" fillId="0" borderId="14" xfId="74" applyFont="1" applyBorder="1" applyAlignment="1">
      <alignment horizontal="center" vertical="center" wrapText="1"/>
      <protection/>
    </xf>
    <xf numFmtId="0" fontId="25" fillId="44" borderId="21" xfId="74" applyFont="1" applyFill="1" applyBorder="1" applyAlignment="1">
      <alignment horizontal="center" vertical="center" wrapText="1"/>
      <protection/>
    </xf>
    <xf numFmtId="0" fontId="111" fillId="0" borderId="21" xfId="74" applyFont="1" applyBorder="1" applyAlignment="1">
      <alignment horizontal="center" vertical="center" wrapText="1"/>
      <protection/>
    </xf>
    <xf numFmtId="0" fontId="109" fillId="0" borderId="25" xfId="74" applyFont="1" applyBorder="1" applyAlignment="1">
      <alignment horizontal="center" vertical="center" wrapText="1"/>
      <protection/>
    </xf>
    <xf numFmtId="0" fontId="24" fillId="0" borderId="26" xfId="74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5" fillId="44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/>
    </xf>
    <xf numFmtId="44" fontId="25" fillId="44" borderId="11" xfId="74" applyNumberFormat="1" applyFont="1" applyFill="1" applyBorder="1" applyAlignment="1">
      <alignment horizontal="center" vertical="center" wrapText="1"/>
      <protection/>
    </xf>
    <xf numFmtId="0" fontId="25" fillId="0" borderId="27" xfId="0" applyFont="1" applyBorder="1" applyAlignment="1">
      <alignment horizontal="center" vertical="center"/>
    </xf>
    <xf numFmtId="0" fontId="24" fillId="0" borderId="11" xfId="74" applyFont="1" applyBorder="1" applyAlignment="1">
      <alignment horizontal="center" vertical="center" wrapText="1"/>
      <protection/>
    </xf>
    <xf numFmtId="0" fontId="25" fillId="44" borderId="11" xfId="74" applyFont="1" applyFill="1" applyBorder="1" applyAlignment="1">
      <alignment horizontal="center" vertical="center" wrapText="1"/>
      <protection/>
    </xf>
    <xf numFmtId="3" fontId="24" fillId="48" borderId="28" xfId="74" applyNumberFormat="1" applyFont="1" applyFill="1" applyBorder="1" applyAlignment="1">
      <alignment horizontal="center" vertical="center"/>
      <protection/>
    </xf>
    <xf numFmtId="14" fontId="25" fillId="0" borderId="11" xfId="74" applyNumberFormat="1" applyFont="1" applyBorder="1" applyAlignment="1">
      <alignment horizontal="center" vertical="center" wrapText="1"/>
      <protection/>
    </xf>
    <xf numFmtId="0" fontId="24" fillId="0" borderId="11" xfId="74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41" borderId="11" xfId="0" applyFont="1" applyFill="1" applyBorder="1" applyAlignment="1">
      <alignment vertical="center"/>
    </xf>
    <xf numFmtId="183" fontId="1" fillId="40" borderId="11" xfId="0" applyNumberFormat="1" applyFont="1" applyFill="1" applyBorder="1" applyAlignment="1">
      <alignment vertical="center"/>
    </xf>
    <xf numFmtId="0" fontId="0" fillId="0" borderId="11" xfId="68" applyFont="1" applyFill="1" applyBorder="1" applyAlignment="1">
      <alignment horizontal="center" vertical="center" wrapText="1"/>
      <protection/>
    </xf>
    <xf numFmtId="181" fontId="0" fillId="0" borderId="11" xfId="68" applyNumberFormat="1" applyFont="1" applyFill="1" applyBorder="1" applyAlignment="1">
      <alignment horizontal="center" vertical="center" wrapText="1"/>
      <protection/>
    </xf>
    <xf numFmtId="0" fontId="0" fillId="46" borderId="11" xfId="68" applyFont="1" applyFill="1" applyBorder="1" applyAlignment="1">
      <alignment vertical="center" wrapText="1"/>
      <protection/>
    </xf>
    <xf numFmtId="0" fontId="0" fillId="46" borderId="11" xfId="0" applyFont="1" applyFill="1" applyBorder="1" applyAlignment="1">
      <alignment horizontal="center" vertical="center" wrapText="1"/>
    </xf>
    <xf numFmtId="0" fontId="0" fillId="46" borderId="11" xfId="0" applyFont="1" applyFill="1" applyBorder="1" applyAlignment="1">
      <alignment horizontal="center" vertical="center"/>
    </xf>
    <xf numFmtId="181" fontId="1" fillId="40" borderId="11" xfId="0" applyNumberFormat="1" applyFont="1" applyFill="1" applyBorder="1" applyAlignment="1">
      <alignment vertical="center"/>
    </xf>
    <xf numFmtId="170" fontId="1" fillId="41" borderId="11" xfId="0" applyNumberFormat="1" applyFont="1" applyFill="1" applyBorder="1" applyAlignment="1">
      <alignment vertical="center"/>
    </xf>
    <xf numFmtId="170" fontId="1" fillId="0" borderId="11" xfId="0" applyNumberFormat="1" applyFont="1" applyFill="1" applyBorder="1" applyAlignment="1">
      <alignment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181" fontId="0" fillId="0" borderId="13" xfId="0" applyNumberFormat="1" applyFont="1" applyBorder="1" applyAlignment="1">
      <alignment vertical="center" wrapText="1"/>
    </xf>
    <xf numFmtId="3" fontId="26" fillId="46" borderId="13" xfId="74" applyNumberFormat="1" applyFont="1" applyFill="1" applyBorder="1" applyAlignment="1">
      <alignment horizontal="center" vertical="center"/>
      <protection/>
    </xf>
    <xf numFmtId="3" fontId="26" fillId="46" borderId="29" xfId="74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1" xfId="71" applyFont="1" applyBorder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81" fontId="0" fillId="0" borderId="11" xfId="71" applyNumberFormat="1" applyBorder="1" applyAlignment="1">
      <alignment horizontal="right" vertical="center" wrapText="1"/>
      <protection/>
    </xf>
    <xf numFmtId="0" fontId="0" fillId="0" borderId="20" xfId="0" applyFont="1" applyBorder="1" applyAlignment="1">
      <alignment wrapText="1"/>
    </xf>
    <xf numFmtId="181" fontId="0" fillId="0" borderId="20" xfId="71" applyNumberFormat="1" applyBorder="1" applyAlignment="1">
      <alignment horizontal="right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right" vertical="center" wrapText="1"/>
    </xf>
    <xf numFmtId="4" fontId="10" fillId="4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right" wrapText="1"/>
    </xf>
    <xf numFmtId="175" fontId="0" fillId="0" borderId="0" xfId="0" applyNumberFormat="1" applyAlignment="1">
      <alignment/>
    </xf>
    <xf numFmtId="181" fontId="0" fillId="0" borderId="11" xfId="0" applyNumberFormat="1" applyFont="1" applyBorder="1" applyAlignment="1">
      <alignment horizontal="right" vertical="top" wrapText="1"/>
    </xf>
    <xf numFmtId="0" fontId="112" fillId="0" borderId="11" xfId="0" applyFont="1" applyBorder="1" applyAlignment="1">
      <alignment vertical="center" wrapText="1"/>
    </xf>
    <xf numFmtId="0" fontId="112" fillId="0" borderId="11" xfId="0" applyFont="1" applyBorder="1" applyAlignment="1">
      <alignment horizontal="center" vertical="center" wrapText="1"/>
    </xf>
    <xf numFmtId="181" fontId="112" fillId="0" borderId="11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horizontal="right" vertical="center" wrapText="1"/>
    </xf>
    <xf numFmtId="44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92" fillId="0" borderId="31" xfId="0" applyFont="1" applyBorder="1" applyAlignment="1">
      <alignment vertical="center" wrapText="1"/>
    </xf>
    <xf numFmtId="0" fontId="92" fillId="0" borderId="31" xfId="0" applyFont="1" applyBorder="1" applyAlignment="1">
      <alignment horizontal="center" vertical="center" wrapText="1"/>
    </xf>
    <xf numFmtId="196" fontId="92" fillId="0" borderId="31" xfId="0" applyNumberFormat="1" applyFont="1" applyBorder="1" applyAlignment="1">
      <alignment horizontal="right" vertical="center" wrapText="1"/>
    </xf>
    <xf numFmtId="196" fontId="92" fillId="0" borderId="32" xfId="0" applyNumberFormat="1" applyFont="1" applyBorder="1" applyAlignment="1">
      <alignment horizontal="right" vertical="center" wrapText="1"/>
    </xf>
    <xf numFmtId="0" fontId="92" fillId="0" borderId="31" xfId="0" applyFont="1" applyBorder="1" applyAlignment="1">
      <alignment/>
    </xf>
    <xf numFmtId="0" fontId="92" fillId="0" borderId="31" xfId="0" applyFont="1" applyBorder="1" applyAlignment="1">
      <alignment horizontal="center"/>
    </xf>
    <xf numFmtId="0" fontId="92" fillId="0" borderId="33" xfId="0" applyFont="1" applyBorder="1" applyAlignment="1">
      <alignment wrapText="1"/>
    </xf>
    <xf numFmtId="0" fontId="92" fillId="0" borderId="33" xfId="0" applyFont="1" applyBorder="1" applyAlignment="1">
      <alignment horizontal="center" wrapText="1"/>
    </xf>
    <xf numFmtId="0" fontId="113" fillId="0" borderId="31" xfId="76" applyFont="1" applyBorder="1" applyAlignment="1">
      <alignment vertical="center" wrapText="1"/>
      <protection/>
    </xf>
    <xf numFmtId="0" fontId="113" fillId="0" borderId="31" xfId="76" applyFont="1" applyBorder="1" applyAlignment="1">
      <alignment horizontal="center" vertical="center" wrapText="1"/>
      <protection/>
    </xf>
    <xf numFmtId="196" fontId="113" fillId="0" borderId="31" xfId="76" applyNumberFormat="1" applyFont="1" applyBorder="1" applyAlignment="1">
      <alignment horizontal="right" wrapText="1"/>
      <protection/>
    </xf>
    <xf numFmtId="196" fontId="113" fillId="0" borderId="31" xfId="76" applyNumberFormat="1" applyFont="1" applyBorder="1" applyAlignment="1">
      <alignment horizontal="right" vertical="center" wrapText="1"/>
      <protection/>
    </xf>
    <xf numFmtId="0" fontId="92" fillId="0" borderId="31" xfId="0" applyFont="1" applyBorder="1" applyAlignment="1">
      <alignment vertical="top" wrapText="1"/>
    </xf>
    <xf numFmtId="0" fontId="92" fillId="0" borderId="31" xfId="0" applyFont="1" applyBorder="1" applyAlignment="1">
      <alignment horizontal="center" vertical="top" wrapText="1"/>
    </xf>
    <xf numFmtId="196" fontId="92" fillId="0" borderId="31" xfId="0" applyNumberFormat="1" applyFont="1" applyBorder="1" applyAlignment="1">
      <alignment horizontal="right" vertical="top" wrapText="1"/>
    </xf>
    <xf numFmtId="0" fontId="113" fillId="0" borderId="31" xfId="76" applyFont="1" applyBorder="1" applyAlignment="1">
      <alignment vertical="center"/>
      <protection/>
    </xf>
    <xf numFmtId="170" fontId="0" fillId="0" borderId="12" xfId="0" applyNumberFormat="1" applyFont="1" applyBorder="1" applyAlignment="1">
      <alignment horizontal="right" vertical="center" wrapText="1"/>
    </xf>
    <xf numFmtId="170" fontId="0" fillId="0" borderId="12" xfId="0" applyNumberFormat="1" applyFont="1" applyBorder="1" applyAlignment="1">
      <alignment vertical="center" wrapText="1"/>
    </xf>
    <xf numFmtId="170" fontId="0" fillId="0" borderId="12" xfId="0" applyNumberFormat="1" applyFont="1" applyBorder="1" applyAlignment="1">
      <alignment horizontal="right" wrapText="1"/>
    </xf>
    <xf numFmtId="170" fontId="22" fillId="0" borderId="12" xfId="76" applyNumberFormat="1" applyFont="1" applyBorder="1" applyAlignment="1">
      <alignment horizontal="right" vertical="center" wrapText="1"/>
      <protection/>
    </xf>
    <xf numFmtId="0" fontId="114" fillId="0" borderId="11" xfId="74" applyFont="1" applyBorder="1" applyAlignment="1">
      <alignment horizontal="center" vertical="center" wrapText="1"/>
      <protection/>
    </xf>
    <xf numFmtId="0" fontId="25" fillId="0" borderId="11" xfId="74" applyFont="1" applyBorder="1" applyAlignment="1">
      <alignment horizontal="center" vertical="center" wrapText="1"/>
      <protection/>
    </xf>
    <xf numFmtId="187" fontId="114" fillId="0" borderId="11" xfId="7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 wrapText="1"/>
    </xf>
    <xf numFmtId="0" fontId="1" fillId="50" borderId="12" xfId="0" applyFont="1" applyFill="1" applyBorder="1" applyAlignment="1">
      <alignment horizontal="center" vertical="center" wrapText="1"/>
    </xf>
    <xf numFmtId="183" fontId="1" fillId="50" borderId="12" xfId="0" applyNumberFormat="1" applyFont="1" applyFill="1" applyBorder="1" applyAlignment="1">
      <alignment vertical="center" wrapText="1"/>
    </xf>
    <xf numFmtId="183" fontId="0" fillId="46" borderId="12" xfId="0" applyNumberFormat="1" applyFill="1" applyBorder="1" applyAlignment="1">
      <alignment horizontal="center" vertical="center" wrapText="1"/>
    </xf>
    <xf numFmtId="183" fontId="0" fillId="0" borderId="12" xfId="0" applyNumberFormat="1" applyFont="1" applyBorder="1" applyAlignment="1">
      <alignment vertical="center" wrapText="1"/>
    </xf>
    <xf numFmtId="183" fontId="0" fillId="0" borderId="22" xfId="0" applyNumberFormat="1" applyFont="1" applyBorder="1" applyAlignment="1">
      <alignment vertical="center" wrapText="1"/>
    </xf>
    <xf numFmtId="0" fontId="1" fillId="51" borderId="12" xfId="0" applyFont="1" applyFill="1" applyBorder="1" applyAlignment="1">
      <alignment vertical="center" wrapText="1"/>
    </xf>
    <xf numFmtId="183" fontId="1" fillId="51" borderId="12" xfId="0" applyNumberFormat="1" applyFont="1" applyFill="1" applyBorder="1" applyAlignment="1">
      <alignment vertical="center" wrapText="1"/>
    </xf>
    <xf numFmtId="0" fontId="1" fillId="51" borderId="22" xfId="0" applyFont="1" applyFill="1" applyBorder="1" applyAlignment="1">
      <alignment vertical="center" wrapText="1"/>
    </xf>
    <xf numFmtId="183" fontId="0" fillId="46" borderId="12" xfId="0" applyNumberFormat="1" applyFont="1" applyFill="1" applyBorder="1" applyAlignment="1">
      <alignment horizontal="center" vertical="center" wrapText="1"/>
    </xf>
    <xf numFmtId="0" fontId="14" fillId="50" borderId="12" xfId="0" applyFont="1" applyFill="1" applyBorder="1" applyAlignment="1">
      <alignment horizontal="center" vertical="center" wrapText="1"/>
    </xf>
    <xf numFmtId="181" fontId="14" fillId="50" borderId="12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183" fontId="0" fillId="0" borderId="12" xfId="0" applyNumberForma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/>
    </xf>
    <xf numFmtId="183" fontId="1" fillId="51" borderId="22" xfId="0" applyNumberFormat="1" applyFont="1" applyFill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83" fontId="0" fillId="46" borderId="22" xfId="0" applyNumberFormat="1" applyFont="1" applyFill="1" applyBorder="1" applyAlignment="1">
      <alignment horizontal="center" vertical="center" wrapText="1"/>
    </xf>
    <xf numFmtId="181" fontId="0" fillId="44" borderId="11" xfId="0" applyNumberFormat="1" applyFont="1" applyFill="1" applyBorder="1" applyAlignment="1">
      <alignment horizontal="right" wrapText="1"/>
    </xf>
    <xf numFmtId="181" fontId="1" fillId="52" borderId="11" xfId="68" applyNumberFormat="1" applyFont="1" applyFill="1" applyBorder="1" applyAlignment="1">
      <alignment horizontal="center" vertical="center" wrapText="1"/>
      <protection/>
    </xf>
    <xf numFmtId="181" fontId="1" fillId="53" borderId="11" xfId="68" applyNumberFormat="1" applyFont="1" applyFill="1" applyBorder="1" applyAlignment="1">
      <alignment horizontal="center" vertical="center" wrapText="1"/>
      <protection/>
    </xf>
    <xf numFmtId="44" fontId="0" fillId="44" borderId="11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vertical="center" wrapText="1"/>
    </xf>
    <xf numFmtId="183" fontId="0" fillId="45" borderId="12" xfId="0" applyNumberFormat="1" applyFont="1" applyFill="1" applyBorder="1" applyAlignment="1">
      <alignment horizontal="right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right" vertical="center" wrapText="1"/>
    </xf>
    <xf numFmtId="181" fontId="1" fillId="54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181" fontId="0" fillId="54" borderId="11" xfId="0" applyNumberFormat="1" applyFont="1" applyFill="1" applyBorder="1" applyAlignment="1">
      <alignment horizontal="center" vertical="center" wrapText="1"/>
    </xf>
    <xf numFmtId="181" fontId="0" fillId="54" borderId="11" xfId="68" applyNumberFormat="1" applyFont="1" applyFill="1" applyBorder="1" applyAlignment="1">
      <alignment horizontal="center" vertical="center" wrapText="1"/>
      <protection/>
    </xf>
    <xf numFmtId="181" fontId="0" fillId="0" borderId="11" xfId="68" applyNumberFormat="1" applyFont="1" applyBorder="1" applyAlignment="1">
      <alignment horizontal="center" vertical="center" wrapText="1"/>
      <protection/>
    </xf>
    <xf numFmtId="181" fontId="0" fillId="54" borderId="0" xfId="0" applyNumberFormat="1" applyFont="1" applyFill="1" applyAlignment="1">
      <alignment horizontal="center" vertical="center" wrapText="1"/>
    </xf>
    <xf numFmtId="170" fontId="1" fillId="43" borderId="16" xfId="0" applyNumberFormat="1" applyFont="1" applyFill="1" applyBorder="1" applyAlignment="1">
      <alignment horizontal="right" vertical="center"/>
    </xf>
    <xf numFmtId="181" fontId="1" fillId="55" borderId="12" xfId="71" applyNumberFormat="1" applyFont="1" applyFill="1" applyBorder="1" applyAlignment="1">
      <alignment horizontal="center" vertical="center" wrapText="1"/>
      <protection/>
    </xf>
    <xf numFmtId="181" fontId="0" fillId="46" borderId="12" xfId="68" applyNumberFormat="1" applyFont="1" applyFill="1" applyBorder="1" applyAlignment="1">
      <alignment horizontal="center" vertical="center" wrapText="1"/>
      <protection/>
    </xf>
    <xf numFmtId="4" fontId="0" fillId="44" borderId="12" xfId="0" applyNumberFormat="1" applyFont="1" applyFill="1" applyBorder="1" applyAlignment="1">
      <alignment horizontal="center" vertical="center" wrapText="1"/>
    </xf>
    <xf numFmtId="0" fontId="0" fillId="44" borderId="12" xfId="71" applyFont="1" applyFill="1" applyBorder="1" applyAlignment="1">
      <alignment vertical="center" wrapText="1"/>
      <protection/>
    </xf>
    <xf numFmtId="0" fontId="0" fillId="44" borderId="0" xfId="0" applyFont="1" applyFill="1" applyAlignment="1">
      <alignment vertical="center"/>
    </xf>
    <xf numFmtId="181" fontId="0" fillId="49" borderId="12" xfId="0" applyNumberFormat="1" applyFont="1" applyFill="1" applyBorder="1" applyAlignment="1">
      <alignment horizontal="center" vertical="center" wrapText="1"/>
    </xf>
    <xf numFmtId="181" fontId="0" fillId="0" borderId="12" xfId="68" applyNumberFormat="1" applyFont="1" applyFill="1" applyBorder="1" applyAlignment="1">
      <alignment horizontal="center" vertical="center" wrapText="1"/>
      <protection/>
    </xf>
    <xf numFmtId="181" fontId="0" fillId="49" borderId="12" xfId="68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2" fillId="0" borderId="35" xfId="0" applyFont="1" applyBorder="1" applyAlignment="1">
      <alignment horizontal="left" vertical="center"/>
    </xf>
    <xf numFmtId="0" fontId="1" fillId="41" borderId="11" xfId="0" applyFont="1" applyFill="1" applyBorder="1" applyAlignment="1">
      <alignment horizontal="left" vertical="center" wrapText="1"/>
    </xf>
    <xf numFmtId="0" fontId="1" fillId="4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2" fillId="43" borderId="11" xfId="0" applyFont="1" applyFill="1" applyBorder="1" applyAlignment="1">
      <alignment horizontal="center" vertical="center" wrapText="1"/>
    </xf>
    <xf numFmtId="0" fontId="1" fillId="43" borderId="36" xfId="0" applyFont="1" applyFill="1" applyBorder="1" applyAlignment="1">
      <alignment horizontal="center" vertical="center"/>
    </xf>
    <xf numFmtId="0" fontId="1" fillId="43" borderId="37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left"/>
    </xf>
    <xf numFmtId="0" fontId="1" fillId="41" borderId="38" xfId="0" applyFont="1" applyFill="1" applyBorder="1" applyAlignment="1">
      <alignment horizontal="left"/>
    </xf>
    <xf numFmtId="0" fontId="1" fillId="41" borderId="39" xfId="0" applyFont="1" applyFill="1" applyBorder="1" applyAlignment="1">
      <alignment horizontal="left"/>
    </xf>
    <xf numFmtId="0" fontId="1" fillId="42" borderId="30" xfId="0" applyFont="1" applyFill="1" applyBorder="1" applyAlignment="1">
      <alignment horizontal="center" vertical="center" wrapText="1"/>
    </xf>
    <xf numFmtId="0" fontId="1" fillId="42" borderId="40" xfId="0" applyFont="1" applyFill="1" applyBorder="1" applyAlignment="1">
      <alignment horizontal="center" vertical="center" wrapText="1"/>
    </xf>
    <xf numFmtId="0" fontId="14" fillId="42" borderId="36" xfId="0" applyFont="1" applyFill="1" applyBorder="1" applyAlignment="1">
      <alignment horizontal="center" vertical="center" wrapText="1"/>
    </xf>
    <xf numFmtId="0" fontId="14" fillId="42" borderId="37" xfId="0" applyFont="1" applyFill="1" applyBorder="1" applyAlignment="1">
      <alignment horizontal="center" vertical="center" wrapText="1"/>
    </xf>
    <xf numFmtId="0" fontId="1" fillId="42" borderId="15" xfId="0" applyFont="1" applyFill="1" applyBorder="1" applyAlignment="1">
      <alignment horizontal="center" vertical="center" wrapText="1"/>
    </xf>
    <xf numFmtId="0" fontId="1" fillId="42" borderId="39" xfId="0" applyFont="1" applyFill="1" applyBorder="1" applyAlignment="1">
      <alignment horizontal="center" vertical="center" wrapText="1"/>
    </xf>
    <xf numFmtId="0" fontId="6" fillId="40" borderId="41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15" fillId="40" borderId="0" xfId="0" applyFont="1" applyFill="1" applyAlignment="1">
      <alignment horizontal="center" wrapText="1"/>
    </xf>
    <xf numFmtId="0" fontId="1" fillId="41" borderId="15" xfId="0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/>
    </xf>
    <xf numFmtId="0" fontId="1" fillId="41" borderId="39" xfId="0" applyFont="1" applyFill="1" applyBorder="1" applyAlignment="1">
      <alignment horizontal="center" vertical="center"/>
    </xf>
    <xf numFmtId="0" fontId="65" fillId="0" borderId="35" xfId="74" applyFont="1" applyBorder="1" applyAlignment="1">
      <alignment horizontal="right" vertical="center"/>
      <protection/>
    </xf>
    <xf numFmtId="0" fontId="25" fillId="0" borderId="11" xfId="74" applyFont="1" applyBorder="1" applyAlignment="1">
      <alignment horizontal="center" vertical="center"/>
      <protection/>
    </xf>
    <xf numFmtId="0" fontId="25" fillId="40" borderId="42" xfId="74" applyFont="1" applyFill="1" applyBorder="1" applyAlignment="1">
      <alignment horizontal="center" vertical="center" wrapText="1"/>
      <protection/>
    </xf>
    <xf numFmtId="0" fontId="25" fillId="40" borderId="43" xfId="74" applyFont="1" applyFill="1" applyBorder="1" applyAlignment="1">
      <alignment horizontal="center" vertical="center" wrapText="1"/>
      <protection/>
    </xf>
    <xf numFmtId="0" fontId="25" fillId="40" borderId="44" xfId="74" applyFont="1" applyFill="1" applyBorder="1" applyAlignment="1">
      <alignment horizontal="center" vertical="center" wrapText="1"/>
      <protection/>
    </xf>
    <xf numFmtId="0" fontId="25" fillId="40" borderId="45" xfId="74" applyFont="1" applyFill="1" applyBorder="1" applyAlignment="1">
      <alignment horizontal="center" vertical="center" wrapText="1"/>
      <protection/>
    </xf>
    <xf numFmtId="0" fontId="25" fillId="40" borderId="46" xfId="74" applyFont="1" applyFill="1" applyBorder="1" applyAlignment="1">
      <alignment horizontal="center" vertical="center" wrapText="1"/>
      <protection/>
    </xf>
    <xf numFmtId="0" fontId="25" fillId="40" borderId="20" xfId="74" applyFont="1" applyFill="1" applyBorder="1" applyAlignment="1">
      <alignment horizontal="center" vertical="center" wrapText="1"/>
      <protection/>
    </xf>
    <xf numFmtId="0" fontId="25" fillId="40" borderId="11" xfId="74" applyFont="1" applyFill="1" applyBorder="1" applyAlignment="1">
      <alignment horizontal="center" vertical="center" wrapText="1"/>
      <protection/>
    </xf>
    <xf numFmtId="0" fontId="25" fillId="40" borderId="17" xfId="74" applyFont="1" applyFill="1" applyBorder="1" applyAlignment="1">
      <alignment horizontal="center" vertical="center" wrapText="1"/>
      <protection/>
    </xf>
    <xf numFmtId="0" fontId="25" fillId="40" borderId="27" xfId="74" applyFont="1" applyFill="1" applyBorder="1" applyAlignment="1">
      <alignment horizontal="center" vertical="center" wrapText="1"/>
      <protection/>
    </xf>
    <xf numFmtId="0" fontId="25" fillId="40" borderId="47" xfId="74" applyFont="1" applyFill="1" applyBorder="1" applyAlignment="1">
      <alignment horizontal="center" vertical="center" wrapText="1"/>
      <protection/>
    </xf>
    <xf numFmtId="0" fontId="25" fillId="40" borderId="23" xfId="74" applyFont="1" applyFill="1" applyBorder="1" applyAlignment="1">
      <alignment horizontal="center" vertical="center" wrapText="1"/>
      <protection/>
    </xf>
    <xf numFmtId="0" fontId="25" fillId="40" borderId="0" xfId="74" applyFont="1" applyFill="1" applyAlignment="1">
      <alignment horizontal="center" vertical="center" wrapText="1"/>
      <protection/>
    </xf>
    <xf numFmtId="0" fontId="25" fillId="40" borderId="48" xfId="74" applyFont="1" applyFill="1" applyBorder="1" applyAlignment="1">
      <alignment horizontal="center" vertical="center" wrapText="1"/>
      <protection/>
    </xf>
    <xf numFmtId="0" fontId="25" fillId="40" borderId="41" xfId="74" applyFont="1" applyFill="1" applyBorder="1" applyAlignment="1">
      <alignment horizontal="center" vertical="center" wrapText="1"/>
      <protection/>
    </xf>
    <xf numFmtId="0" fontId="25" fillId="40" borderId="35" xfId="74" applyFont="1" applyFill="1" applyBorder="1" applyAlignment="1">
      <alignment horizontal="center" vertical="center" wrapText="1"/>
      <protection/>
    </xf>
    <xf numFmtId="0" fontId="25" fillId="40" borderId="49" xfId="74" applyFont="1" applyFill="1" applyBorder="1" applyAlignment="1">
      <alignment horizontal="center" vertical="center" wrapText="1"/>
      <protection/>
    </xf>
    <xf numFmtId="0" fontId="25" fillId="40" borderId="50" xfId="74" applyFont="1" applyFill="1" applyBorder="1" applyAlignment="1">
      <alignment horizontal="center" vertical="center" wrapText="1"/>
      <protection/>
    </xf>
    <xf numFmtId="0" fontId="25" fillId="40" borderId="51" xfId="74" applyFont="1" applyFill="1" applyBorder="1" applyAlignment="1">
      <alignment horizontal="center" vertical="center" wrapText="1"/>
      <protection/>
    </xf>
    <xf numFmtId="0" fontId="25" fillId="40" borderId="52" xfId="74" applyFont="1" applyFill="1" applyBorder="1" applyAlignment="1">
      <alignment horizontal="center" vertical="center" wrapText="1"/>
      <protection/>
    </xf>
    <xf numFmtId="0" fontId="25" fillId="41" borderId="20" xfId="74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56" borderId="53" xfId="0" applyFont="1" applyFill="1" applyBorder="1" applyAlignment="1">
      <alignment horizontal="center"/>
    </xf>
    <xf numFmtId="0" fontId="1" fillId="51" borderId="1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Currency" xfId="50"/>
    <cellStyle name="Excel Built-in Hyperlink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Hiperłącze 2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" xfId="66"/>
    <cellStyle name="Neutralny" xfId="67"/>
    <cellStyle name="Normalny 2" xfId="68"/>
    <cellStyle name="Normalny 2 2" xfId="69"/>
    <cellStyle name="Normalny 2 3" xfId="70"/>
    <cellStyle name="Normalny 3" xfId="71"/>
    <cellStyle name="Normalny 3 2" xfId="72"/>
    <cellStyle name="Normalny 4" xfId="73"/>
    <cellStyle name="Normalny 5" xfId="74"/>
    <cellStyle name="Normalny 5 2" xfId="75"/>
    <cellStyle name="Normalny 6" xfId="76"/>
    <cellStyle name="Normalny 7" xfId="77"/>
    <cellStyle name="Note" xfId="78"/>
    <cellStyle name="Obliczenia" xfId="79"/>
    <cellStyle name="Followed Hyperlink" xfId="80"/>
    <cellStyle name="Percent" xfId="81"/>
    <cellStyle name="Status" xfId="82"/>
    <cellStyle name="Suma" xfId="83"/>
    <cellStyle name="Tekst objaśnienia" xfId="84"/>
    <cellStyle name="Tekst ostrzeżenia" xfId="85"/>
    <cellStyle name="Text" xfId="86"/>
    <cellStyle name="Tytuł" xfId="87"/>
    <cellStyle name="Uwaga" xfId="88"/>
    <cellStyle name="Currency" xfId="89"/>
    <cellStyle name="Currency [0]" xfId="90"/>
    <cellStyle name="Walutowy 2" xfId="91"/>
    <cellStyle name="Walutowy 2 2" xfId="92"/>
    <cellStyle name="Walutowy 2 3" xfId="93"/>
    <cellStyle name="Walutowy 2 4" xfId="94"/>
    <cellStyle name="Walutowy 2 5" xfId="95"/>
    <cellStyle name="Walutowy 3" xfId="96"/>
    <cellStyle name="Walutowy 3 2" xfId="97"/>
    <cellStyle name="Walutowy 4" xfId="98"/>
    <cellStyle name="Walutowy 5" xfId="99"/>
    <cellStyle name="Warning" xfId="100"/>
    <cellStyle name="Zły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SheetLayoutView="70" zoomScalePageLayoutView="0" workbookViewId="0" topLeftCell="A8">
      <selection activeCell="B15" sqref="B15"/>
    </sheetView>
  </sheetViews>
  <sheetFormatPr defaultColWidth="9.140625" defaultRowHeight="12.75"/>
  <cols>
    <col min="1" max="1" width="5.421875" style="0" customWidth="1"/>
    <col min="2" max="2" width="74.7109375" style="0" customWidth="1"/>
    <col min="3" max="3" width="18.8515625" style="0" customWidth="1"/>
    <col min="4" max="4" width="18.8515625" style="23" customWidth="1"/>
    <col min="5" max="5" width="15.00390625" style="23" customWidth="1"/>
    <col min="6" max="6" width="36.421875" style="23" customWidth="1"/>
    <col min="7" max="7" width="12.7109375" style="0" customWidth="1"/>
    <col min="8" max="8" width="13.57421875" style="23" customWidth="1"/>
    <col min="9" max="9" width="24.140625" style="0" customWidth="1"/>
    <col min="10" max="10" width="19.8515625" style="0" customWidth="1"/>
  </cols>
  <sheetData>
    <row r="1" spans="1:7" ht="12.75">
      <c r="A1" s="30" t="s">
        <v>48</v>
      </c>
      <c r="G1" s="27"/>
    </row>
    <row r="3" spans="1:10" s="54" customFormat="1" ht="107.25" customHeight="1">
      <c r="A3" s="29" t="s">
        <v>4</v>
      </c>
      <c r="B3" s="29" t="s">
        <v>5</v>
      </c>
      <c r="C3" s="29" t="s">
        <v>6</v>
      </c>
      <c r="D3" s="29" t="s">
        <v>7</v>
      </c>
      <c r="E3" s="29" t="s">
        <v>3</v>
      </c>
      <c r="F3" s="29" t="s">
        <v>22</v>
      </c>
      <c r="G3" s="29" t="s">
        <v>8</v>
      </c>
      <c r="H3" s="29" t="s">
        <v>538</v>
      </c>
      <c r="I3" s="29" t="s">
        <v>47</v>
      </c>
      <c r="J3" s="29" t="s">
        <v>23</v>
      </c>
    </row>
    <row r="4" spans="1:10" s="98" customFormat="1" ht="54.75" customHeight="1">
      <c r="A4" s="105" t="s">
        <v>337</v>
      </c>
      <c r="B4" s="197" t="s">
        <v>55</v>
      </c>
      <c r="C4" s="19" t="s">
        <v>65</v>
      </c>
      <c r="D4" s="95" t="s">
        <v>64</v>
      </c>
      <c r="E4" s="96" t="s">
        <v>66</v>
      </c>
      <c r="F4" s="96" t="s">
        <v>67</v>
      </c>
      <c r="G4" s="19">
        <v>96</v>
      </c>
      <c r="H4" s="19" t="s">
        <v>68</v>
      </c>
      <c r="I4" s="94" t="s">
        <v>69</v>
      </c>
      <c r="J4" s="97">
        <v>138626221.91</v>
      </c>
    </row>
    <row r="5" spans="1:10" s="100" customFormat="1" ht="51" customHeight="1">
      <c r="A5" s="105" t="s">
        <v>517</v>
      </c>
      <c r="B5" s="197" t="s">
        <v>56</v>
      </c>
      <c r="C5" s="19" t="s">
        <v>167</v>
      </c>
      <c r="D5" s="95">
        <v>519567819</v>
      </c>
      <c r="E5" s="96" t="s">
        <v>168</v>
      </c>
      <c r="F5" s="96" t="s">
        <v>169</v>
      </c>
      <c r="G5" s="19">
        <v>17</v>
      </c>
      <c r="H5" s="19" t="s">
        <v>68</v>
      </c>
      <c r="I5" s="19" t="s">
        <v>717</v>
      </c>
      <c r="J5" s="99">
        <v>2224230</v>
      </c>
    </row>
    <row r="6" spans="1:10" s="100" customFormat="1" ht="54" customHeight="1">
      <c r="A6" s="105" t="s">
        <v>520</v>
      </c>
      <c r="B6" s="197" t="s">
        <v>57</v>
      </c>
      <c r="C6" s="19" t="s">
        <v>238</v>
      </c>
      <c r="D6" s="101" t="s">
        <v>239</v>
      </c>
      <c r="E6" s="19" t="s">
        <v>240</v>
      </c>
      <c r="F6" s="19" t="s">
        <v>241</v>
      </c>
      <c r="G6" s="19">
        <v>34</v>
      </c>
      <c r="H6" s="19">
        <v>157</v>
      </c>
      <c r="I6" s="19" t="s">
        <v>242</v>
      </c>
      <c r="J6" s="99">
        <v>2468797</v>
      </c>
    </row>
    <row r="7" spans="1:10" s="100" customFormat="1" ht="47.25" customHeight="1">
      <c r="A7" s="105" t="s">
        <v>522</v>
      </c>
      <c r="B7" s="197" t="s">
        <v>541</v>
      </c>
      <c r="C7" s="19" t="s">
        <v>260</v>
      </c>
      <c r="D7" s="19">
        <v>511006620</v>
      </c>
      <c r="E7" s="19" t="s">
        <v>240</v>
      </c>
      <c r="F7" s="19" t="s">
        <v>241</v>
      </c>
      <c r="G7" s="19">
        <v>35</v>
      </c>
      <c r="H7" s="19">
        <v>174</v>
      </c>
      <c r="I7" s="19" t="s">
        <v>68</v>
      </c>
      <c r="J7" s="99">
        <v>2610687</v>
      </c>
    </row>
    <row r="8" spans="1:10" s="100" customFormat="1" ht="50.25" customHeight="1">
      <c r="A8" s="105" t="s">
        <v>270</v>
      </c>
      <c r="B8" s="197" t="s">
        <v>777</v>
      </c>
      <c r="C8" s="19" t="s">
        <v>283</v>
      </c>
      <c r="D8" s="102" t="s">
        <v>284</v>
      </c>
      <c r="E8" s="19" t="s">
        <v>240</v>
      </c>
      <c r="F8" s="19" t="s">
        <v>241</v>
      </c>
      <c r="G8" s="19">
        <v>30</v>
      </c>
      <c r="H8" s="19">
        <v>150</v>
      </c>
      <c r="I8" s="19" t="s">
        <v>68</v>
      </c>
      <c r="J8" s="99">
        <v>1562450</v>
      </c>
    </row>
    <row r="9" spans="1:10" s="100" customFormat="1" ht="44.25" customHeight="1">
      <c r="A9" s="105" t="s">
        <v>542</v>
      </c>
      <c r="B9" s="197" t="s">
        <v>776</v>
      </c>
      <c r="C9" s="19" t="s">
        <v>778</v>
      </c>
      <c r="D9" s="102" t="s">
        <v>779</v>
      </c>
      <c r="E9" s="19" t="s">
        <v>780</v>
      </c>
      <c r="F9" s="19" t="s">
        <v>781</v>
      </c>
      <c r="G9" s="19">
        <v>33</v>
      </c>
      <c r="H9" s="19">
        <v>160</v>
      </c>
      <c r="I9" s="19"/>
      <c r="J9" s="99">
        <v>2561312</v>
      </c>
    </row>
    <row r="10" spans="1:10" s="100" customFormat="1" ht="54" customHeight="1">
      <c r="A10" s="105" t="s">
        <v>543</v>
      </c>
      <c r="B10" s="197" t="s">
        <v>58</v>
      </c>
      <c r="C10" s="19" t="s">
        <v>296</v>
      </c>
      <c r="D10" s="103" t="s">
        <v>297</v>
      </c>
      <c r="E10" s="19" t="s">
        <v>240</v>
      </c>
      <c r="F10" s="19" t="s">
        <v>241</v>
      </c>
      <c r="G10" s="19">
        <v>36</v>
      </c>
      <c r="H10" s="19">
        <v>185</v>
      </c>
      <c r="I10" s="19" t="s">
        <v>298</v>
      </c>
      <c r="J10" s="99">
        <v>2729148</v>
      </c>
    </row>
    <row r="11" spans="1:10" s="100" customFormat="1" ht="54" customHeight="1">
      <c r="A11" s="105" t="s">
        <v>544</v>
      </c>
      <c r="B11" s="197" t="s">
        <v>60</v>
      </c>
      <c r="C11" s="19" t="s">
        <v>310</v>
      </c>
      <c r="D11" s="103" t="s">
        <v>311</v>
      </c>
      <c r="E11" s="102" t="s">
        <v>274</v>
      </c>
      <c r="F11" s="102" t="s">
        <v>275</v>
      </c>
      <c r="G11" s="19">
        <v>104</v>
      </c>
      <c r="H11" s="19">
        <v>612</v>
      </c>
      <c r="I11" s="19"/>
      <c r="J11" s="99">
        <v>9797598.22</v>
      </c>
    </row>
    <row r="12" spans="1:10" s="100" customFormat="1" ht="54" customHeight="1">
      <c r="A12" s="105" t="s">
        <v>545</v>
      </c>
      <c r="B12" s="197" t="s">
        <v>59</v>
      </c>
      <c r="C12" s="19" t="s">
        <v>325</v>
      </c>
      <c r="D12" s="103" t="s">
        <v>326</v>
      </c>
      <c r="E12" s="102" t="s">
        <v>274</v>
      </c>
      <c r="F12" s="102" t="s">
        <v>275</v>
      </c>
      <c r="G12" s="19">
        <v>100</v>
      </c>
      <c r="H12" s="19">
        <v>755</v>
      </c>
      <c r="I12" s="19" t="s">
        <v>298</v>
      </c>
      <c r="J12" s="99">
        <v>8038630.95</v>
      </c>
    </row>
    <row r="13" spans="1:10" s="143" customFormat="1" ht="54" customHeight="1">
      <c r="A13" s="105" t="s">
        <v>557</v>
      </c>
      <c r="B13" s="197" t="s">
        <v>773</v>
      </c>
      <c r="C13" s="19" t="s">
        <v>774</v>
      </c>
      <c r="D13" s="103" t="s">
        <v>775</v>
      </c>
      <c r="E13" s="102" t="s">
        <v>274</v>
      </c>
      <c r="F13" s="102" t="s">
        <v>275</v>
      </c>
      <c r="G13" s="19">
        <v>61</v>
      </c>
      <c r="H13" s="19">
        <v>300</v>
      </c>
      <c r="I13" s="142"/>
      <c r="J13" s="144"/>
    </row>
    <row r="14" spans="1:10" s="100" customFormat="1" ht="54" customHeight="1">
      <c r="A14" s="105" t="s">
        <v>558</v>
      </c>
      <c r="B14" s="197" t="s">
        <v>61</v>
      </c>
      <c r="C14" s="19" t="s">
        <v>272</v>
      </c>
      <c r="D14" s="103" t="s">
        <v>273</v>
      </c>
      <c r="E14" s="102" t="s">
        <v>274</v>
      </c>
      <c r="F14" s="102" t="s">
        <v>275</v>
      </c>
      <c r="G14" s="19">
        <v>80</v>
      </c>
      <c r="H14" s="19">
        <v>577</v>
      </c>
      <c r="I14" s="19" t="s">
        <v>68</v>
      </c>
      <c r="J14" s="99">
        <v>8576198</v>
      </c>
    </row>
    <row r="15" spans="1:10" s="98" customFormat="1" ht="54" customHeight="1">
      <c r="A15" s="105" t="s">
        <v>559</v>
      </c>
      <c r="B15" s="197" t="s">
        <v>62</v>
      </c>
      <c r="C15" s="19" t="s">
        <v>339</v>
      </c>
      <c r="D15" s="103" t="s">
        <v>340</v>
      </c>
      <c r="E15" s="94" t="s">
        <v>341</v>
      </c>
      <c r="F15" s="94" t="s">
        <v>342</v>
      </c>
      <c r="G15" s="94">
        <v>62</v>
      </c>
      <c r="H15" s="94" t="s">
        <v>68</v>
      </c>
      <c r="I15" s="94" t="s">
        <v>68</v>
      </c>
      <c r="J15" s="97">
        <v>22332009.18</v>
      </c>
    </row>
    <row r="16" spans="1:10" s="100" customFormat="1" ht="60" customHeight="1">
      <c r="A16" s="105" t="s">
        <v>560</v>
      </c>
      <c r="B16" s="197" t="s">
        <v>63</v>
      </c>
      <c r="C16" s="19" t="s">
        <v>348</v>
      </c>
      <c r="D16" s="96" t="s">
        <v>349</v>
      </c>
      <c r="E16" s="19" t="s">
        <v>350</v>
      </c>
      <c r="F16" s="19" t="s">
        <v>351</v>
      </c>
      <c r="G16" s="19">
        <v>42</v>
      </c>
      <c r="H16" s="19" t="s">
        <v>68</v>
      </c>
      <c r="I16" s="19" t="s">
        <v>352</v>
      </c>
      <c r="J16" s="99">
        <v>6400000</v>
      </c>
    </row>
    <row r="18" spans="4:8" s="72" customFormat="1" ht="12.75">
      <c r="D18" s="104"/>
      <c r="E18" s="104"/>
      <c r="F18" s="104"/>
      <c r="H18" s="10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zoomScale="90" zoomScaleNormal="90" zoomScaleSheetLayoutView="85" workbookViewId="0" topLeftCell="A182">
      <selection activeCell="H195" sqref="H195"/>
    </sheetView>
  </sheetViews>
  <sheetFormatPr defaultColWidth="9.140625" defaultRowHeight="12.75"/>
  <cols>
    <col min="1" max="1" width="4.7109375" style="71" customWidth="1"/>
    <col min="2" max="2" width="33.57421875" style="70" customWidth="1"/>
    <col min="3" max="3" width="18.7109375" style="71" customWidth="1"/>
    <col min="4" max="4" width="16.421875" style="79" customWidth="1"/>
    <col min="5" max="5" width="16.421875" style="84" customWidth="1"/>
    <col min="6" max="6" width="16.421875" style="85" customWidth="1"/>
    <col min="7" max="7" width="12.57421875" style="70" customWidth="1"/>
    <col min="8" max="8" width="22.57421875" style="295" customWidth="1"/>
    <col min="9" max="9" width="11.28125" style="70" customWidth="1"/>
    <col min="10" max="10" width="37.8515625" style="70" customWidth="1"/>
    <col min="11" max="11" width="24.421875" style="70" customWidth="1"/>
    <col min="12" max="12" width="21.140625" style="71" customWidth="1"/>
    <col min="13" max="13" width="16.8515625" style="71" customWidth="1"/>
    <col min="14" max="14" width="21.8515625" style="71" customWidth="1"/>
    <col min="15" max="15" width="30.421875" style="70" customWidth="1"/>
    <col min="16" max="17" width="11.7109375" style="70" customWidth="1"/>
    <col min="18" max="18" width="13.421875" style="70" customWidth="1"/>
    <col min="19" max="22" width="11.7109375" style="70" customWidth="1"/>
    <col min="23" max="25" width="12.8515625" style="70" customWidth="1"/>
    <col min="26" max="16384" width="9.140625" style="7" customWidth="1"/>
  </cols>
  <sheetData>
    <row r="1" ht="12.75">
      <c r="F1" s="108"/>
    </row>
    <row r="2" spans="1:19" ht="12.75">
      <c r="A2" s="409" t="s">
        <v>50</v>
      </c>
      <c r="B2" s="409"/>
      <c r="C2" s="409"/>
      <c r="D2" s="409"/>
      <c r="E2" s="409"/>
      <c r="F2" s="409"/>
      <c r="G2" s="409"/>
      <c r="H2" s="409"/>
      <c r="I2" s="409"/>
      <c r="L2" s="409"/>
      <c r="M2" s="409"/>
      <c r="N2" s="409"/>
      <c r="O2" s="409"/>
      <c r="P2" s="409"/>
      <c r="Q2" s="409"/>
      <c r="R2" s="409"/>
      <c r="S2" s="409"/>
    </row>
    <row r="3" spans="1:25" ht="62.25" customHeight="1">
      <c r="A3" s="413" t="s">
        <v>24</v>
      </c>
      <c r="B3" s="413" t="s">
        <v>25</v>
      </c>
      <c r="C3" s="413" t="s">
        <v>26</v>
      </c>
      <c r="D3" s="413" t="s">
        <v>27</v>
      </c>
      <c r="E3" s="413" t="s">
        <v>141</v>
      </c>
      <c r="F3" s="413" t="s">
        <v>49</v>
      </c>
      <c r="G3" s="413" t="s">
        <v>28</v>
      </c>
      <c r="H3" s="413" t="s">
        <v>42</v>
      </c>
      <c r="I3" s="413" t="s">
        <v>43</v>
      </c>
      <c r="J3" s="413" t="s">
        <v>9</v>
      </c>
      <c r="K3" s="413" t="s">
        <v>10</v>
      </c>
      <c r="L3" s="413" t="s">
        <v>29</v>
      </c>
      <c r="M3" s="413"/>
      <c r="N3" s="413"/>
      <c r="O3" s="413" t="s">
        <v>142</v>
      </c>
      <c r="P3" s="413" t="s">
        <v>44</v>
      </c>
      <c r="Q3" s="413"/>
      <c r="R3" s="413"/>
      <c r="S3" s="413"/>
      <c r="T3" s="413"/>
      <c r="U3" s="413"/>
      <c r="V3" s="413" t="s">
        <v>30</v>
      </c>
      <c r="W3" s="413" t="s">
        <v>31</v>
      </c>
      <c r="X3" s="413" t="s">
        <v>32</v>
      </c>
      <c r="Y3" s="413" t="s">
        <v>33</v>
      </c>
    </row>
    <row r="4" spans="1:25" ht="62.2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224" t="s">
        <v>34</v>
      </c>
      <c r="M4" s="224" t="s">
        <v>35</v>
      </c>
      <c r="N4" s="224" t="s">
        <v>36</v>
      </c>
      <c r="O4" s="413"/>
      <c r="P4" s="224" t="s">
        <v>37</v>
      </c>
      <c r="Q4" s="224" t="s">
        <v>38</v>
      </c>
      <c r="R4" s="224" t="s">
        <v>539</v>
      </c>
      <c r="S4" s="224" t="s">
        <v>39</v>
      </c>
      <c r="T4" s="224" t="s">
        <v>40</v>
      </c>
      <c r="U4" s="224" t="s">
        <v>41</v>
      </c>
      <c r="V4" s="413"/>
      <c r="W4" s="413"/>
      <c r="X4" s="413"/>
      <c r="Y4" s="413"/>
    </row>
    <row r="5" spans="1:25" ht="13.5" customHeight="1">
      <c r="A5" s="410" t="s">
        <v>52</v>
      </c>
      <c r="B5" s="410"/>
      <c r="C5" s="410"/>
      <c r="D5" s="410"/>
      <c r="E5" s="410"/>
      <c r="F5" s="410"/>
      <c r="G5" s="38"/>
      <c r="H5" s="296"/>
      <c r="I5" s="68"/>
      <c r="J5" s="68"/>
      <c r="K5" s="68"/>
      <c r="L5" s="69"/>
      <c r="M5" s="69"/>
      <c r="N5" s="69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s="70" customFormat="1" ht="84.75" customHeight="1">
      <c r="A6" s="135" t="s">
        <v>337</v>
      </c>
      <c r="B6" s="136" t="s">
        <v>71</v>
      </c>
      <c r="C6" s="135" t="s">
        <v>72</v>
      </c>
      <c r="D6" s="135" t="s">
        <v>73</v>
      </c>
      <c r="E6" s="135" t="s">
        <v>70</v>
      </c>
      <c r="F6" s="135" t="s">
        <v>73</v>
      </c>
      <c r="G6" s="163">
        <v>1937</v>
      </c>
      <c r="H6" s="399">
        <v>14907000</v>
      </c>
      <c r="I6" s="399" t="s">
        <v>74</v>
      </c>
      <c r="J6" s="162" t="s">
        <v>75</v>
      </c>
      <c r="K6" s="136" t="s">
        <v>76</v>
      </c>
      <c r="L6" s="135" t="s">
        <v>77</v>
      </c>
      <c r="M6" s="135" t="s">
        <v>78</v>
      </c>
      <c r="N6" s="135" t="s">
        <v>79</v>
      </c>
      <c r="O6" s="135" t="s">
        <v>143</v>
      </c>
      <c r="P6" s="135" t="s">
        <v>144</v>
      </c>
      <c r="Q6" s="135" t="s">
        <v>144</v>
      </c>
      <c r="R6" s="135" t="s">
        <v>144</v>
      </c>
      <c r="S6" s="135" t="s">
        <v>144</v>
      </c>
      <c r="T6" s="135" t="s">
        <v>89</v>
      </c>
      <c r="U6" s="135" t="s">
        <v>144</v>
      </c>
      <c r="V6" s="154">
        <v>3567.75</v>
      </c>
      <c r="W6" s="154">
        <v>3</v>
      </c>
      <c r="X6" s="154" t="s">
        <v>73</v>
      </c>
      <c r="Y6" s="154" t="s">
        <v>70</v>
      </c>
    </row>
    <row r="7" spans="1:25" s="70" customFormat="1" ht="22.5" customHeight="1">
      <c r="A7" s="135" t="s">
        <v>517</v>
      </c>
      <c r="B7" s="136" t="s">
        <v>80</v>
      </c>
      <c r="C7" s="135" t="s">
        <v>81</v>
      </c>
      <c r="D7" s="135" t="s">
        <v>70</v>
      </c>
      <c r="E7" s="135" t="s">
        <v>70</v>
      </c>
      <c r="F7" s="135" t="s">
        <v>70</v>
      </c>
      <c r="G7" s="163">
        <v>1965</v>
      </c>
      <c r="H7" s="218">
        <v>36539.74</v>
      </c>
      <c r="I7" s="162" t="s">
        <v>82</v>
      </c>
      <c r="J7" s="162" t="s">
        <v>83</v>
      </c>
      <c r="K7" s="136" t="s">
        <v>84</v>
      </c>
      <c r="L7" s="135" t="s">
        <v>85</v>
      </c>
      <c r="M7" s="135"/>
      <c r="N7" s="135" t="s">
        <v>86</v>
      </c>
      <c r="O7" s="135" t="s">
        <v>68</v>
      </c>
      <c r="P7" s="135" t="s">
        <v>68</v>
      </c>
      <c r="Q7" s="135" t="s">
        <v>68</v>
      </c>
      <c r="R7" s="136" t="s">
        <v>68</v>
      </c>
      <c r="S7" s="136" t="s">
        <v>68</v>
      </c>
      <c r="T7" s="136" t="s">
        <v>68</v>
      </c>
      <c r="U7" s="136" t="s">
        <v>68</v>
      </c>
      <c r="V7" s="136" t="s">
        <v>68</v>
      </c>
      <c r="W7" s="136" t="s">
        <v>68</v>
      </c>
      <c r="X7" s="136" t="s">
        <v>68</v>
      </c>
      <c r="Y7" s="136" t="s">
        <v>68</v>
      </c>
    </row>
    <row r="8" spans="1:25" s="70" customFormat="1" ht="21.75" customHeight="1">
      <c r="A8" s="135" t="s">
        <v>520</v>
      </c>
      <c r="B8" s="136" t="s">
        <v>87</v>
      </c>
      <c r="C8" s="135" t="s">
        <v>87</v>
      </c>
      <c r="D8" s="135" t="s">
        <v>70</v>
      </c>
      <c r="E8" s="135" t="s">
        <v>70</v>
      </c>
      <c r="F8" s="135" t="s">
        <v>70</v>
      </c>
      <c r="G8" s="163">
        <v>1970</v>
      </c>
      <c r="H8" s="218">
        <v>1548.54</v>
      </c>
      <c r="I8" s="162" t="s">
        <v>82</v>
      </c>
      <c r="J8" s="162" t="s">
        <v>83</v>
      </c>
      <c r="K8" s="136" t="s">
        <v>84</v>
      </c>
      <c r="L8" s="135" t="s">
        <v>85</v>
      </c>
      <c r="M8" s="135"/>
      <c r="N8" s="135" t="s">
        <v>88</v>
      </c>
      <c r="O8" s="135" t="s">
        <v>68</v>
      </c>
      <c r="P8" s="135" t="s">
        <v>68</v>
      </c>
      <c r="Q8" s="135" t="s">
        <v>68</v>
      </c>
      <c r="R8" s="136" t="s">
        <v>68</v>
      </c>
      <c r="S8" s="136" t="s">
        <v>68</v>
      </c>
      <c r="T8" s="136" t="s">
        <v>68</v>
      </c>
      <c r="U8" s="136" t="s">
        <v>68</v>
      </c>
      <c r="V8" s="136" t="s">
        <v>68</v>
      </c>
      <c r="W8" s="136" t="s">
        <v>68</v>
      </c>
      <c r="X8" s="136" t="s">
        <v>68</v>
      </c>
      <c r="Y8" s="136" t="s">
        <v>68</v>
      </c>
    </row>
    <row r="9" spans="1:25" s="70" customFormat="1" ht="21.75" customHeight="1">
      <c r="A9" s="135" t="s">
        <v>522</v>
      </c>
      <c r="B9" s="136" t="s">
        <v>87</v>
      </c>
      <c r="C9" s="135" t="s">
        <v>87</v>
      </c>
      <c r="D9" s="135" t="s">
        <v>70</v>
      </c>
      <c r="E9" s="135" t="s">
        <v>70</v>
      </c>
      <c r="F9" s="135" t="s">
        <v>70</v>
      </c>
      <c r="G9" s="163">
        <v>1970</v>
      </c>
      <c r="H9" s="218">
        <v>1548.54</v>
      </c>
      <c r="I9" s="162" t="s">
        <v>82</v>
      </c>
      <c r="J9" s="162" t="s">
        <v>83</v>
      </c>
      <c r="K9" s="136" t="s">
        <v>84</v>
      </c>
      <c r="L9" s="135" t="s">
        <v>85</v>
      </c>
      <c r="M9" s="135"/>
      <c r="N9" s="135" t="s">
        <v>88</v>
      </c>
      <c r="O9" s="135" t="s">
        <v>68</v>
      </c>
      <c r="P9" s="135" t="s">
        <v>68</v>
      </c>
      <c r="Q9" s="135" t="s">
        <v>68</v>
      </c>
      <c r="R9" s="136" t="s">
        <v>68</v>
      </c>
      <c r="S9" s="136" t="s">
        <v>68</v>
      </c>
      <c r="T9" s="136" t="s">
        <v>68</v>
      </c>
      <c r="U9" s="136" t="s">
        <v>68</v>
      </c>
      <c r="V9" s="136" t="s">
        <v>68</v>
      </c>
      <c r="W9" s="136" t="s">
        <v>68</v>
      </c>
      <c r="X9" s="136" t="s">
        <v>68</v>
      </c>
      <c r="Y9" s="136" t="s">
        <v>68</v>
      </c>
    </row>
    <row r="10" spans="1:25" s="70" customFormat="1" ht="26.25">
      <c r="A10" s="135" t="s">
        <v>270</v>
      </c>
      <c r="B10" s="136" t="s">
        <v>818</v>
      </c>
      <c r="C10" s="135" t="s">
        <v>91</v>
      </c>
      <c r="D10" s="135" t="s">
        <v>73</v>
      </c>
      <c r="E10" s="135" t="s">
        <v>70</v>
      </c>
      <c r="F10" s="135" t="s">
        <v>70</v>
      </c>
      <c r="G10" s="163">
        <v>2008</v>
      </c>
      <c r="H10" s="218">
        <v>489174.48</v>
      </c>
      <c r="I10" s="162" t="s">
        <v>82</v>
      </c>
      <c r="J10" s="135" t="s">
        <v>89</v>
      </c>
      <c r="K10" s="136" t="s">
        <v>90</v>
      </c>
      <c r="L10" s="135" t="s">
        <v>68</v>
      </c>
      <c r="M10" s="135" t="s">
        <v>68</v>
      </c>
      <c r="N10" s="135" t="s">
        <v>68</v>
      </c>
      <c r="O10" s="135" t="s">
        <v>68</v>
      </c>
      <c r="P10" s="135" t="s">
        <v>68</v>
      </c>
      <c r="Q10" s="135" t="s">
        <v>68</v>
      </c>
      <c r="R10" s="135" t="s">
        <v>68</v>
      </c>
      <c r="S10" s="135" t="s">
        <v>68</v>
      </c>
      <c r="T10" s="135" t="s">
        <v>68</v>
      </c>
      <c r="U10" s="135" t="s">
        <v>68</v>
      </c>
      <c r="V10" s="135" t="s">
        <v>68</v>
      </c>
      <c r="W10" s="135" t="s">
        <v>68</v>
      </c>
      <c r="X10" s="135" t="s">
        <v>68</v>
      </c>
      <c r="Y10" s="135" t="s">
        <v>68</v>
      </c>
    </row>
    <row r="11" spans="1:25" s="70" customFormat="1" ht="25.5" customHeight="1">
      <c r="A11" s="135" t="s">
        <v>542</v>
      </c>
      <c r="B11" s="136" t="s">
        <v>97</v>
      </c>
      <c r="C11" s="135" t="s">
        <v>68</v>
      </c>
      <c r="D11" s="135" t="s">
        <v>73</v>
      </c>
      <c r="E11" s="135" t="s">
        <v>70</v>
      </c>
      <c r="F11" s="135" t="s">
        <v>70</v>
      </c>
      <c r="G11" s="163">
        <v>2010</v>
      </c>
      <c r="H11" s="400">
        <v>11005.9</v>
      </c>
      <c r="I11" s="162" t="s">
        <v>82</v>
      </c>
      <c r="J11" s="135" t="s">
        <v>89</v>
      </c>
      <c r="K11" s="136" t="s">
        <v>98</v>
      </c>
      <c r="L11" s="135" t="s">
        <v>68</v>
      </c>
      <c r="M11" s="135" t="s">
        <v>68</v>
      </c>
      <c r="N11" s="135" t="s">
        <v>68</v>
      </c>
      <c r="O11" s="135" t="s">
        <v>68</v>
      </c>
      <c r="P11" s="135" t="s">
        <v>68</v>
      </c>
      <c r="Q11" s="135" t="s">
        <v>68</v>
      </c>
      <c r="R11" s="135" t="s">
        <v>68</v>
      </c>
      <c r="S11" s="135" t="s">
        <v>68</v>
      </c>
      <c r="T11" s="135" t="s">
        <v>68</v>
      </c>
      <c r="U11" s="135" t="s">
        <v>68</v>
      </c>
      <c r="V11" s="135" t="s">
        <v>68</v>
      </c>
      <c r="W11" s="135" t="s">
        <v>68</v>
      </c>
      <c r="X11" s="135" t="s">
        <v>68</v>
      </c>
      <c r="Y11" s="135" t="s">
        <v>68</v>
      </c>
    </row>
    <row r="12" spans="1:25" s="70" customFormat="1" ht="20.25" customHeight="1">
      <c r="A12" s="135" t="s">
        <v>543</v>
      </c>
      <c r="B12" s="136" t="s">
        <v>99</v>
      </c>
      <c r="C12" s="135" t="s">
        <v>68</v>
      </c>
      <c r="D12" s="135" t="s">
        <v>73</v>
      </c>
      <c r="E12" s="135" t="s">
        <v>70</v>
      </c>
      <c r="F12" s="135" t="s">
        <v>70</v>
      </c>
      <c r="G12" s="163">
        <v>2010</v>
      </c>
      <c r="H12" s="400">
        <v>11005.9</v>
      </c>
      <c r="I12" s="162" t="s">
        <v>82</v>
      </c>
      <c r="J12" s="135" t="s">
        <v>89</v>
      </c>
      <c r="K12" s="136" t="s">
        <v>94</v>
      </c>
      <c r="L12" s="135" t="s">
        <v>68</v>
      </c>
      <c r="M12" s="135" t="s">
        <v>68</v>
      </c>
      <c r="N12" s="135" t="s">
        <v>68</v>
      </c>
      <c r="O12" s="135" t="s">
        <v>68</v>
      </c>
      <c r="P12" s="135" t="s">
        <v>68</v>
      </c>
      <c r="Q12" s="135" t="s">
        <v>68</v>
      </c>
      <c r="R12" s="135" t="s">
        <v>68</v>
      </c>
      <c r="S12" s="135" t="s">
        <v>68</v>
      </c>
      <c r="T12" s="135" t="s">
        <v>68</v>
      </c>
      <c r="U12" s="135" t="s">
        <v>68</v>
      </c>
      <c r="V12" s="135" t="s">
        <v>68</v>
      </c>
      <c r="W12" s="135" t="s">
        <v>68</v>
      </c>
      <c r="X12" s="135" t="s">
        <v>68</v>
      </c>
      <c r="Y12" s="135" t="s">
        <v>68</v>
      </c>
    </row>
    <row r="13" spans="1:25" s="70" customFormat="1" ht="20.25" customHeight="1">
      <c r="A13" s="135" t="s">
        <v>544</v>
      </c>
      <c r="B13" s="136" t="s">
        <v>100</v>
      </c>
      <c r="C13" s="135" t="s">
        <v>68</v>
      </c>
      <c r="D13" s="135" t="s">
        <v>73</v>
      </c>
      <c r="E13" s="135" t="s">
        <v>70</v>
      </c>
      <c r="F13" s="135" t="s">
        <v>70</v>
      </c>
      <c r="G13" s="163">
        <v>2010</v>
      </c>
      <c r="H13" s="400">
        <v>11005.9</v>
      </c>
      <c r="I13" s="162" t="s">
        <v>82</v>
      </c>
      <c r="J13" s="135" t="s">
        <v>89</v>
      </c>
      <c r="K13" s="136" t="s">
        <v>96</v>
      </c>
      <c r="L13" s="135" t="s">
        <v>68</v>
      </c>
      <c r="M13" s="135" t="s">
        <v>68</v>
      </c>
      <c r="N13" s="135" t="s">
        <v>68</v>
      </c>
      <c r="O13" s="135" t="s">
        <v>68</v>
      </c>
      <c r="P13" s="135" t="s">
        <v>68</v>
      </c>
      <c r="Q13" s="135" t="s">
        <v>68</v>
      </c>
      <c r="R13" s="135" t="s">
        <v>68</v>
      </c>
      <c r="S13" s="135" t="s">
        <v>68</v>
      </c>
      <c r="T13" s="135" t="s">
        <v>68</v>
      </c>
      <c r="U13" s="135" t="s">
        <v>68</v>
      </c>
      <c r="V13" s="135" t="s">
        <v>68</v>
      </c>
      <c r="W13" s="135" t="s">
        <v>68</v>
      </c>
      <c r="X13" s="135" t="s">
        <v>68</v>
      </c>
      <c r="Y13" s="135" t="s">
        <v>68</v>
      </c>
    </row>
    <row r="14" spans="1:25" s="70" customFormat="1" ht="20.25" customHeight="1">
      <c r="A14" s="135" t="s">
        <v>545</v>
      </c>
      <c r="B14" s="136" t="s">
        <v>101</v>
      </c>
      <c r="C14" s="135" t="s">
        <v>68</v>
      </c>
      <c r="D14" s="135" t="s">
        <v>73</v>
      </c>
      <c r="E14" s="135" t="s">
        <v>70</v>
      </c>
      <c r="F14" s="135" t="s">
        <v>70</v>
      </c>
      <c r="G14" s="163">
        <v>2010</v>
      </c>
      <c r="H14" s="400">
        <v>11005.9</v>
      </c>
      <c r="I14" s="162" t="s">
        <v>82</v>
      </c>
      <c r="J14" s="135" t="s">
        <v>89</v>
      </c>
      <c r="K14" s="136" t="s">
        <v>96</v>
      </c>
      <c r="L14" s="135" t="s">
        <v>68</v>
      </c>
      <c r="M14" s="135" t="s">
        <v>68</v>
      </c>
      <c r="N14" s="135" t="s">
        <v>68</v>
      </c>
      <c r="O14" s="135" t="s">
        <v>68</v>
      </c>
      <c r="P14" s="135" t="s">
        <v>68</v>
      </c>
      <c r="Q14" s="135" t="s">
        <v>68</v>
      </c>
      <c r="R14" s="135" t="s">
        <v>68</v>
      </c>
      <c r="S14" s="135" t="s">
        <v>68</v>
      </c>
      <c r="T14" s="135" t="s">
        <v>68</v>
      </c>
      <c r="U14" s="135" t="s">
        <v>68</v>
      </c>
      <c r="V14" s="135" t="s">
        <v>68</v>
      </c>
      <c r="W14" s="135" t="s">
        <v>68</v>
      </c>
      <c r="X14" s="135" t="s">
        <v>68</v>
      </c>
      <c r="Y14" s="135" t="s">
        <v>68</v>
      </c>
    </row>
    <row r="15" spans="1:25" s="70" customFormat="1" ht="20.25" customHeight="1">
      <c r="A15" s="135" t="s">
        <v>557</v>
      </c>
      <c r="B15" s="136" t="s">
        <v>102</v>
      </c>
      <c r="C15" s="135" t="s">
        <v>68</v>
      </c>
      <c r="D15" s="135" t="s">
        <v>73</v>
      </c>
      <c r="E15" s="135" t="s">
        <v>70</v>
      </c>
      <c r="F15" s="135" t="s">
        <v>70</v>
      </c>
      <c r="G15" s="163">
        <v>2010</v>
      </c>
      <c r="H15" s="400">
        <v>10630.9</v>
      </c>
      <c r="I15" s="162" t="s">
        <v>82</v>
      </c>
      <c r="J15" s="135" t="s">
        <v>89</v>
      </c>
      <c r="K15" s="136" t="s">
        <v>103</v>
      </c>
      <c r="L15" s="135" t="s">
        <v>68</v>
      </c>
      <c r="M15" s="135" t="s">
        <v>68</v>
      </c>
      <c r="N15" s="135" t="s">
        <v>68</v>
      </c>
      <c r="O15" s="135" t="s">
        <v>68</v>
      </c>
      <c r="P15" s="135" t="s">
        <v>68</v>
      </c>
      <c r="Q15" s="135" t="s">
        <v>68</v>
      </c>
      <c r="R15" s="135" t="s">
        <v>68</v>
      </c>
      <c r="S15" s="135" t="s">
        <v>68</v>
      </c>
      <c r="T15" s="135" t="s">
        <v>68</v>
      </c>
      <c r="U15" s="135" t="s">
        <v>68</v>
      </c>
      <c r="V15" s="135" t="s">
        <v>68</v>
      </c>
      <c r="W15" s="135" t="s">
        <v>68</v>
      </c>
      <c r="X15" s="135" t="s">
        <v>68</v>
      </c>
      <c r="Y15" s="135" t="s">
        <v>68</v>
      </c>
    </row>
    <row r="16" spans="1:25" s="70" customFormat="1" ht="20.25" customHeight="1">
      <c r="A16" s="135" t="s">
        <v>558</v>
      </c>
      <c r="B16" s="136" t="s">
        <v>104</v>
      </c>
      <c r="C16" s="135" t="s">
        <v>68</v>
      </c>
      <c r="D16" s="135" t="s">
        <v>73</v>
      </c>
      <c r="E16" s="135" t="s">
        <v>70</v>
      </c>
      <c r="F16" s="135" t="s">
        <v>70</v>
      </c>
      <c r="G16" s="163">
        <v>2010</v>
      </c>
      <c r="H16" s="400">
        <v>10630.9</v>
      </c>
      <c r="I16" s="162" t="s">
        <v>82</v>
      </c>
      <c r="J16" s="135" t="s">
        <v>89</v>
      </c>
      <c r="K16" s="136" t="s">
        <v>95</v>
      </c>
      <c r="L16" s="135" t="s">
        <v>68</v>
      </c>
      <c r="M16" s="135" t="s">
        <v>68</v>
      </c>
      <c r="N16" s="135" t="s">
        <v>68</v>
      </c>
      <c r="O16" s="135" t="s">
        <v>68</v>
      </c>
      <c r="P16" s="135" t="s">
        <v>68</v>
      </c>
      <c r="Q16" s="135" t="s">
        <v>68</v>
      </c>
      <c r="R16" s="135" t="s">
        <v>68</v>
      </c>
      <c r="S16" s="135" t="s">
        <v>68</v>
      </c>
      <c r="T16" s="135" t="s">
        <v>68</v>
      </c>
      <c r="U16" s="135" t="s">
        <v>68</v>
      </c>
      <c r="V16" s="135" t="s">
        <v>68</v>
      </c>
      <c r="W16" s="135" t="s">
        <v>68</v>
      </c>
      <c r="X16" s="135" t="s">
        <v>68</v>
      </c>
      <c r="Y16" s="135" t="s">
        <v>68</v>
      </c>
    </row>
    <row r="17" spans="1:25" s="70" customFormat="1" ht="20.25" customHeight="1">
      <c r="A17" s="135" t="s">
        <v>559</v>
      </c>
      <c r="B17" s="136" t="s">
        <v>105</v>
      </c>
      <c r="C17" s="135" t="s">
        <v>68</v>
      </c>
      <c r="D17" s="135" t="s">
        <v>73</v>
      </c>
      <c r="E17" s="135" t="s">
        <v>70</v>
      </c>
      <c r="F17" s="135" t="s">
        <v>70</v>
      </c>
      <c r="G17" s="163">
        <v>2010</v>
      </c>
      <c r="H17" s="400">
        <v>10630.9</v>
      </c>
      <c r="I17" s="162" t="s">
        <v>82</v>
      </c>
      <c r="J17" s="135" t="s">
        <v>89</v>
      </c>
      <c r="K17" s="136" t="s">
        <v>106</v>
      </c>
      <c r="L17" s="135" t="s">
        <v>68</v>
      </c>
      <c r="M17" s="135" t="s">
        <v>68</v>
      </c>
      <c r="N17" s="135" t="s">
        <v>68</v>
      </c>
      <c r="O17" s="135" t="s">
        <v>68</v>
      </c>
      <c r="P17" s="135" t="s">
        <v>68</v>
      </c>
      <c r="Q17" s="135" t="s">
        <v>68</v>
      </c>
      <c r="R17" s="135" t="s">
        <v>68</v>
      </c>
      <c r="S17" s="135" t="s">
        <v>68</v>
      </c>
      <c r="T17" s="135" t="s">
        <v>68</v>
      </c>
      <c r="U17" s="135" t="s">
        <v>68</v>
      </c>
      <c r="V17" s="135" t="s">
        <v>68</v>
      </c>
      <c r="W17" s="135" t="s">
        <v>68</v>
      </c>
      <c r="X17" s="135" t="s">
        <v>68</v>
      </c>
      <c r="Y17" s="135" t="s">
        <v>68</v>
      </c>
    </row>
    <row r="18" spans="1:25" s="70" customFormat="1" ht="20.25" customHeight="1">
      <c r="A18" s="135" t="s">
        <v>560</v>
      </c>
      <c r="B18" s="136" t="s">
        <v>107</v>
      </c>
      <c r="C18" s="135" t="s">
        <v>68</v>
      </c>
      <c r="D18" s="135" t="s">
        <v>73</v>
      </c>
      <c r="E18" s="135" t="s">
        <v>70</v>
      </c>
      <c r="F18" s="135" t="s">
        <v>70</v>
      </c>
      <c r="G18" s="163">
        <v>2010</v>
      </c>
      <c r="H18" s="400">
        <v>3430.9</v>
      </c>
      <c r="I18" s="162" t="s">
        <v>82</v>
      </c>
      <c r="J18" s="135" t="s">
        <v>89</v>
      </c>
      <c r="K18" s="136" t="s">
        <v>108</v>
      </c>
      <c r="L18" s="135" t="s">
        <v>68</v>
      </c>
      <c r="M18" s="135" t="s">
        <v>68</v>
      </c>
      <c r="N18" s="135" t="s">
        <v>68</v>
      </c>
      <c r="O18" s="135" t="s">
        <v>68</v>
      </c>
      <c r="P18" s="135" t="s">
        <v>68</v>
      </c>
      <c r="Q18" s="135" t="s">
        <v>68</v>
      </c>
      <c r="R18" s="135" t="s">
        <v>68</v>
      </c>
      <c r="S18" s="135" t="s">
        <v>68</v>
      </c>
      <c r="T18" s="135" t="s">
        <v>68</v>
      </c>
      <c r="U18" s="135" t="s">
        <v>68</v>
      </c>
      <c r="V18" s="135" t="s">
        <v>68</v>
      </c>
      <c r="W18" s="135" t="s">
        <v>68</v>
      </c>
      <c r="X18" s="135" t="s">
        <v>68</v>
      </c>
      <c r="Y18" s="135" t="s">
        <v>68</v>
      </c>
    </row>
    <row r="19" spans="1:25" s="70" customFormat="1" ht="20.25" customHeight="1">
      <c r="A19" s="135" t="s">
        <v>561</v>
      </c>
      <c r="B19" s="136" t="s">
        <v>109</v>
      </c>
      <c r="C19" s="135" t="s">
        <v>68</v>
      </c>
      <c r="D19" s="135" t="s">
        <v>73</v>
      </c>
      <c r="E19" s="135" t="s">
        <v>70</v>
      </c>
      <c r="F19" s="135" t="s">
        <v>70</v>
      </c>
      <c r="G19" s="163">
        <v>2010</v>
      </c>
      <c r="H19" s="400">
        <v>3430.9</v>
      </c>
      <c r="I19" s="162" t="s">
        <v>82</v>
      </c>
      <c r="J19" s="135" t="s">
        <v>89</v>
      </c>
      <c r="K19" s="136" t="s">
        <v>93</v>
      </c>
      <c r="L19" s="135" t="s">
        <v>68</v>
      </c>
      <c r="M19" s="135" t="s">
        <v>68</v>
      </c>
      <c r="N19" s="135" t="s">
        <v>68</v>
      </c>
      <c r="O19" s="135" t="s">
        <v>68</v>
      </c>
      <c r="P19" s="135" t="s">
        <v>68</v>
      </c>
      <c r="Q19" s="135" t="s">
        <v>68</v>
      </c>
      <c r="R19" s="135" t="s">
        <v>68</v>
      </c>
      <c r="S19" s="135" t="s">
        <v>68</v>
      </c>
      <c r="T19" s="135" t="s">
        <v>68</v>
      </c>
      <c r="U19" s="135" t="s">
        <v>68</v>
      </c>
      <c r="V19" s="135" t="s">
        <v>68</v>
      </c>
      <c r="W19" s="135" t="s">
        <v>68</v>
      </c>
      <c r="X19" s="135" t="s">
        <v>68</v>
      </c>
      <c r="Y19" s="135" t="s">
        <v>68</v>
      </c>
    </row>
    <row r="20" spans="1:25" s="70" customFormat="1" ht="20.25" customHeight="1">
      <c r="A20" s="135" t="s">
        <v>562</v>
      </c>
      <c r="B20" s="136" t="s">
        <v>110</v>
      </c>
      <c r="C20" s="135" t="s">
        <v>68</v>
      </c>
      <c r="D20" s="135" t="s">
        <v>73</v>
      </c>
      <c r="E20" s="135" t="s">
        <v>70</v>
      </c>
      <c r="F20" s="135" t="s">
        <v>70</v>
      </c>
      <c r="G20" s="163">
        <v>2010</v>
      </c>
      <c r="H20" s="400">
        <v>3430.9</v>
      </c>
      <c r="I20" s="162" t="s">
        <v>82</v>
      </c>
      <c r="J20" s="135" t="s">
        <v>89</v>
      </c>
      <c r="K20" s="136" t="s">
        <v>96</v>
      </c>
      <c r="L20" s="135" t="s">
        <v>68</v>
      </c>
      <c r="M20" s="135" t="s">
        <v>68</v>
      </c>
      <c r="N20" s="135" t="s">
        <v>68</v>
      </c>
      <c r="O20" s="135" t="s">
        <v>68</v>
      </c>
      <c r="P20" s="135" t="s">
        <v>68</v>
      </c>
      <c r="Q20" s="135" t="s">
        <v>68</v>
      </c>
      <c r="R20" s="135" t="s">
        <v>68</v>
      </c>
      <c r="S20" s="135" t="s">
        <v>68</v>
      </c>
      <c r="T20" s="135" t="s">
        <v>68</v>
      </c>
      <c r="U20" s="135" t="s">
        <v>68</v>
      </c>
      <c r="V20" s="135" t="s">
        <v>68</v>
      </c>
      <c r="W20" s="135" t="s">
        <v>68</v>
      </c>
      <c r="X20" s="135" t="s">
        <v>68</v>
      </c>
      <c r="Y20" s="135" t="s">
        <v>68</v>
      </c>
    </row>
    <row r="21" spans="1:25" s="70" customFormat="1" ht="20.25" customHeight="1">
      <c r="A21" s="135" t="s">
        <v>563</v>
      </c>
      <c r="B21" s="136" t="s">
        <v>111</v>
      </c>
      <c r="C21" s="135" t="s">
        <v>68</v>
      </c>
      <c r="D21" s="135" t="s">
        <v>73</v>
      </c>
      <c r="E21" s="135" t="s">
        <v>70</v>
      </c>
      <c r="F21" s="135" t="s">
        <v>70</v>
      </c>
      <c r="G21" s="163">
        <v>2010</v>
      </c>
      <c r="H21" s="400">
        <v>4000</v>
      </c>
      <c r="I21" s="162" t="s">
        <v>82</v>
      </c>
      <c r="J21" s="135" t="s">
        <v>89</v>
      </c>
      <c r="K21" s="136" t="s">
        <v>112</v>
      </c>
      <c r="L21" s="135" t="s">
        <v>68</v>
      </c>
      <c r="M21" s="135" t="s">
        <v>68</v>
      </c>
      <c r="N21" s="135" t="s">
        <v>68</v>
      </c>
      <c r="O21" s="135" t="s">
        <v>68</v>
      </c>
      <c r="P21" s="135" t="s">
        <v>68</v>
      </c>
      <c r="Q21" s="135" t="s">
        <v>68</v>
      </c>
      <c r="R21" s="135" t="s">
        <v>68</v>
      </c>
      <c r="S21" s="135" t="s">
        <v>68</v>
      </c>
      <c r="T21" s="135" t="s">
        <v>68</v>
      </c>
      <c r="U21" s="135" t="s">
        <v>68</v>
      </c>
      <c r="V21" s="135" t="s">
        <v>68</v>
      </c>
      <c r="W21" s="135" t="s">
        <v>68</v>
      </c>
      <c r="X21" s="135" t="s">
        <v>68</v>
      </c>
      <c r="Y21" s="135" t="s">
        <v>68</v>
      </c>
    </row>
    <row r="22" spans="1:25" s="70" customFormat="1" ht="20.25" customHeight="1">
      <c r="A22" s="135" t="s">
        <v>584</v>
      </c>
      <c r="B22" s="136" t="s">
        <v>113</v>
      </c>
      <c r="C22" s="135" t="s">
        <v>68</v>
      </c>
      <c r="D22" s="135" t="s">
        <v>73</v>
      </c>
      <c r="E22" s="135" t="s">
        <v>70</v>
      </c>
      <c r="F22" s="135" t="s">
        <v>70</v>
      </c>
      <c r="G22" s="163">
        <v>2010</v>
      </c>
      <c r="H22" s="400">
        <v>4000</v>
      </c>
      <c r="I22" s="162" t="s">
        <v>82</v>
      </c>
      <c r="J22" s="135" t="s">
        <v>89</v>
      </c>
      <c r="K22" s="136" t="s">
        <v>112</v>
      </c>
      <c r="L22" s="135" t="s">
        <v>68</v>
      </c>
      <c r="M22" s="135" t="s">
        <v>68</v>
      </c>
      <c r="N22" s="135" t="s">
        <v>68</v>
      </c>
      <c r="O22" s="135" t="s">
        <v>68</v>
      </c>
      <c r="P22" s="135" t="s">
        <v>68</v>
      </c>
      <c r="Q22" s="135" t="s">
        <v>68</v>
      </c>
      <c r="R22" s="135" t="s">
        <v>68</v>
      </c>
      <c r="S22" s="135" t="s">
        <v>68</v>
      </c>
      <c r="T22" s="135" t="s">
        <v>68</v>
      </c>
      <c r="U22" s="135" t="s">
        <v>68</v>
      </c>
      <c r="V22" s="135" t="s">
        <v>68</v>
      </c>
      <c r="W22" s="135" t="s">
        <v>68</v>
      </c>
      <c r="X22" s="135" t="s">
        <v>68</v>
      </c>
      <c r="Y22" s="135" t="s">
        <v>68</v>
      </c>
    </row>
    <row r="23" spans="1:25" s="70" customFormat="1" ht="18" customHeight="1">
      <c r="A23" s="135" t="s">
        <v>585</v>
      </c>
      <c r="B23" s="136" t="s">
        <v>114</v>
      </c>
      <c r="C23" s="135" t="s">
        <v>68</v>
      </c>
      <c r="D23" s="135" t="s">
        <v>73</v>
      </c>
      <c r="E23" s="135" t="s">
        <v>70</v>
      </c>
      <c r="F23" s="135" t="s">
        <v>70</v>
      </c>
      <c r="G23" s="163">
        <v>2010</v>
      </c>
      <c r="H23" s="400">
        <v>2000</v>
      </c>
      <c r="I23" s="162" t="s">
        <v>82</v>
      </c>
      <c r="J23" s="135" t="s">
        <v>89</v>
      </c>
      <c r="K23" s="136" t="s">
        <v>98</v>
      </c>
      <c r="L23" s="135" t="s">
        <v>68</v>
      </c>
      <c r="M23" s="135" t="s">
        <v>68</v>
      </c>
      <c r="N23" s="135" t="s">
        <v>68</v>
      </c>
      <c r="O23" s="135" t="s">
        <v>68</v>
      </c>
      <c r="P23" s="135" t="s">
        <v>68</v>
      </c>
      <c r="Q23" s="135" t="s">
        <v>68</v>
      </c>
      <c r="R23" s="135" t="s">
        <v>68</v>
      </c>
      <c r="S23" s="135" t="s">
        <v>68</v>
      </c>
      <c r="T23" s="135" t="s">
        <v>68</v>
      </c>
      <c r="U23" s="135" t="s">
        <v>68</v>
      </c>
      <c r="V23" s="135" t="s">
        <v>68</v>
      </c>
      <c r="W23" s="135" t="s">
        <v>68</v>
      </c>
      <c r="X23" s="135" t="s">
        <v>68</v>
      </c>
      <c r="Y23" s="135" t="s">
        <v>68</v>
      </c>
    </row>
    <row r="24" spans="1:25" s="70" customFormat="1" ht="18" customHeight="1">
      <c r="A24" s="135" t="s">
        <v>586</v>
      </c>
      <c r="B24" s="136" t="s">
        <v>114</v>
      </c>
      <c r="C24" s="135" t="s">
        <v>68</v>
      </c>
      <c r="D24" s="135" t="s">
        <v>73</v>
      </c>
      <c r="E24" s="135" t="s">
        <v>70</v>
      </c>
      <c r="F24" s="135" t="s">
        <v>70</v>
      </c>
      <c r="G24" s="163">
        <v>2010</v>
      </c>
      <c r="H24" s="400">
        <v>2000</v>
      </c>
      <c r="I24" s="162" t="s">
        <v>82</v>
      </c>
      <c r="J24" s="135" t="s">
        <v>89</v>
      </c>
      <c r="K24" s="136" t="s">
        <v>98</v>
      </c>
      <c r="L24" s="135" t="s">
        <v>68</v>
      </c>
      <c r="M24" s="135" t="s">
        <v>68</v>
      </c>
      <c r="N24" s="135" t="s">
        <v>68</v>
      </c>
      <c r="O24" s="135" t="s">
        <v>68</v>
      </c>
      <c r="P24" s="135" t="s">
        <v>68</v>
      </c>
      <c r="Q24" s="135" t="s">
        <v>68</v>
      </c>
      <c r="R24" s="135" t="s">
        <v>68</v>
      </c>
      <c r="S24" s="135" t="s">
        <v>68</v>
      </c>
      <c r="T24" s="135" t="s">
        <v>68</v>
      </c>
      <c r="U24" s="135" t="s">
        <v>68</v>
      </c>
      <c r="V24" s="135" t="s">
        <v>68</v>
      </c>
      <c r="W24" s="135" t="s">
        <v>68</v>
      </c>
      <c r="X24" s="135" t="s">
        <v>68</v>
      </c>
      <c r="Y24" s="135" t="s">
        <v>68</v>
      </c>
    </row>
    <row r="25" spans="1:25" s="70" customFormat="1" ht="20.25" customHeight="1">
      <c r="A25" s="135" t="s">
        <v>587</v>
      </c>
      <c r="B25" s="136" t="s">
        <v>115</v>
      </c>
      <c r="C25" s="135" t="s">
        <v>68</v>
      </c>
      <c r="D25" s="135" t="s">
        <v>73</v>
      </c>
      <c r="E25" s="135" t="s">
        <v>70</v>
      </c>
      <c r="F25" s="135" t="s">
        <v>70</v>
      </c>
      <c r="G25" s="163">
        <v>2010</v>
      </c>
      <c r="H25" s="400">
        <v>4000</v>
      </c>
      <c r="I25" s="162" t="s">
        <v>82</v>
      </c>
      <c r="J25" s="135" t="s">
        <v>89</v>
      </c>
      <c r="K25" s="136" t="s">
        <v>94</v>
      </c>
      <c r="L25" s="135" t="s">
        <v>68</v>
      </c>
      <c r="M25" s="135" t="s">
        <v>68</v>
      </c>
      <c r="N25" s="135" t="s">
        <v>68</v>
      </c>
      <c r="O25" s="135" t="s">
        <v>68</v>
      </c>
      <c r="P25" s="135" t="s">
        <v>68</v>
      </c>
      <c r="Q25" s="135" t="s">
        <v>68</v>
      </c>
      <c r="R25" s="135" t="s">
        <v>68</v>
      </c>
      <c r="S25" s="135" t="s">
        <v>68</v>
      </c>
      <c r="T25" s="135" t="s">
        <v>68</v>
      </c>
      <c r="U25" s="135" t="s">
        <v>68</v>
      </c>
      <c r="V25" s="135" t="s">
        <v>68</v>
      </c>
      <c r="W25" s="135" t="s">
        <v>68</v>
      </c>
      <c r="X25" s="135" t="s">
        <v>68</v>
      </c>
      <c r="Y25" s="135" t="s">
        <v>68</v>
      </c>
    </row>
    <row r="26" spans="1:25" s="70" customFormat="1" ht="20.25" customHeight="1">
      <c r="A26" s="135" t="s">
        <v>588</v>
      </c>
      <c r="B26" s="136" t="s">
        <v>116</v>
      </c>
      <c r="C26" s="135" t="s">
        <v>68</v>
      </c>
      <c r="D26" s="135" t="s">
        <v>73</v>
      </c>
      <c r="E26" s="135" t="s">
        <v>70</v>
      </c>
      <c r="F26" s="135" t="s">
        <v>70</v>
      </c>
      <c r="G26" s="163">
        <v>2010</v>
      </c>
      <c r="H26" s="400">
        <v>4000</v>
      </c>
      <c r="I26" s="162" t="s">
        <v>82</v>
      </c>
      <c r="J26" s="135" t="s">
        <v>89</v>
      </c>
      <c r="K26" s="136" t="s">
        <v>94</v>
      </c>
      <c r="L26" s="135" t="s">
        <v>68</v>
      </c>
      <c r="M26" s="135" t="s">
        <v>68</v>
      </c>
      <c r="N26" s="135" t="s">
        <v>68</v>
      </c>
      <c r="O26" s="135" t="s">
        <v>68</v>
      </c>
      <c r="P26" s="135" t="s">
        <v>68</v>
      </c>
      <c r="Q26" s="135" t="s">
        <v>68</v>
      </c>
      <c r="R26" s="135" t="s">
        <v>68</v>
      </c>
      <c r="S26" s="135" t="s">
        <v>68</v>
      </c>
      <c r="T26" s="135" t="s">
        <v>68</v>
      </c>
      <c r="U26" s="135" t="s">
        <v>68</v>
      </c>
      <c r="V26" s="135" t="s">
        <v>68</v>
      </c>
      <c r="W26" s="135" t="s">
        <v>68</v>
      </c>
      <c r="X26" s="135" t="s">
        <v>68</v>
      </c>
      <c r="Y26" s="135" t="s">
        <v>68</v>
      </c>
    </row>
    <row r="27" spans="1:25" s="70" customFormat="1" ht="52.5">
      <c r="A27" s="135" t="s">
        <v>589</v>
      </c>
      <c r="B27" s="136" t="s">
        <v>117</v>
      </c>
      <c r="C27" s="135" t="s">
        <v>118</v>
      </c>
      <c r="D27" s="135" t="s">
        <v>73</v>
      </c>
      <c r="E27" s="135" t="s">
        <v>70</v>
      </c>
      <c r="F27" s="135" t="s">
        <v>70</v>
      </c>
      <c r="G27" s="163"/>
      <c r="H27" s="399">
        <v>6712000</v>
      </c>
      <c r="I27" s="399" t="s">
        <v>74</v>
      </c>
      <c r="J27" s="135" t="s">
        <v>119</v>
      </c>
      <c r="K27" s="136" t="s">
        <v>120</v>
      </c>
      <c r="L27" s="135" t="s">
        <v>85</v>
      </c>
      <c r="M27" s="135"/>
      <c r="N27" s="135" t="s">
        <v>121</v>
      </c>
      <c r="O27" s="135" t="s">
        <v>145</v>
      </c>
      <c r="P27" s="136"/>
      <c r="Q27" s="136"/>
      <c r="R27" s="136"/>
      <c r="S27" s="136"/>
      <c r="T27" s="136"/>
      <c r="U27" s="136"/>
      <c r="V27" s="154" t="s">
        <v>146</v>
      </c>
      <c r="W27" s="149"/>
      <c r="X27" s="149"/>
      <c r="Y27" s="149"/>
    </row>
    <row r="28" spans="1:25" s="70" customFormat="1" ht="20.25" customHeight="1">
      <c r="A28" s="135" t="s">
        <v>547</v>
      </c>
      <c r="B28" s="136" t="s">
        <v>122</v>
      </c>
      <c r="C28" s="135"/>
      <c r="D28" s="135" t="s">
        <v>73</v>
      </c>
      <c r="E28" s="135" t="s">
        <v>70</v>
      </c>
      <c r="F28" s="135" t="s">
        <v>70</v>
      </c>
      <c r="G28" s="163"/>
      <c r="H28" s="400">
        <v>9262.05</v>
      </c>
      <c r="I28" s="162" t="s">
        <v>82</v>
      </c>
      <c r="J28" s="135"/>
      <c r="K28" s="136" t="s">
        <v>123</v>
      </c>
      <c r="L28" s="135" t="s">
        <v>124</v>
      </c>
      <c r="M28" s="135"/>
      <c r="N28" s="135" t="s">
        <v>125</v>
      </c>
      <c r="O28" s="135"/>
      <c r="P28" s="136"/>
      <c r="Q28" s="136"/>
      <c r="R28" s="136"/>
      <c r="S28" s="136"/>
      <c r="T28" s="136"/>
      <c r="U28" s="136"/>
      <c r="V28" s="154" t="s">
        <v>147</v>
      </c>
      <c r="W28" s="149"/>
      <c r="X28" s="149"/>
      <c r="Y28" s="149"/>
    </row>
    <row r="29" spans="1:25" s="70" customFormat="1" ht="78.75">
      <c r="A29" s="135" t="s">
        <v>548</v>
      </c>
      <c r="B29" s="136" t="s">
        <v>126</v>
      </c>
      <c r="C29" s="135" t="s">
        <v>118</v>
      </c>
      <c r="D29" s="135" t="s">
        <v>73</v>
      </c>
      <c r="E29" s="135" t="s">
        <v>70</v>
      </c>
      <c r="F29" s="135" t="s">
        <v>70</v>
      </c>
      <c r="G29" s="163">
        <v>1968</v>
      </c>
      <c r="H29" s="399">
        <v>8744008</v>
      </c>
      <c r="I29" s="399" t="s">
        <v>74</v>
      </c>
      <c r="J29" s="135"/>
      <c r="K29" s="136" t="s">
        <v>123</v>
      </c>
      <c r="L29" s="135" t="s">
        <v>127</v>
      </c>
      <c r="M29" s="135" t="s">
        <v>128</v>
      </c>
      <c r="N29" s="135" t="s">
        <v>129</v>
      </c>
      <c r="O29" s="135" t="s">
        <v>148</v>
      </c>
      <c r="P29" s="136"/>
      <c r="Q29" s="136"/>
      <c r="R29" s="136"/>
      <c r="S29" s="136"/>
      <c r="T29" s="136"/>
      <c r="U29" s="136"/>
      <c r="V29" s="154" t="s">
        <v>149</v>
      </c>
      <c r="W29" s="149"/>
      <c r="X29" s="149"/>
      <c r="Y29" s="149"/>
    </row>
    <row r="30" spans="1:25" s="70" customFormat="1" ht="23.25" customHeight="1">
      <c r="A30" s="135" t="s">
        <v>549</v>
      </c>
      <c r="B30" s="136" t="s">
        <v>130</v>
      </c>
      <c r="C30" s="135" t="s">
        <v>68</v>
      </c>
      <c r="D30" s="135" t="s">
        <v>73</v>
      </c>
      <c r="E30" s="135" t="s">
        <v>70</v>
      </c>
      <c r="F30" s="135" t="s">
        <v>70</v>
      </c>
      <c r="G30" s="135">
        <v>2012</v>
      </c>
      <c r="H30" s="400">
        <v>111280</v>
      </c>
      <c r="I30" s="162" t="s">
        <v>82</v>
      </c>
      <c r="J30" s="135" t="s">
        <v>89</v>
      </c>
      <c r="K30" s="136" t="s">
        <v>131</v>
      </c>
      <c r="L30" s="135" t="s">
        <v>68</v>
      </c>
      <c r="M30" s="135" t="s">
        <v>68</v>
      </c>
      <c r="N30" s="135" t="s">
        <v>68</v>
      </c>
      <c r="O30" s="135" t="s">
        <v>68</v>
      </c>
      <c r="P30" s="135" t="s">
        <v>68</v>
      </c>
      <c r="Q30" s="135" t="s">
        <v>68</v>
      </c>
      <c r="R30" s="135" t="s">
        <v>68</v>
      </c>
      <c r="S30" s="135" t="s">
        <v>68</v>
      </c>
      <c r="T30" s="135" t="s">
        <v>68</v>
      </c>
      <c r="U30" s="135" t="s">
        <v>68</v>
      </c>
      <c r="V30" s="135" t="s">
        <v>68</v>
      </c>
      <c r="W30" s="135" t="s">
        <v>68</v>
      </c>
      <c r="X30" s="135" t="s">
        <v>68</v>
      </c>
      <c r="Y30" s="135" t="s">
        <v>68</v>
      </c>
    </row>
    <row r="31" spans="1:25" s="70" customFormat="1" ht="26.25">
      <c r="A31" s="135" t="s">
        <v>550</v>
      </c>
      <c r="B31" s="136" t="s">
        <v>132</v>
      </c>
      <c r="C31" s="135" t="s">
        <v>68</v>
      </c>
      <c r="D31" s="135" t="s">
        <v>73</v>
      </c>
      <c r="E31" s="135" t="s">
        <v>70</v>
      </c>
      <c r="F31" s="135" t="s">
        <v>70</v>
      </c>
      <c r="G31" s="135">
        <v>2012</v>
      </c>
      <c r="H31" s="400">
        <v>95662.03</v>
      </c>
      <c r="I31" s="162" t="s">
        <v>82</v>
      </c>
      <c r="J31" s="135" t="s">
        <v>89</v>
      </c>
      <c r="K31" s="136" t="s">
        <v>133</v>
      </c>
      <c r="L31" s="135" t="s">
        <v>68</v>
      </c>
      <c r="M31" s="135" t="s">
        <v>68</v>
      </c>
      <c r="N31" s="135" t="s">
        <v>68</v>
      </c>
      <c r="O31" s="135" t="s">
        <v>68</v>
      </c>
      <c r="P31" s="135" t="s">
        <v>68</v>
      </c>
      <c r="Q31" s="135" t="s">
        <v>68</v>
      </c>
      <c r="R31" s="135" t="s">
        <v>68</v>
      </c>
      <c r="S31" s="135" t="s">
        <v>68</v>
      </c>
      <c r="T31" s="135" t="s">
        <v>68</v>
      </c>
      <c r="U31" s="135" t="s">
        <v>68</v>
      </c>
      <c r="V31" s="135" t="s">
        <v>68</v>
      </c>
      <c r="W31" s="135" t="s">
        <v>68</v>
      </c>
      <c r="X31" s="135" t="s">
        <v>68</v>
      </c>
      <c r="Y31" s="135" t="s">
        <v>68</v>
      </c>
    </row>
    <row r="32" spans="1:25" s="70" customFormat="1" ht="26.25">
      <c r="A32" s="135" t="s">
        <v>551</v>
      </c>
      <c r="B32" s="136" t="s">
        <v>134</v>
      </c>
      <c r="C32" s="135" t="s">
        <v>68</v>
      </c>
      <c r="D32" s="135" t="s">
        <v>73</v>
      </c>
      <c r="E32" s="135" t="s">
        <v>70</v>
      </c>
      <c r="F32" s="135" t="s">
        <v>70</v>
      </c>
      <c r="G32" s="198">
        <v>2013</v>
      </c>
      <c r="H32" s="400">
        <v>32826.91</v>
      </c>
      <c r="I32" s="162" t="s">
        <v>82</v>
      </c>
      <c r="J32" s="135" t="s">
        <v>89</v>
      </c>
      <c r="K32" s="136" t="s">
        <v>135</v>
      </c>
      <c r="L32" s="135" t="s">
        <v>68</v>
      </c>
      <c r="M32" s="135" t="s">
        <v>68</v>
      </c>
      <c r="N32" s="135" t="s">
        <v>68</v>
      </c>
      <c r="O32" s="135" t="s">
        <v>68</v>
      </c>
      <c r="P32" s="135" t="s">
        <v>68</v>
      </c>
      <c r="Q32" s="135" t="s">
        <v>68</v>
      </c>
      <c r="R32" s="135" t="s">
        <v>68</v>
      </c>
      <c r="S32" s="135" t="s">
        <v>68</v>
      </c>
      <c r="T32" s="135" t="s">
        <v>68</v>
      </c>
      <c r="U32" s="135" t="s">
        <v>68</v>
      </c>
      <c r="V32" s="135" t="s">
        <v>68</v>
      </c>
      <c r="W32" s="135" t="s">
        <v>68</v>
      </c>
      <c r="X32" s="135" t="s">
        <v>68</v>
      </c>
      <c r="Y32" s="135" t="s">
        <v>68</v>
      </c>
    </row>
    <row r="33" spans="1:25" s="70" customFormat="1" ht="21.75" customHeight="1">
      <c r="A33" s="135" t="s">
        <v>552</v>
      </c>
      <c r="B33" s="136" t="s">
        <v>136</v>
      </c>
      <c r="C33" s="135" t="s">
        <v>91</v>
      </c>
      <c r="D33" s="135" t="s">
        <v>73</v>
      </c>
      <c r="E33" s="135" t="s">
        <v>70</v>
      </c>
      <c r="F33" s="135" t="s">
        <v>70</v>
      </c>
      <c r="G33" s="198">
        <v>1991</v>
      </c>
      <c r="H33" s="400">
        <v>46857</v>
      </c>
      <c r="I33" s="162" t="s">
        <v>82</v>
      </c>
      <c r="J33" s="135" t="s">
        <v>89</v>
      </c>
      <c r="K33" s="136" t="s">
        <v>137</v>
      </c>
      <c r="L33" s="135" t="s">
        <v>68</v>
      </c>
      <c r="M33" s="135" t="s">
        <v>68</v>
      </c>
      <c r="N33" s="135" t="s">
        <v>68</v>
      </c>
      <c r="O33" s="135" t="s">
        <v>68</v>
      </c>
      <c r="P33" s="135" t="s">
        <v>68</v>
      </c>
      <c r="Q33" s="135" t="s">
        <v>68</v>
      </c>
      <c r="R33" s="135" t="s">
        <v>68</v>
      </c>
      <c r="S33" s="135" t="s">
        <v>68</v>
      </c>
      <c r="T33" s="135" t="s">
        <v>68</v>
      </c>
      <c r="U33" s="135" t="s">
        <v>68</v>
      </c>
      <c r="V33" s="135" t="s">
        <v>68</v>
      </c>
      <c r="W33" s="135" t="s">
        <v>68</v>
      </c>
      <c r="X33" s="135" t="s">
        <v>68</v>
      </c>
      <c r="Y33" s="135" t="s">
        <v>68</v>
      </c>
    </row>
    <row r="34" spans="1:25" s="70" customFormat="1" ht="39">
      <c r="A34" s="135" t="s">
        <v>553</v>
      </c>
      <c r="B34" s="136" t="s">
        <v>138</v>
      </c>
      <c r="C34" s="135" t="s">
        <v>91</v>
      </c>
      <c r="D34" s="135" t="s">
        <v>73</v>
      </c>
      <c r="E34" s="135" t="s">
        <v>70</v>
      </c>
      <c r="F34" s="135" t="s">
        <v>70</v>
      </c>
      <c r="G34" s="198">
        <v>1991</v>
      </c>
      <c r="H34" s="400">
        <v>35174</v>
      </c>
      <c r="I34" s="162" t="s">
        <v>82</v>
      </c>
      <c r="J34" s="135" t="s">
        <v>89</v>
      </c>
      <c r="K34" s="136" t="s">
        <v>137</v>
      </c>
      <c r="L34" s="135" t="s">
        <v>68</v>
      </c>
      <c r="M34" s="135" t="s">
        <v>68</v>
      </c>
      <c r="N34" s="135" t="s">
        <v>68</v>
      </c>
      <c r="O34" s="135" t="s">
        <v>68</v>
      </c>
      <c r="P34" s="135" t="s">
        <v>68</v>
      </c>
      <c r="Q34" s="135" t="s">
        <v>68</v>
      </c>
      <c r="R34" s="135" t="s">
        <v>68</v>
      </c>
      <c r="S34" s="135" t="s">
        <v>68</v>
      </c>
      <c r="T34" s="135" t="s">
        <v>68</v>
      </c>
      <c r="U34" s="135" t="s">
        <v>68</v>
      </c>
      <c r="V34" s="135" t="s">
        <v>68</v>
      </c>
      <c r="W34" s="135" t="s">
        <v>68</v>
      </c>
      <c r="X34" s="135" t="s">
        <v>68</v>
      </c>
      <c r="Y34" s="135" t="s">
        <v>68</v>
      </c>
    </row>
    <row r="35" spans="1:25" s="403" customFormat="1" ht="32.25" customHeight="1">
      <c r="A35" s="135" t="s">
        <v>554</v>
      </c>
      <c r="B35" s="221" t="s">
        <v>139</v>
      </c>
      <c r="C35" s="227" t="s">
        <v>68</v>
      </c>
      <c r="D35" s="227" t="s">
        <v>70</v>
      </c>
      <c r="E35" s="222" t="s">
        <v>70</v>
      </c>
      <c r="F35" s="222" t="s">
        <v>70</v>
      </c>
      <c r="G35" s="227"/>
      <c r="H35" s="406">
        <v>10491</v>
      </c>
      <c r="I35" s="401" t="s">
        <v>82</v>
      </c>
      <c r="J35" s="227" t="s">
        <v>89</v>
      </c>
      <c r="K35" s="402" t="s">
        <v>140</v>
      </c>
      <c r="L35" s="222" t="s">
        <v>68</v>
      </c>
      <c r="M35" s="222" t="s">
        <v>68</v>
      </c>
      <c r="N35" s="222" t="s">
        <v>68</v>
      </c>
      <c r="O35" s="222" t="s">
        <v>68</v>
      </c>
      <c r="P35" s="222" t="s">
        <v>68</v>
      </c>
      <c r="Q35" s="222" t="s">
        <v>68</v>
      </c>
      <c r="R35" s="222" t="s">
        <v>68</v>
      </c>
      <c r="S35" s="222" t="s">
        <v>68</v>
      </c>
      <c r="T35" s="222" t="s">
        <v>68</v>
      </c>
      <c r="U35" s="222" t="s">
        <v>68</v>
      </c>
      <c r="V35" s="222" t="s">
        <v>68</v>
      </c>
      <c r="W35" s="222" t="s">
        <v>68</v>
      </c>
      <c r="X35" s="222" t="s">
        <v>68</v>
      </c>
      <c r="Y35" s="222" t="s">
        <v>68</v>
      </c>
    </row>
    <row r="36" spans="1:25" s="70" customFormat="1" ht="22.5" customHeight="1">
      <c r="A36" s="135" t="s">
        <v>555</v>
      </c>
      <c r="B36" s="136" t="s">
        <v>593</v>
      </c>
      <c r="C36" s="135" t="s">
        <v>91</v>
      </c>
      <c r="D36" s="163" t="s">
        <v>73</v>
      </c>
      <c r="E36" s="135" t="s">
        <v>70</v>
      </c>
      <c r="F36" s="135" t="s">
        <v>70</v>
      </c>
      <c r="G36" s="135">
        <v>2017</v>
      </c>
      <c r="H36" s="400">
        <v>182587.7</v>
      </c>
      <c r="I36" s="162" t="s">
        <v>82</v>
      </c>
      <c r="J36" s="163" t="s">
        <v>89</v>
      </c>
      <c r="K36" s="136" t="s">
        <v>595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s="70" customFormat="1" ht="22.5" customHeight="1">
      <c r="A37" s="135" t="s">
        <v>556</v>
      </c>
      <c r="B37" s="136" t="s">
        <v>594</v>
      </c>
      <c r="C37" s="135"/>
      <c r="D37" s="163"/>
      <c r="E37" s="135"/>
      <c r="F37" s="135"/>
      <c r="G37" s="135"/>
      <c r="H37" s="400">
        <v>33401.18</v>
      </c>
      <c r="I37" s="162" t="s">
        <v>82</v>
      </c>
      <c r="J37" s="163" t="s">
        <v>89</v>
      </c>
      <c r="K37" s="136" t="s">
        <v>596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s="70" customFormat="1" ht="26.25">
      <c r="A38" s="135" t="s">
        <v>641</v>
      </c>
      <c r="B38" s="136" t="s">
        <v>608</v>
      </c>
      <c r="C38" s="135" t="s">
        <v>609</v>
      </c>
      <c r="D38" s="163" t="s">
        <v>73</v>
      </c>
      <c r="E38" s="135" t="s">
        <v>70</v>
      </c>
      <c r="F38" s="135" t="s">
        <v>70</v>
      </c>
      <c r="G38" s="135">
        <v>2018</v>
      </c>
      <c r="H38" s="400">
        <v>107200</v>
      </c>
      <c r="I38" s="162" t="s">
        <v>82</v>
      </c>
      <c r="J38" s="163" t="s">
        <v>89</v>
      </c>
      <c r="K38" s="136" t="s">
        <v>610</v>
      </c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s="70" customFormat="1" ht="26.25">
      <c r="A39" s="135" t="s">
        <v>642</v>
      </c>
      <c r="B39" s="310" t="s">
        <v>816</v>
      </c>
      <c r="C39" s="200" t="s">
        <v>91</v>
      </c>
      <c r="D39" s="163" t="s">
        <v>73</v>
      </c>
      <c r="E39" s="135" t="s">
        <v>70</v>
      </c>
      <c r="F39" s="135" t="s">
        <v>70</v>
      </c>
      <c r="G39" s="199">
        <v>2020</v>
      </c>
      <c r="H39" s="400">
        <v>128050.22</v>
      </c>
      <c r="I39" s="191" t="s">
        <v>82</v>
      </c>
      <c r="J39" s="163" t="s">
        <v>89</v>
      </c>
      <c r="K39" s="136" t="s">
        <v>817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s="70" customFormat="1" ht="26.25">
      <c r="A40" s="135" t="s">
        <v>644</v>
      </c>
      <c r="B40" s="310" t="s">
        <v>822</v>
      </c>
      <c r="C40" s="200"/>
      <c r="D40" s="163" t="s">
        <v>73</v>
      </c>
      <c r="E40" s="135" t="s">
        <v>70</v>
      </c>
      <c r="F40" s="135" t="s">
        <v>73</v>
      </c>
      <c r="G40" s="314" t="s">
        <v>823</v>
      </c>
      <c r="H40" s="405">
        <v>16938725.34</v>
      </c>
      <c r="I40" s="191" t="s">
        <v>82</v>
      </c>
      <c r="J40" s="163" t="s">
        <v>89</v>
      </c>
      <c r="K40" s="136" t="s">
        <v>824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s="70" customFormat="1" ht="42" customHeight="1">
      <c r="A41" s="135" t="s">
        <v>645</v>
      </c>
      <c r="B41" s="136" t="s">
        <v>1071</v>
      </c>
      <c r="C41" s="135" t="s">
        <v>68</v>
      </c>
      <c r="D41" s="163" t="s">
        <v>73</v>
      </c>
      <c r="E41" s="135" t="s">
        <v>70</v>
      </c>
      <c r="F41" s="135" t="s">
        <v>70</v>
      </c>
      <c r="G41" s="135">
        <v>1970</v>
      </c>
      <c r="H41" s="404">
        <v>161127</v>
      </c>
      <c r="I41" s="191" t="s">
        <v>82</v>
      </c>
      <c r="J41" s="163" t="s">
        <v>89</v>
      </c>
      <c r="K41" s="136" t="s">
        <v>1072</v>
      </c>
      <c r="L41" s="136" t="s">
        <v>85</v>
      </c>
      <c r="M41" s="135" t="s">
        <v>68</v>
      </c>
      <c r="N41" s="136" t="s">
        <v>1073</v>
      </c>
      <c r="O41" s="135" t="s">
        <v>68</v>
      </c>
      <c r="P41" s="136"/>
      <c r="Q41" s="136"/>
      <c r="R41" s="136"/>
      <c r="S41" s="136"/>
      <c r="T41" s="136"/>
      <c r="U41" s="136"/>
      <c r="V41" s="136" t="s">
        <v>1074</v>
      </c>
      <c r="W41" s="154" t="s">
        <v>68</v>
      </c>
      <c r="X41" s="154" t="s">
        <v>70</v>
      </c>
      <c r="Y41" s="154" t="s">
        <v>70</v>
      </c>
    </row>
    <row r="42" spans="1:25" s="70" customFormat="1" ht="24.75" customHeight="1">
      <c r="A42" s="135" t="s">
        <v>647</v>
      </c>
      <c r="B42" s="136" t="s">
        <v>1075</v>
      </c>
      <c r="C42" s="135" t="s">
        <v>91</v>
      </c>
      <c r="D42" s="163" t="s">
        <v>73</v>
      </c>
      <c r="E42" s="135" t="s">
        <v>70</v>
      </c>
      <c r="F42" s="135" t="s">
        <v>70</v>
      </c>
      <c r="G42" s="135">
        <v>2022</v>
      </c>
      <c r="H42" s="404">
        <v>299954</v>
      </c>
      <c r="I42" s="191" t="s">
        <v>82</v>
      </c>
      <c r="J42" s="163" t="s">
        <v>89</v>
      </c>
      <c r="K42" s="136" t="s">
        <v>92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49"/>
      <c r="W42" s="149"/>
      <c r="X42" s="149"/>
      <c r="Y42" s="149"/>
    </row>
    <row r="43" spans="1:25" s="9" customFormat="1" ht="12.75">
      <c r="A43" s="411" t="s">
        <v>0</v>
      </c>
      <c r="B43" s="411" t="s">
        <v>0</v>
      </c>
      <c r="C43" s="411"/>
      <c r="D43" s="80"/>
      <c r="E43" s="86"/>
      <c r="F43" s="87"/>
      <c r="G43" s="31"/>
      <c r="H43" s="297">
        <f>SUM(H6:H42)</f>
        <v>49190626.730000004</v>
      </c>
      <c r="I43" s="93"/>
      <c r="J43" s="73"/>
      <c r="K43" s="73"/>
      <c r="L43" s="77"/>
      <c r="M43" s="77"/>
      <c r="N43" s="77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2.75" customHeight="1">
      <c r="A44" s="410" t="s">
        <v>194</v>
      </c>
      <c r="B44" s="410"/>
      <c r="C44" s="410"/>
      <c r="D44" s="410"/>
      <c r="E44" s="410"/>
      <c r="F44" s="410"/>
      <c r="G44" s="38"/>
      <c r="H44" s="296"/>
      <c r="I44" s="68"/>
      <c r="J44" s="68"/>
      <c r="K44" s="68"/>
      <c r="L44" s="69"/>
      <c r="M44" s="69"/>
      <c r="N44" s="6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s="9" customFormat="1" ht="66">
      <c r="A45" s="2">
        <v>1</v>
      </c>
      <c r="B45" s="106" t="s">
        <v>170</v>
      </c>
      <c r="C45" s="2" t="s">
        <v>171</v>
      </c>
      <c r="D45" s="2" t="s">
        <v>73</v>
      </c>
      <c r="E45" s="89" t="s">
        <v>70</v>
      </c>
      <c r="F45" s="88"/>
      <c r="G45" s="298">
        <v>1972</v>
      </c>
      <c r="H45" s="384">
        <v>1906000</v>
      </c>
      <c r="I45" s="385" t="s">
        <v>74</v>
      </c>
      <c r="J45" s="299" t="s">
        <v>195</v>
      </c>
      <c r="K45" s="106" t="s">
        <v>196</v>
      </c>
      <c r="L45" s="2" t="s">
        <v>197</v>
      </c>
      <c r="M45" s="2" t="s">
        <v>198</v>
      </c>
      <c r="N45" s="2" t="s">
        <v>199</v>
      </c>
      <c r="O45" s="2" t="s">
        <v>235</v>
      </c>
      <c r="P45" s="2" t="s">
        <v>144</v>
      </c>
      <c r="Q45" s="2" t="s">
        <v>144</v>
      </c>
      <c r="R45" s="2" t="s">
        <v>144</v>
      </c>
      <c r="S45" s="2" t="s">
        <v>144</v>
      </c>
      <c r="T45" s="2"/>
      <c r="U45" s="2" t="s">
        <v>144</v>
      </c>
      <c r="V45" s="16">
        <v>586.84</v>
      </c>
      <c r="W45" s="2" t="s">
        <v>232</v>
      </c>
      <c r="X45" s="16" t="s">
        <v>70</v>
      </c>
      <c r="Y45" s="16" t="s">
        <v>70</v>
      </c>
    </row>
    <row r="46" spans="1:25" s="9" customFormat="1" ht="52.5">
      <c r="A46" s="2">
        <v>2</v>
      </c>
      <c r="B46" s="106" t="s">
        <v>172</v>
      </c>
      <c r="C46" s="2" t="s">
        <v>173</v>
      </c>
      <c r="D46" s="2" t="s">
        <v>73</v>
      </c>
      <c r="E46" s="89" t="s">
        <v>70</v>
      </c>
      <c r="F46" s="88"/>
      <c r="G46" s="298">
        <v>1987</v>
      </c>
      <c r="H46" s="384">
        <v>1824000</v>
      </c>
      <c r="I46" s="385" t="s">
        <v>74</v>
      </c>
      <c r="J46" s="299" t="s">
        <v>200</v>
      </c>
      <c r="K46" s="106" t="s">
        <v>201</v>
      </c>
      <c r="L46" s="2" t="s">
        <v>202</v>
      </c>
      <c r="M46" s="2" t="s">
        <v>203</v>
      </c>
      <c r="N46" s="2" t="s">
        <v>204</v>
      </c>
      <c r="O46" s="28"/>
      <c r="P46" s="2" t="s">
        <v>144</v>
      </c>
      <c r="Q46" s="2" t="s">
        <v>144</v>
      </c>
      <c r="R46" s="2" t="s">
        <v>144</v>
      </c>
      <c r="S46" s="2" t="s">
        <v>144</v>
      </c>
      <c r="T46" s="2" t="s">
        <v>144</v>
      </c>
      <c r="U46" s="2" t="s">
        <v>144</v>
      </c>
      <c r="V46" s="16">
        <v>407</v>
      </c>
      <c r="W46" s="16">
        <v>2</v>
      </c>
      <c r="X46" s="16" t="s">
        <v>233</v>
      </c>
      <c r="Y46" s="16" t="s">
        <v>70</v>
      </c>
    </row>
    <row r="47" spans="1:25" s="9" customFormat="1" ht="51.75" customHeight="1">
      <c r="A47" s="2">
        <v>3</v>
      </c>
      <c r="B47" s="106" t="s">
        <v>174</v>
      </c>
      <c r="C47" s="2" t="s">
        <v>175</v>
      </c>
      <c r="D47" s="2" t="s">
        <v>73</v>
      </c>
      <c r="E47" s="89" t="s">
        <v>70</v>
      </c>
      <c r="F47" s="88"/>
      <c r="G47" s="298">
        <v>1996</v>
      </c>
      <c r="H47" s="384">
        <v>2785000</v>
      </c>
      <c r="I47" s="385" t="s">
        <v>74</v>
      </c>
      <c r="J47" s="299" t="s">
        <v>205</v>
      </c>
      <c r="K47" s="106" t="s">
        <v>206</v>
      </c>
      <c r="L47" s="2" t="s">
        <v>207</v>
      </c>
      <c r="M47" s="16" t="s">
        <v>208</v>
      </c>
      <c r="N47" s="16" t="s">
        <v>209</v>
      </c>
      <c r="O47" s="28"/>
      <c r="P47" s="2" t="s">
        <v>144</v>
      </c>
      <c r="Q47" s="2" t="s">
        <v>144</v>
      </c>
      <c r="R47" s="2" t="s">
        <v>144</v>
      </c>
      <c r="S47" s="2" t="s">
        <v>144</v>
      </c>
      <c r="T47" s="2" t="s">
        <v>144</v>
      </c>
      <c r="U47" s="2" t="s">
        <v>144</v>
      </c>
      <c r="V47" s="16">
        <v>700.3</v>
      </c>
      <c r="W47" s="2" t="s">
        <v>234</v>
      </c>
      <c r="X47" s="16" t="s">
        <v>73</v>
      </c>
      <c r="Y47" s="16" t="s">
        <v>70</v>
      </c>
    </row>
    <row r="48" spans="1:25" s="9" customFormat="1" ht="52.5">
      <c r="A48" s="2">
        <v>4</v>
      </c>
      <c r="B48" s="106" t="s">
        <v>176</v>
      </c>
      <c r="C48" s="2" t="s">
        <v>177</v>
      </c>
      <c r="D48" s="2" t="s">
        <v>73</v>
      </c>
      <c r="E48" s="89" t="s">
        <v>70</v>
      </c>
      <c r="F48" s="88"/>
      <c r="G48" s="298">
        <v>2005</v>
      </c>
      <c r="H48" s="384">
        <v>13993000</v>
      </c>
      <c r="I48" s="385" t="s">
        <v>74</v>
      </c>
      <c r="J48" s="299" t="s">
        <v>210</v>
      </c>
      <c r="K48" s="106" t="s">
        <v>211</v>
      </c>
      <c r="L48" s="2" t="s">
        <v>212</v>
      </c>
      <c r="M48" s="2" t="s">
        <v>213</v>
      </c>
      <c r="N48" s="2" t="s">
        <v>214</v>
      </c>
      <c r="O48" s="28"/>
      <c r="P48" s="2" t="s">
        <v>144</v>
      </c>
      <c r="Q48" s="2" t="s">
        <v>144</v>
      </c>
      <c r="R48" s="2" t="s">
        <v>144</v>
      </c>
      <c r="S48" s="2" t="s">
        <v>144</v>
      </c>
      <c r="T48" s="2" t="s">
        <v>144</v>
      </c>
      <c r="U48" s="2" t="s">
        <v>144</v>
      </c>
      <c r="V48" s="16">
        <v>2695</v>
      </c>
      <c r="W48" s="16"/>
      <c r="X48" s="16" t="s">
        <v>70</v>
      </c>
      <c r="Y48" s="16" t="s">
        <v>70</v>
      </c>
    </row>
    <row r="49" spans="1:25" s="9" customFormat="1" ht="118.5">
      <c r="A49" s="2">
        <v>5</v>
      </c>
      <c r="B49" s="106" t="s">
        <v>178</v>
      </c>
      <c r="C49" s="2" t="s">
        <v>179</v>
      </c>
      <c r="D49" s="2" t="s">
        <v>73</v>
      </c>
      <c r="E49" s="89" t="s">
        <v>70</v>
      </c>
      <c r="F49" s="88"/>
      <c r="G49" s="298">
        <v>2009</v>
      </c>
      <c r="H49" s="299">
        <v>480773.01</v>
      </c>
      <c r="I49" s="2" t="s">
        <v>82</v>
      </c>
      <c r="J49" s="61" t="s">
        <v>68</v>
      </c>
      <c r="K49" s="106" t="s">
        <v>215</v>
      </c>
      <c r="L49" s="2" t="s">
        <v>216</v>
      </c>
      <c r="M49" s="2"/>
      <c r="N49" s="2"/>
      <c r="O49" s="1" t="s">
        <v>623</v>
      </c>
      <c r="P49" s="2"/>
      <c r="Q49" s="2"/>
      <c r="R49" s="2"/>
      <c r="S49" s="2"/>
      <c r="T49" s="2"/>
      <c r="U49" s="2"/>
      <c r="V49" s="16">
        <v>91.4</v>
      </c>
      <c r="W49" s="16"/>
      <c r="X49" s="16"/>
      <c r="Y49" s="16" t="s">
        <v>70</v>
      </c>
    </row>
    <row r="50" spans="1:25" s="9" customFormat="1" ht="26.25">
      <c r="A50" s="2">
        <v>6</v>
      </c>
      <c r="B50" s="106" t="s">
        <v>180</v>
      </c>
      <c r="C50" s="2" t="s">
        <v>68</v>
      </c>
      <c r="D50" s="2" t="s">
        <v>73</v>
      </c>
      <c r="E50" s="89" t="s">
        <v>70</v>
      </c>
      <c r="F50" s="88"/>
      <c r="G50" s="298"/>
      <c r="H50" s="299">
        <v>49991.08</v>
      </c>
      <c r="I50" s="2" t="s">
        <v>82</v>
      </c>
      <c r="J50" s="61" t="s">
        <v>217</v>
      </c>
      <c r="K50" s="106" t="s">
        <v>201</v>
      </c>
      <c r="L50" s="2"/>
      <c r="M50" s="2"/>
      <c r="N50" s="2"/>
      <c r="O50" s="28"/>
      <c r="P50" s="2"/>
      <c r="Q50" s="2"/>
      <c r="R50" s="2"/>
      <c r="S50" s="2"/>
      <c r="T50" s="2"/>
      <c r="U50" s="2"/>
      <c r="V50" s="16"/>
      <c r="W50" s="16"/>
      <c r="X50" s="16"/>
      <c r="Y50" s="16" t="s">
        <v>70</v>
      </c>
    </row>
    <row r="51" spans="1:25" s="9" customFormat="1" ht="39">
      <c r="A51" s="2">
        <v>7</v>
      </c>
      <c r="B51" s="300" t="s">
        <v>181</v>
      </c>
      <c r="C51" s="2" t="s">
        <v>182</v>
      </c>
      <c r="D51" s="2" t="s">
        <v>73</v>
      </c>
      <c r="E51" s="89" t="s">
        <v>70</v>
      </c>
      <c r="F51" s="88"/>
      <c r="G51" s="298">
        <v>2008</v>
      </c>
      <c r="H51" s="299">
        <v>409032</v>
      </c>
      <c r="I51" s="2" t="s">
        <v>82</v>
      </c>
      <c r="J51" s="61" t="s">
        <v>68</v>
      </c>
      <c r="K51" s="106" t="s">
        <v>215</v>
      </c>
      <c r="L51" s="2"/>
      <c r="M51" s="2" t="s">
        <v>218</v>
      </c>
      <c r="N51" s="2"/>
      <c r="O51" s="28"/>
      <c r="P51" s="2"/>
      <c r="Q51" s="2"/>
      <c r="R51" s="2"/>
      <c r="S51" s="2"/>
      <c r="T51" s="2"/>
      <c r="U51" s="2"/>
      <c r="V51" s="16">
        <v>613.11</v>
      </c>
      <c r="W51" s="16"/>
      <c r="X51" s="16" t="s">
        <v>70</v>
      </c>
      <c r="Y51" s="16" t="s">
        <v>70</v>
      </c>
    </row>
    <row r="52" spans="1:25" s="9" customFormat="1" ht="52.5">
      <c r="A52" s="2">
        <v>8</v>
      </c>
      <c r="B52" s="300" t="s">
        <v>183</v>
      </c>
      <c r="C52" s="2" t="s">
        <v>184</v>
      </c>
      <c r="D52" s="2" t="s">
        <v>73</v>
      </c>
      <c r="E52" s="89" t="s">
        <v>70</v>
      </c>
      <c r="F52" s="88"/>
      <c r="G52" s="298">
        <v>1987</v>
      </c>
      <c r="H52" s="299">
        <v>38777</v>
      </c>
      <c r="I52" s="2" t="s">
        <v>82</v>
      </c>
      <c r="J52" s="2" t="s">
        <v>219</v>
      </c>
      <c r="K52" s="106" t="s">
        <v>201</v>
      </c>
      <c r="L52" s="2"/>
      <c r="M52" s="2"/>
      <c r="N52" s="2"/>
      <c r="O52" s="28"/>
      <c r="P52" s="2"/>
      <c r="Q52" s="2" t="s">
        <v>144</v>
      </c>
      <c r="R52" s="2"/>
      <c r="S52" s="2"/>
      <c r="T52" s="2"/>
      <c r="U52" s="2"/>
      <c r="V52" s="16">
        <v>20000</v>
      </c>
      <c r="W52" s="16">
        <v>1</v>
      </c>
      <c r="X52" s="16" t="s">
        <v>70</v>
      </c>
      <c r="Y52" s="16" t="s">
        <v>70</v>
      </c>
    </row>
    <row r="53" spans="1:25" s="9" customFormat="1" ht="26.25">
      <c r="A53" s="2">
        <v>9</v>
      </c>
      <c r="B53" s="106" t="s">
        <v>185</v>
      </c>
      <c r="C53" s="2" t="s">
        <v>68</v>
      </c>
      <c r="D53" s="2" t="s">
        <v>73</v>
      </c>
      <c r="E53" s="89" t="s">
        <v>70</v>
      </c>
      <c r="F53" s="88"/>
      <c r="G53" s="298" t="s">
        <v>220</v>
      </c>
      <c r="H53" s="299">
        <v>1925</v>
      </c>
      <c r="I53" s="2" t="s">
        <v>82</v>
      </c>
      <c r="J53" s="61" t="s">
        <v>68</v>
      </c>
      <c r="K53" s="106" t="s">
        <v>201</v>
      </c>
      <c r="L53" s="2"/>
      <c r="M53" s="2"/>
      <c r="N53" s="2"/>
      <c r="O53" s="28"/>
      <c r="P53" s="2"/>
      <c r="Q53" s="2"/>
      <c r="R53" s="2"/>
      <c r="S53" s="2"/>
      <c r="T53" s="2"/>
      <c r="U53" s="2"/>
      <c r="V53" s="16"/>
      <c r="W53" s="16"/>
      <c r="X53" s="16"/>
      <c r="Y53" s="16" t="s">
        <v>70</v>
      </c>
    </row>
    <row r="54" spans="1:25" s="9" customFormat="1" ht="26.25">
      <c r="A54" s="2">
        <v>10</v>
      </c>
      <c r="B54" s="106" t="s">
        <v>186</v>
      </c>
      <c r="C54" s="2" t="s">
        <v>68</v>
      </c>
      <c r="D54" s="2" t="s">
        <v>73</v>
      </c>
      <c r="E54" s="89" t="s">
        <v>70</v>
      </c>
      <c r="F54" s="88"/>
      <c r="G54" s="298" t="s">
        <v>220</v>
      </c>
      <c r="H54" s="299">
        <v>1469</v>
      </c>
      <c r="I54" s="2" t="s">
        <v>82</v>
      </c>
      <c r="J54" s="61" t="s">
        <v>68</v>
      </c>
      <c r="K54" s="106" t="s">
        <v>221</v>
      </c>
      <c r="L54" s="301"/>
      <c r="M54" s="301"/>
      <c r="N54" s="301"/>
      <c r="O54" s="28"/>
      <c r="P54" s="301"/>
      <c r="Q54" s="301"/>
      <c r="R54" s="301"/>
      <c r="S54" s="301"/>
      <c r="T54" s="301"/>
      <c r="U54" s="301"/>
      <c r="V54" s="302"/>
      <c r="W54" s="302"/>
      <c r="X54" s="302"/>
      <c r="Y54" s="302" t="s">
        <v>70</v>
      </c>
    </row>
    <row r="55" spans="1:25" s="9" customFormat="1" ht="26.25">
      <c r="A55" s="2">
        <v>11</v>
      </c>
      <c r="B55" s="106" t="s">
        <v>187</v>
      </c>
      <c r="C55" s="2" t="s">
        <v>68</v>
      </c>
      <c r="D55" s="2" t="s">
        <v>73</v>
      </c>
      <c r="E55" s="89" t="s">
        <v>70</v>
      </c>
      <c r="F55" s="88"/>
      <c r="G55" s="298" t="s">
        <v>220</v>
      </c>
      <c r="H55" s="299">
        <v>2050</v>
      </c>
      <c r="I55" s="55" t="s">
        <v>82</v>
      </c>
      <c r="J55" s="61" t="s">
        <v>68</v>
      </c>
      <c r="K55" s="106" t="s">
        <v>221</v>
      </c>
      <c r="L55" s="301"/>
      <c r="M55" s="301"/>
      <c r="N55" s="301"/>
      <c r="O55" s="28"/>
      <c r="P55" s="301"/>
      <c r="Q55" s="301"/>
      <c r="R55" s="301"/>
      <c r="S55" s="301"/>
      <c r="T55" s="301"/>
      <c r="U55" s="301"/>
      <c r="V55" s="302"/>
      <c r="W55" s="302"/>
      <c r="X55" s="302"/>
      <c r="Y55" s="302" t="s">
        <v>70</v>
      </c>
    </row>
    <row r="56" spans="1:25" s="9" customFormat="1" ht="26.25">
      <c r="A56" s="2">
        <v>12</v>
      </c>
      <c r="B56" s="106" t="s">
        <v>188</v>
      </c>
      <c r="C56" s="2" t="s">
        <v>68</v>
      </c>
      <c r="D56" s="2" t="s">
        <v>73</v>
      </c>
      <c r="E56" s="89" t="s">
        <v>70</v>
      </c>
      <c r="F56" s="88"/>
      <c r="G56" s="298" t="s">
        <v>220</v>
      </c>
      <c r="H56" s="299">
        <v>1000</v>
      </c>
      <c r="I56" s="2" t="s">
        <v>82</v>
      </c>
      <c r="J56" s="75" t="s">
        <v>222</v>
      </c>
      <c r="K56" s="106" t="s">
        <v>223</v>
      </c>
      <c r="L56" s="2"/>
      <c r="M56" s="2"/>
      <c r="N56" s="2"/>
      <c r="O56" s="28"/>
      <c r="P56" s="2"/>
      <c r="Q56" s="2"/>
      <c r="R56" s="2"/>
      <c r="S56" s="2"/>
      <c r="T56" s="2"/>
      <c r="U56" s="2"/>
      <c r="V56" s="16"/>
      <c r="W56" s="16"/>
      <c r="X56" s="16"/>
      <c r="Y56" s="16" t="s">
        <v>70</v>
      </c>
    </row>
    <row r="57" spans="1:25" s="9" customFormat="1" ht="26.25">
      <c r="A57" s="2">
        <v>13</v>
      </c>
      <c r="B57" s="106" t="s">
        <v>189</v>
      </c>
      <c r="C57" s="2" t="s">
        <v>68</v>
      </c>
      <c r="D57" s="2" t="s">
        <v>73</v>
      </c>
      <c r="E57" s="89" t="s">
        <v>70</v>
      </c>
      <c r="F57" s="88"/>
      <c r="G57" s="298">
        <v>1987</v>
      </c>
      <c r="H57" s="299">
        <v>8448</v>
      </c>
      <c r="I57" s="2" t="s">
        <v>82</v>
      </c>
      <c r="J57" s="75" t="s">
        <v>224</v>
      </c>
      <c r="K57" s="106" t="s">
        <v>223</v>
      </c>
      <c r="L57" s="2" t="s">
        <v>225</v>
      </c>
      <c r="M57" s="2"/>
      <c r="N57" s="2" t="s">
        <v>226</v>
      </c>
      <c r="O57" s="28"/>
      <c r="P57" s="2" t="s">
        <v>144</v>
      </c>
      <c r="Q57" s="2" t="s">
        <v>144</v>
      </c>
      <c r="R57" s="2"/>
      <c r="S57" s="2"/>
      <c r="T57" s="2"/>
      <c r="U57" s="2"/>
      <c r="V57" s="16">
        <v>77.8</v>
      </c>
      <c r="W57" s="16">
        <v>1</v>
      </c>
      <c r="X57" s="16" t="s">
        <v>70</v>
      </c>
      <c r="Y57" s="16" t="s">
        <v>70</v>
      </c>
    </row>
    <row r="58" spans="1:25" s="9" customFormat="1" ht="26.25">
      <c r="A58" s="2">
        <v>14</v>
      </c>
      <c r="B58" s="106" t="s">
        <v>190</v>
      </c>
      <c r="C58" s="2" t="s">
        <v>68</v>
      </c>
      <c r="D58" s="2" t="s">
        <v>73</v>
      </c>
      <c r="E58" s="89" t="s">
        <v>70</v>
      </c>
      <c r="F58" s="88"/>
      <c r="G58" s="298">
        <v>2012</v>
      </c>
      <c r="H58" s="299">
        <v>152835.18</v>
      </c>
      <c r="I58" s="2" t="s">
        <v>82</v>
      </c>
      <c r="J58" s="75" t="s">
        <v>227</v>
      </c>
      <c r="K58" s="106" t="s">
        <v>228</v>
      </c>
      <c r="L58" s="2"/>
      <c r="M58" s="2"/>
      <c r="N58" s="2"/>
      <c r="O58" s="28"/>
      <c r="P58" s="1"/>
      <c r="Q58" s="1"/>
      <c r="R58" s="1"/>
      <c r="S58" s="1"/>
      <c r="T58" s="1"/>
      <c r="U58" s="1"/>
      <c r="V58" s="16"/>
      <c r="W58" s="16"/>
      <c r="X58" s="16" t="s">
        <v>70</v>
      </c>
      <c r="Y58" s="16" t="s">
        <v>70</v>
      </c>
    </row>
    <row r="59" spans="1:25" s="9" customFormat="1" ht="26.25">
      <c r="A59" s="2">
        <v>15</v>
      </c>
      <c r="B59" s="106" t="s">
        <v>191</v>
      </c>
      <c r="C59" s="2"/>
      <c r="D59" s="2" t="s">
        <v>73</v>
      </c>
      <c r="E59" s="89" t="s">
        <v>70</v>
      </c>
      <c r="F59" s="88"/>
      <c r="G59" s="298">
        <v>2014</v>
      </c>
      <c r="H59" s="387">
        <v>206423.14</v>
      </c>
      <c r="I59" s="2" t="s">
        <v>82</v>
      </c>
      <c r="J59" s="75"/>
      <c r="K59" s="106" t="s">
        <v>229</v>
      </c>
      <c r="L59" s="2"/>
      <c r="M59" s="2"/>
      <c r="N59" s="2"/>
      <c r="O59" s="28"/>
      <c r="P59" s="1"/>
      <c r="Q59" s="1"/>
      <c r="R59" s="1"/>
      <c r="S59" s="1"/>
      <c r="T59" s="1"/>
      <c r="U59" s="1"/>
      <c r="V59" s="16"/>
      <c r="W59" s="16"/>
      <c r="X59" s="16"/>
      <c r="Y59" s="16" t="s">
        <v>70</v>
      </c>
    </row>
    <row r="60" spans="1:25" s="9" customFormat="1" ht="26.25">
      <c r="A60" s="2">
        <v>16</v>
      </c>
      <c r="B60" s="1" t="s">
        <v>192</v>
      </c>
      <c r="C60" s="2" t="s">
        <v>1272</v>
      </c>
      <c r="D60" s="2" t="s">
        <v>73</v>
      </c>
      <c r="E60" s="89" t="s">
        <v>70</v>
      </c>
      <c r="F60" s="88"/>
      <c r="G60" s="2">
        <v>2014</v>
      </c>
      <c r="H60" s="388">
        <v>15582</v>
      </c>
      <c r="I60" s="2" t="s">
        <v>82</v>
      </c>
      <c r="J60" s="63" t="s">
        <v>230</v>
      </c>
      <c r="K60" s="106" t="s">
        <v>228</v>
      </c>
      <c r="L60" s="2"/>
      <c r="M60" s="2"/>
      <c r="N60" s="2"/>
      <c r="O60" s="28"/>
      <c r="P60" s="1"/>
      <c r="Q60" s="1"/>
      <c r="R60" s="1"/>
      <c r="S60" s="1"/>
      <c r="T60" s="1"/>
      <c r="U60" s="1"/>
      <c r="V60" s="28"/>
      <c r="W60" s="28"/>
      <c r="X60" s="28"/>
      <c r="Y60" s="28"/>
    </row>
    <row r="61" spans="1:25" s="9" customFormat="1" ht="26.25">
      <c r="A61" s="2">
        <v>17</v>
      </c>
      <c r="B61" s="1" t="s">
        <v>193</v>
      </c>
      <c r="C61" s="2"/>
      <c r="D61" s="2"/>
      <c r="E61" s="89"/>
      <c r="F61" s="88"/>
      <c r="G61" s="2"/>
      <c r="H61" s="388">
        <v>11188.02</v>
      </c>
      <c r="I61" s="2" t="s">
        <v>82</v>
      </c>
      <c r="J61" s="63" t="s">
        <v>231</v>
      </c>
      <c r="K61" s="106"/>
      <c r="L61" s="2"/>
      <c r="M61" s="2"/>
      <c r="N61" s="2"/>
      <c r="O61" s="28"/>
      <c r="P61" s="1"/>
      <c r="Q61" s="1"/>
      <c r="R61" s="1"/>
      <c r="S61" s="1"/>
      <c r="T61" s="1"/>
      <c r="U61" s="1"/>
      <c r="V61" s="28"/>
      <c r="W61" s="28"/>
      <c r="X61" s="28"/>
      <c r="Y61" s="28"/>
    </row>
    <row r="62" spans="1:25" s="9" customFormat="1" ht="24.75" customHeight="1">
      <c r="A62" s="2">
        <v>18</v>
      </c>
      <c r="B62" s="1" t="s">
        <v>1271</v>
      </c>
      <c r="C62" s="2" t="s">
        <v>91</v>
      </c>
      <c r="D62" s="2" t="s">
        <v>73</v>
      </c>
      <c r="E62" s="89" t="s">
        <v>70</v>
      </c>
      <c r="F62" s="88"/>
      <c r="G62" s="2">
        <v>2023</v>
      </c>
      <c r="H62" s="388">
        <v>17000000</v>
      </c>
      <c r="I62" s="2" t="s">
        <v>82</v>
      </c>
      <c r="J62" s="63"/>
      <c r="K62" s="106" t="s">
        <v>1273</v>
      </c>
      <c r="L62" s="2"/>
      <c r="M62" s="2"/>
      <c r="N62" s="2"/>
      <c r="O62" s="28"/>
      <c r="P62" s="1"/>
      <c r="Q62" s="1"/>
      <c r="R62" s="1"/>
      <c r="S62" s="1"/>
      <c r="T62" s="1"/>
      <c r="U62" s="1"/>
      <c r="V62" s="28"/>
      <c r="W62" s="28"/>
      <c r="X62" s="28"/>
      <c r="Y62" s="28"/>
    </row>
    <row r="63" spans="1:25" s="9" customFormat="1" ht="12.75">
      <c r="A63" s="411" t="s">
        <v>0</v>
      </c>
      <c r="B63" s="411" t="s">
        <v>0</v>
      </c>
      <c r="C63" s="411"/>
      <c r="D63" s="80"/>
      <c r="E63" s="86"/>
      <c r="F63" s="87"/>
      <c r="G63" s="31"/>
      <c r="H63" s="303">
        <f>SUM(H45:H62)</f>
        <v>38887493.43</v>
      </c>
      <c r="I63" s="93"/>
      <c r="J63" s="73"/>
      <c r="K63" s="73"/>
      <c r="L63" s="77"/>
      <c r="M63" s="77"/>
      <c r="N63" s="77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1:25" ht="12.75" customHeight="1">
      <c r="A64" s="410" t="s">
        <v>243</v>
      </c>
      <c r="B64" s="410"/>
      <c r="C64" s="410"/>
      <c r="D64" s="410"/>
      <c r="E64" s="410"/>
      <c r="F64" s="410"/>
      <c r="G64" s="38"/>
      <c r="H64" s="296"/>
      <c r="I64" s="68"/>
      <c r="J64" s="68"/>
      <c r="K64" s="68"/>
      <c r="L64" s="69"/>
      <c r="M64" s="69"/>
      <c r="N64" s="69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</row>
    <row r="65" spans="1:25" s="9" customFormat="1" ht="226.5" customHeight="1">
      <c r="A65" s="2">
        <v>1</v>
      </c>
      <c r="B65" s="1" t="s">
        <v>244</v>
      </c>
      <c r="C65" s="2" t="s">
        <v>245</v>
      </c>
      <c r="D65" s="2" t="s">
        <v>73</v>
      </c>
      <c r="E65" s="89" t="s">
        <v>70</v>
      </c>
      <c r="F65" s="88"/>
      <c r="G65" s="2">
        <v>1972</v>
      </c>
      <c r="H65" s="384">
        <v>3864000</v>
      </c>
      <c r="I65" s="385" t="s">
        <v>74</v>
      </c>
      <c r="J65" s="60" t="s">
        <v>248</v>
      </c>
      <c r="K65" s="2" t="s">
        <v>249</v>
      </c>
      <c r="L65" s="2" t="s">
        <v>250</v>
      </c>
      <c r="M65" s="2" t="s">
        <v>251</v>
      </c>
      <c r="N65" s="2" t="s">
        <v>253</v>
      </c>
      <c r="O65" s="2" t="s">
        <v>259</v>
      </c>
      <c r="P65" s="2" t="s">
        <v>254</v>
      </c>
      <c r="Q65" s="2" t="s">
        <v>254</v>
      </c>
      <c r="R65" s="2" t="s">
        <v>254</v>
      </c>
      <c r="S65" s="2" t="s">
        <v>255</v>
      </c>
      <c r="T65" s="2" t="s">
        <v>256</v>
      </c>
      <c r="U65" s="2" t="s">
        <v>256</v>
      </c>
      <c r="V65" s="16">
        <v>842.2</v>
      </c>
      <c r="W65" s="16">
        <v>2</v>
      </c>
      <c r="X65" s="16" t="s">
        <v>257</v>
      </c>
      <c r="Y65" s="16" t="s">
        <v>258</v>
      </c>
    </row>
    <row r="66" spans="1:25" s="226" customFormat="1" ht="18.75" customHeight="1">
      <c r="A66" s="64">
        <v>2</v>
      </c>
      <c r="B66" s="65" t="s">
        <v>246</v>
      </c>
      <c r="C66" s="64" t="s">
        <v>68</v>
      </c>
      <c r="D66" s="64" t="s">
        <v>68</v>
      </c>
      <c r="E66" s="64" t="s">
        <v>68</v>
      </c>
      <c r="F66" s="64" t="s">
        <v>68</v>
      </c>
      <c r="G66" s="64">
        <v>1972</v>
      </c>
      <c r="H66" s="386">
        <v>51206.34</v>
      </c>
      <c r="I66" s="175" t="s">
        <v>82</v>
      </c>
      <c r="J66" s="327" t="s">
        <v>68</v>
      </c>
      <c r="K66" s="64" t="s">
        <v>252</v>
      </c>
      <c r="L66" s="64"/>
      <c r="M66" s="64"/>
      <c r="N66" s="176"/>
      <c r="O66" s="176" t="s">
        <v>68</v>
      </c>
      <c r="P66" s="176" t="s">
        <v>68</v>
      </c>
      <c r="Q66" s="176" t="s">
        <v>68</v>
      </c>
      <c r="R66" s="176" t="s">
        <v>68</v>
      </c>
      <c r="S66" s="176" t="s">
        <v>68</v>
      </c>
      <c r="T66" s="176" t="s">
        <v>68</v>
      </c>
      <c r="U66" s="176" t="s">
        <v>68</v>
      </c>
      <c r="V66" s="176" t="s">
        <v>68</v>
      </c>
      <c r="W66" s="176" t="s">
        <v>68</v>
      </c>
      <c r="X66" s="176" t="s">
        <v>68</v>
      </c>
      <c r="Y66" s="176" t="s">
        <v>68</v>
      </c>
    </row>
    <row r="67" spans="1:25" s="226" customFormat="1" ht="18.75" customHeight="1">
      <c r="A67" s="64">
        <v>3</v>
      </c>
      <c r="B67" s="65" t="s">
        <v>247</v>
      </c>
      <c r="C67" s="64" t="s">
        <v>68</v>
      </c>
      <c r="D67" s="64" t="s">
        <v>68</v>
      </c>
      <c r="E67" s="64" t="s">
        <v>68</v>
      </c>
      <c r="F67" s="64" t="s">
        <v>68</v>
      </c>
      <c r="G67" s="64">
        <v>1972</v>
      </c>
      <c r="H67" s="386">
        <v>16335.68</v>
      </c>
      <c r="I67" s="175" t="s">
        <v>82</v>
      </c>
      <c r="J67" s="327" t="s">
        <v>68</v>
      </c>
      <c r="K67" s="64" t="s">
        <v>252</v>
      </c>
      <c r="L67" s="64"/>
      <c r="M67" s="64"/>
      <c r="N67" s="176"/>
      <c r="O67" s="176" t="s">
        <v>68</v>
      </c>
      <c r="P67" s="176" t="s">
        <v>68</v>
      </c>
      <c r="Q67" s="176" t="s">
        <v>68</v>
      </c>
      <c r="R67" s="176" t="s">
        <v>68</v>
      </c>
      <c r="S67" s="176" t="s">
        <v>68</v>
      </c>
      <c r="T67" s="176" t="s">
        <v>68</v>
      </c>
      <c r="U67" s="176" t="s">
        <v>68</v>
      </c>
      <c r="V67" s="176" t="s">
        <v>68</v>
      </c>
      <c r="W67" s="176" t="s">
        <v>68</v>
      </c>
      <c r="X67" s="176" t="s">
        <v>68</v>
      </c>
      <c r="Y67" s="176" t="s">
        <v>68</v>
      </c>
    </row>
    <row r="68" spans="1:25" s="9" customFormat="1" ht="12.75">
      <c r="A68" s="411" t="s">
        <v>0</v>
      </c>
      <c r="B68" s="411"/>
      <c r="C68" s="411"/>
      <c r="D68" s="80"/>
      <c r="E68" s="86"/>
      <c r="F68" s="87"/>
      <c r="G68" s="31"/>
      <c r="H68" s="41">
        <f>SUM(H65:H67)</f>
        <v>3931542.02</v>
      </c>
      <c r="I68" s="93"/>
      <c r="J68" s="73"/>
      <c r="K68" s="73"/>
      <c r="L68" s="77"/>
      <c r="M68" s="77"/>
      <c r="N68" s="77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12.75" customHeight="1">
      <c r="A69" s="410" t="s">
        <v>269</v>
      </c>
      <c r="B69" s="410"/>
      <c r="C69" s="410"/>
      <c r="D69" s="410"/>
      <c r="E69" s="410"/>
      <c r="F69" s="410"/>
      <c r="G69" s="38"/>
      <c r="H69" s="304"/>
      <c r="I69" s="68"/>
      <c r="J69" s="68"/>
      <c r="K69" s="68"/>
      <c r="L69" s="69"/>
      <c r="M69" s="69"/>
      <c r="N69" s="69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0" spans="1:25" s="9" customFormat="1" ht="146.25" customHeight="1">
      <c r="A70" s="2">
        <v>1</v>
      </c>
      <c r="B70" s="1" t="s">
        <v>261</v>
      </c>
      <c r="C70" s="2" t="s">
        <v>262</v>
      </c>
      <c r="D70" s="173" t="s">
        <v>73</v>
      </c>
      <c r="E70" s="107" t="s">
        <v>70</v>
      </c>
      <c r="F70" s="107" t="s">
        <v>70</v>
      </c>
      <c r="G70" s="2" t="s">
        <v>263</v>
      </c>
      <c r="H70" s="384">
        <v>2515000</v>
      </c>
      <c r="I70" s="385" t="s">
        <v>74</v>
      </c>
      <c r="J70" s="2" t="s">
        <v>264</v>
      </c>
      <c r="K70" s="2" t="s">
        <v>265</v>
      </c>
      <c r="L70" s="2" t="s">
        <v>77</v>
      </c>
      <c r="M70" s="2" t="s">
        <v>266</v>
      </c>
      <c r="N70" s="2" t="s">
        <v>267</v>
      </c>
      <c r="O70" s="2" t="s">
        <v>525</v>
      </c>
      <c r="P70" s="2" t="s">
        <v>144</v>
      </c>
      <c r="Q70" s="2" t="s">
        <v>144</v>
      </c>
      <c r="R70" s="2" t="s">
        <v>144</v>
      </c>
      <c r="S70" s="2" t="s">
        <v>268</v>
      </c>
      <c r="T70" s="2" t="s">
        <v>144</v>
      </c>
      <c r="U70" s="2" t="s">
        <v>144</v>
      </c>
      <c r="V70" s="2">
        <v>548.2</v>
      </c>
      <c r="W70" s="2">
        <v>3</v>
      </c>
      <c r="X70" s="2" t="s">
        <v>73</v>
      </c>
      <c r="Y70" s="2" t="s">
        <v>70</v>
      </c>
    </row>
    <row r="71" spans="1:25" s="9" customFormat="1" ht="12.75">
      <c r="A71" s="78"/>
      <c r="B71" s="411" t="s">
        <v>0</v>
      </c>
      <c r="C71" s="411"/>
      <c r="D71" s="80"/>
      <c r="E71" s="86"/>
      <c r="F71" s="90"/>
      <c r="G71" s="73"/>
      <c r="H71" s="297">
        <f>SUM(H70:H70)</f>
        <v>2515000</v>
      </c>
      <c r="I71" s="93"/>
      <c r="J71" s="73"/>
      <c r="K71" s="73"/>
      <c r="L71" s="77"/>
      <c r="M71" s="77"/>
      <c r="N71" s="77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1:25" ht="12.75" customHeight="1">
      <c r="A72" s="410" t="s">
        <v>295</v>
      </c>
      <c r="B72" s="410"/>
      <c r="C72" s="410"/>
      <c r="D72" s="410"/>
      <c r="E72" s="410"/>
      <c r="F72" s="410"/>
      <c r="G72" s="38"/>
      <c r="H72" s="296"/>
      <c r="I72" s="68"/>
      <c r="J72" s="68"/>
      <c r="K72" s="68"/>
      <c r="L72" s="69"/>
      <c r="M72" s="69"/>
      <c r="N72" s="69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</row>
    <row r="73" spans="1:25" ht="66">
      <c r="A73" s="2">
        <v>1</v>
      </c>
      <c r="B73" s="1" t="s">
        <v>285</v>
      </c>
      <c r="C73" s="2" t="s">
        <v>286</v>
      </c>
      <c r="D73" s="2" t="s">
        <v>73</v>
      </c>
      <c r="E73" s="89" t="s">
        <v>70</v>
      </c>
      <c r="F73" s="89" t="s">
        <v>70</v>
      </c>
      <c r="G73" s="2">
        <v>1987</v>
      </c>
      <c r="H73" s="384">
        <v>3370000</v>
      </c>
      <c r="I73" s="385" t="s">
        <v>74</v>
      </c>
      <c r="J73" s="60" t="s">
        <v>287</v>
      </c>
      <c r="K73" s="2" t="s">
        <v>288</v>
      </c>
      <c r="L73" s="2" t="s">
        <v>289</v>
      </c>
      <c r="M73" s="2" t="s">
        <v>290</v>
      </c>
      <c r="N73" s="2" t="s">
        <v>291</v>
      </c>
      <c r="O73" s="74"/>
      <c r="P73" s="2" t="s">
        <v>144</v>
      </c>
      <c r="Q73" s="2" t="s">
        <v>144</v>
      </c>
      <c r="R73" s="2" t="s">
        <v>144</v>
      </c>
      <c r="S73" s="2" t="s">
        <v>144</v>
      </c>
      <c r="T73" s="2" t="s">
        <v>292</v>
      </c>
      <c r="U73" s="2" t="s">
        <v>292</v>
      </c>
      <c r="V73" s="2">
        <v>972.3</v>
      </c>
      <c r="W73" s="2" t="s">
        <v>293</v>
      </c>
      <c r="X73" s="2" t="s">
        <v>73</v>
      </c>
      <c r="Y73" s="2" t="s">
        <v>294</v>
      </c>
    </row>
    <row r="74" spans="1:25" ht="87" customHeight="1">
      <c r="A74" s="2">
        <v>2</v>
      </c>
      <c r="B74" s="1" t="s">
        <v>1098</v>
      </c>
      <c r="C74" s="2" t="s">
        <v>286</v>
      </c>
      <c r="D74" s="2" t="s">
        <v>73</v>
      </c>
      <c r="E74" s="89" t="s">
        <v>70</v>
      </c>
      <c r="F74" s="89" t="s">
        <v>70</v>
      </c>
      <c r="G74" s="2" t="s">
        <v>1103</v>
      </c>
      <c r="H74" s="384">
        <v>3696000</v>
      </c>
      <c r="I74" s="385" t="s">
        <v>74</v>
      </c>
      <c r="J74" s="316" t="s">
        <v>1099</v>
      </c>
      <c r="K74" s="316" t="s">
        <v>471</v>
      </c>
      <c r="L74" s="316" t="s">
        <v>332</v>
      </c>
      <c r="M74" s="316" t="s">
        <v>128</v>
      </c>
      <c r="N74" s="316" t="s">
        <v>1100</v>
      </c>
      <c r="O74" s="316" t="s">
        <v>1101</v>
      </c>
      <c r="P74" s="316" t="s">
        <v>509</v>
      </c>
      <c r="Q74" s="316" t="s">
        <v>144</v>
      </c>
      <c r="R74" s="316" t="s">
        <v>509</v>
      </c>
      <c r="S74" s="328" t="s">
        <v>1102</v>
      </c>
      <c r="T74" s="316" t="s">
        <v>144</v>
      </c>
      <c r="U74" s="316" t="s">
        <v>144</v>
      </c>
      <c r="V74" s="316">
        <v>725</v>
      </c>
      <c r="W74" s="316">
        <v>2</v>
      </c>
      <c r="X74" s="55" t="s">
        <v>73</v>
      </c>
      <c r="Y74" s="55" t="s">
        <v>70</v>
      </c>
    </row>
    <row r="75" spans="1:25" s="9" customFormat="1" ht="14.25" customHeight="1">
      <c r="A75" s="411" t="s">
        <v>13</v>
      </c>
      <c r="B75" s="411"/>
      <c r="C75" s="411"/>
      <c r="D75" s="80"/>
      <c r="E75" s="86"/>
      <c r="F75" s="87"/>
      <c r="G75" s="31"/>
      <c r="H75" s="297">
        <f>SUM(H73:H74)</f>
        <v>7066000</v>
      </c>
      <c r="I75" s="73"/>
      <c r="J75" s="73"/>
      <c r="K75" s="73"/>
      <c r="L75" s="77"/>
      <c r="M75" s="77"/>
      <c r="N75" s="77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1:25" s="9" customFormat="1" ht="15" customHeight="1">
      <c r="A76" s="410" t="s">
        <v>299</v>
      </c>
      <c r="B76" s="410"/>
      <c r="C76" s="410"/>
      <c r="D76" s="410"/>
      <c r="E76" s="410"/>
      <c r="F76" s="410"/>
      <c r="G76" s="38"/>
      <c r="H76" s="296"/>
      <c r="I76" s="68"/>
      <c r="J76" s="68"/>
      <c r="K76" s="68"/>
      <c r="L76" s="69"/>
      <c r="M76" s="69"/>
      <c r="N76" s="69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ht="147.75" customHeight="1">
      <c r="A77" s="2">
        <v>1</v>
      </c>
      <c r="B77" s="1" t="s">
        <v>300</v>
      </c>
      <c r="C77" s="2" t="s">
        <v>301</v>
      </c>
      <c r="D77" s="2" t="s">
        <v>257</v>
      </c>
      <c r="E77" s="89" t="s">
        <v>258</v>
      </c>
      <c r="F77" s="91" t="s">
        <v>257</v>
      </c>
      <c r="G77" s="14" t="s">
        <v>302</v>
      </c>
      <c r="H77" s="384">
        <v>4189000</v>
      </c>
      <c r="I77" s="385" t="s">
        <v>74</v>
      </c>
      <c r="J77" s="61" t="s">
        <v>303</v>
      </c>
      <c r="K77" s="2" t="s">
        <v>304</v>
      </c>
      <c r="L77" s="2" t="s">
        <v>305</v>
      </c>
      <c r="M77" s="2" t="s">
        <v>306</v>
      </c>
      <c r="N77" s="2" t="s">
        <v>307</v>
      </c>
      <c r="O77" s="65" t="s">
        <v>309</v>
      </c>
      <c r="P77" s="2" t="s">
        <v>144</v>
      </c>
      <c r="Q77" s="2" t="s">
        <v>144</v>
      </c>
      <c r="R77" s="2" t="s">
        <v>144</v>
      </c>
      <c r="S77" s="2" t="s">
        <v>144</v>
      </c>
      <c r="T77" s="2" t="s">
        <v>144</v>
      </c>
      <c r="U77" s="2" t="s">
        <v>144</v>
      </c>
      <c r="V77" s="2">
        <v>913</v>
      </c>
      <c r="W77" s="2">
        <v>3</v>
      </c>
      <c r="X77" s="55" t="s">
        <v>70</v>
      </c>
      <c r="Y77" s="55" t="s">
        <v>70</v>
      </c>
    </row>
    <row r="78" spans="1:25" ht="26.25">
      <c r="A78" s="2">
        <v>2</v>
      </c>
      <c r="B78" s="1" t="s">
        <v>308</v>
      </c>
      <c r="C78" s="2"/>
      <c r="D78" s="2"/>
      <c r="E78" s="89"/>
      <c r="F78" s="89"/>
      <c r="G78" s="2">
        <v>1999</v>
      </c>
      <c r="H78" s="305">
        <v>5095.84</v>
      </c>
      <c r="I78" s="62" t="s">
        <v>82</v>
      </c>
      <c r="J78" s="63"/>
      <c r="K78" s="2" t="s">
        <v>304</v>
      </c>
      <c r="L78" s="2"/>
      <c r="M78" s="2"/>
      <c r="N78" s="2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s="9" customFormat="1" ht="18" customHeight="1">
      <c r="A79" s="411" t="s">
        <v>13</v>
      </c>
      <c r="B79" s="411"/>
      <c r="C79" s="411"/>
      <c r="D79" s="80"/>
      <c r="E79" s="86"/>
      <c r="F79" s="87"/>
      <c r="G79" s="31"/>
      <c r="H79" s="41">
        <f>SUM(H77:H78)</f>
        <v>4194095.84</v>
      </c>
      <c r="I79" s="73"/>
      <c r="J79" s="73"/>
      <c r="K79" s="73"/>
      <c r="L79" s="77"/>
      <c r="M79" s="77"/>
      <c r="N79" s="77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1:25" s="9" customFormat="1" ht="14.25" customHeight="1">
      <c r="A80" s="410" t="s">
        <v>318</v>
      </c>
      <c r="B80" s="410"/>
      <c r="C80" s="410"/>
      <c r="D80" s="410"/>
      <c r="E80" s="410"/>
      <c r="F80" s="410"/>
      <c r="G80" s="38"/>
      <c r="H80" s="296"/>
      <c r="I80" s="68"/>
      <c r="J80" s="68"/>
      <c r="K80" s="68"/>
      <c r="L80" s="69"/>
      <c r="M80" s="69"/>
      <c r="N80" s="69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 spans="1:25" ht="91.5" customHeight="1">
      <c r="A81" s="2">
        <v>1</v>
      </c>
      <c r="B81" s="1" t="s">
        <v>312</v>
      </c>
      <c r="C81" s="2" t="s">
        <v>313</v>
      </c>
      <c r="D81" s="2" t="s">
        <v>73</v>
      </c>
      <c r="E81" s="89"/>
      <c r="F81" s="89"/>
      <c r="G81" s="2">
        <v>1970</v>
      </c>
      <c r="H81" s="384">
        <v>7183000</v>
      </c>
      <c r="I81" s="385" t="s">
        <v>74</v>
      </c>
      <c r="J81" s="412" t="s">
        <v>314</v>
      </c>
      <c r="K81" s="407" t="s">
        <v>315</v>
      </c>
      <c r="L81" s="2" t="s">
        <v>77</v>
      </c>
      <c r="M81" s="2" t="s">
        <v>316</v>
      </c>
      <c r="N81" s="2" t="s">
        <v>317</v>
      </c>
      <c r="O81" s="119"/>
      <c r="P81" s="1" t="s">
        <v>319</v>
      </c>
      <c r="Q81" s="1" t="s">
        <v>292</v>
      </c>
      <c r="R81" s="1" t="s">
        <v>292</v>
      </c>
      <c r="S81" s="1" t="s">
        <v>268</v>
      </c>
      <c r="T81" s="1" t="s">
        <v>292</v>
      </c>
      <c r="U81" s="1" t="s">
        <v>268</v>
      </c>
      <c r="V81" s="2">
        <v>2692.47</v>
      </c>
      <c r="W81" s="2">
        <v>4</v>
      </c>
      <c r="X81" s="2" t="s">
        <v>73</v>
      </c>
      <c r="Y81" s="2" t="s">
        <v>320</v>
      </c>
    </row>
    <row r="82" spans="1:25" ht="64.5" customHeight="1">
      <c r="A82" s="2">
        <v>2</v>
      </c>
      <c r="B82" s="1" t="s">
        <v>312</v>
      </c>
      <c r="C82" s="2" t="s">
        <v>313</v>
      </c>
      <c r="D82" s="2" t="s">
        <v>73</v>
      </c>
      <c r="E82" s="89"/>
      <c r="F82" s="89"/>
      <c r="G82" s="2">
        <v>1992</v>
      </c>
      <c r="H82" s="384">
        <v>3329000</v>
      </c>
      <c r="I82" s="385" t="s">
        <v>74</v>
      </c>
      <c r="J82" s="412"/>
      <c r="K82" s="407"/>
      <c r="L82" s="2" t="s">
        <v>77</v>
      </c>
      <c r="M82" s="2" t="s">
        <v>316</v>
      </c>
      <c r="N82" s="2" t="s">
        <v>317</v>
      </c>
      <c r="O82" s="74"/>
      <c r="P82" s="1" t="s">
        <v>319</v>
      </c>
      <c r="Q82" s="1" t="s">
        <v>292</v>
      </c>
      <c r="R82" s="1" t="s">
        <v>292</v>
      </c>
      <c r="S82" s="1" t="s">
        <v>268</v>
      </c>
      <c r="T82" s="1" t="s">
        <v>292</v>
      </c>
      <c r="U82" s="1" t="s">
        <v>268</v>
      </c>
      <c r="V82" s="2">
        <v>1248</v>
      </c>
      <c r="W82" s="2">
        <v>2</v>
      </c>
      <c r="X82" s="2" t="s">
        <v>73</v>
      </c>
      <c r="Y82" s="2" t="s">
        <v>320</v>
      </c>
    </row>
    <row r="83" spans="1:25" ht="64.5" customHeight="1">
      <c r="A83" s="2">
        <v>3</v>
      </c>
      <c r="B83" s="123" t="s">
        <v>604</v>
      </c>
      <c r="C83" s="122" t="s">
        <v>605</v>
      </c>
      <c r="D83" s="306" t="s">
        <v>73</v>
      </c>
      <c r="E83" s="118"/>
      <c r="F83" s="118"/>
      <c r="G83" s="122">
        <v>2019</v>
      </c>
      <c r="H83" s="389">
        <v>661556.45</v>
      </c>
      <c r="I83" s="121" t="s">
        <v>82</v>
      </c>
      <c r="J83" s="60"/>
      <c r="K83" s="2"/>
      <c r="L83" s="122" t="s">
        <v>77</v>
      </c>
      <c r="M83" s="122" t="s">
        <v>316</v>
      </c>
      <c r="N83" s="122" t="s">
        <v>317</v>
      </c>
      <c r="O83" s="120"/>
      <c r="P83" s="1" t="s">
        <v>319</v>
      </c>
      <c r="Q83" s="1" t="s">
        <v>268</v>
      </c>
      <c r="R83" s="1"/>
      <c r="S83" s="1"/>
      <c r="T83" s="1"/>
      <c r="U83" s="1" t="s">
        <v>268</v>
      </c>
      <c r="V83" s="307">
        <v>19.62</v>
      </c>
      <c r="W83" s="308">
        <v>4</v>
      </c>
      <c r="X83" s="308" t="s">
        <v>73</v>
      </c>
      <c r="Y83" s="309"/>
    </row>
    <row r="84" spans="1:25" s="9" customFormat="1" ht="12.75">
      <c r="A84" s="416" t="s">
        <v>13</v>
      </c>
      <c r="B84" s="416"/>
      <c r="C84" s="416"/>
      <c r="D84" s="81"/>
      <c r="E84" s="86"/>
      <c r="F84" s="87"/>
      <c r="G84" s="32"/>
      <c r="H84" s="297">
        <f>SUM(H81:H83)</f>
        <v>11173556.45</v>
      </c>
      <c r="I84" s="73"/>
      <c r="J84" s="73"/>
      <c r="K84" s="73"/>
      <c r="L84" s="77"/>
      <c r="M84" s="77"/>
      <c r="N84" s="77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5" s="9" customFormat="1" ht="12.75" customHeight="1">
      <c r="A85" s="410" t="s">
        <v>327</v>
      </c>
      <c r="B85" s="410"/>
      <c r="C85" s="410"/>
      <c r="D85" s="410"/>
      <c r="E85" s="410"/>
      <c r="F85" s="410"/>
      <c r="G85" s="38"/>
      <c r="H85" s="296"/>
      <c r="I85" s="68"/>
      <c r="J85" s="68"/>
      <c r="K85" s="68"/>
      <c r="L85" s="69"/>
      <c r="M85" s="69"/>
      <c r="N85" s="69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1:25" ht="78.75">
      <c r="A86" s="2" t="s">
        <v>337</v>
      </c>
      <c r="B86" s="1" t="s">
        <v>328</v>
      </c>
      <c r="C86" s="2" t="s">
        <v>329</v>
      </c>
      <c r="D86" s="2" t="s">
        <v>73</v>
      </c>
      <c r="E86" s="89" t="s">
        <v>70</v>
      </c>
      <c r="F86" s="89" t="s">
        <v>73</v>
      </c>
      <c r="G86" s="2">
        <v>1954</v>
      </c>
      <c r="H86" s="384">
        <v>4858000</v>
      </c>
      <c r="I86" s="385" t="s">
        <v>74</v>
      </c>
      <c r="J86" s="60" t="s">
        <v>330</v>
      </c>
      <c r="K86" s="2" t="s">
        <v>331</v>
      </c>
      <c r="L86" s="2" t="s">
        <v>332</v>
      </c>
      <c r="M86" s="2" t="s">
        <v>333</v>
      </c>
      <c r="N86" s="2" t="s">
        <v>334</v>
      </c>
      <c r="O86" s="1" t="s">
        <v>335</v>
      </c>
      <c r="P86" s="2" t="s">
        <v>144</v>
      </c>
      <c r="Q86" s="2" t="s">
        <v>144</v>
      </c>
      <c r="R86" s="2" t="s">
        <v>144</v>
      </c>
      <c r="S86" s="2" t="s">
        <v>336</v>
      </c>
      <c r="T86" s="2" t="s">
        <v>319</v>
      </c>
      <c r="U86" s="2" t="s">
        <v>144</v>
      </c>
      <c r="V86" s="16">
        <v>1821</v>
      </c>
      <c r="W86" s="16">
        <v>3</v>
      </c>
      <c r="X86" s="16" t="s">
        <v>70</v>
      </c>
      <c r="Y86" s="16" t="s">
        <v>70</v>
      </c>
    </row>
    <row r="87" spans="1:25" ht="24.75" customHeight="1">
      <c r="A87" s="2" t="s">
        <v>517</v>
      </c>
      <c r="B87" s="1" t="s">
        <v>526</v>
      </c>
      <c r="C87" s="2" t="s">
        <v>527</v>
      </c>
      <c r="D87" s="2" t="s">
        <v>528</v>
      </c>
      <c r="E87" s="110" t="s">
        <v>70</v>
      </c>
      <c r="F87" s="110"/>
      <c r="G87" s="64" t="s">
        <v>68</v>
      </c>
      <c r="H87" s="384">
        <v>6680000</v>
      </c>
      <c r="I87" s="385" t="s">
        <v>338</v>
      </c>
      <c r="J87" s="408" t="s">
        <v>529</v>
      </c>
      <c r="K87" s="2" t="s">
        <v>530</v>
      </c>
      <c r="L87" s="75"/>
      <c r="M87" s="75"/>
      <c r="N87" s="75"/>
      <c r="O87" s="74"/>
      <c r="P87" s="2" t="s">
        <v>319</v>
      </c>
      <c r="Q87" s="2" t="s">
        <v>268</v>
      </c>
      <c r="R87" s="2" t="s">
        <v>268</v>
      </c>
      <c r="S87" s="2" t="s">
        <v>510</v>
      </c>
      <c r="T87" s="2" t="s">
        <v>319</v>
      </c>
      <c r="U87" s="55" t="s">
        <v>268</v>
      </c>
      <c r="V87" s="55">
        <v>2503.9</v>
      </c>
      <c r="W87" s="55">
        <v>3</v>
      </c>
      <c r="X87" s="55" t="s">
        <v>257</v>
      </c>
      <c r="Y87" s="55" t="s">
        <v>70</v>
      </c>
    </row>
    <row r="88" spans="1:25" ht="24.75" customHeight="1">
      <c r="A88" s="2" t="s">
        <v>520</v>
      </c>
      <c r="B88" s="1" t="s">
        <v>531</v>
      </c>
      <c r="C88" s="2" t="s">
        <v>527</v>
      </c>
      <c r="D88" s="2" t="s">
        <v>528</v>
      </c>
      <c r="E88" s="110" t="s">
        <v>70</v>
      </c>
      <c r="F88" s="110"/>
      <c r="G88" s="64" t="s">
        <v>68</v>
      </c>
      <c r="H88" s="384">
        <v>1920000</v>
      </c>
      <c r="I88" s="385" t="s">
        <v>338</v>
      </c>
      <c r="J88" s="408"/>
      <c r="K88" s="2" t="s">
        <v>532</v>
      </c>
      <c r="L88" s="75"/>
      <c r="M88" s="75"/>
      <c r="N88" s="75"/>
      <c r="O88" s="74"/>
      <c r="P88" s="2" t="s">
        <v>144</v>
      </c>
      <c r="Q88" s="2" t="s">
        <v>268</v>
      </c>
      <c r="R88" s="2" t="s">
        <v>268</v>
      </c>
      <c r="S88" s="2" t="s">
        <v>144</v>
      </c>
      <c r="T88" s="2" t="s">
        <v>89</v>
      </c>
      <c r="U88" s="55" t="s">
        <v>268</v>
      </c>
      <c r="V88" s="55">
        <v>462.14</v>
      </c>
      <c r="W88" s="55">
        <v>1</v>
      </c>
      <c r="X88" s="55" t="s">
        <v>257</v>
      </c>
      <c r="Y88" s="55" t="s">
        <v>70</v>
      </c>
    </row>
    <row r="89" spans="1:25" ht="24.75" customHeight="1">
      <c r="A89" s="2" t="s">
        <v>522</v>
      </c>
      <c r="B89" s="1" t="s">
        <v>533</v>
      </c>
      <c r="C89" s="2" t="s">
        <v>527</v>
      </c>
      <c r="D89" s="2" t="s">
        <v>528</v>
      </c>
      <c r="E89" s="110" t="s">
        <v>70</v>
      </c>
      <c r="F89" s="110"/>
      <c r="G89" s="64">
        <v>2008</v>
      </c>
      <c r="H89" s="390">
        <v>933949.83</v>
      </c>
      <c r="I89" s="16" t="s">
        <v>82</v>
      </c>
      <c r="J89" s="408"/>
      <c r="K89" s="2" t="s">
        <v>530</v>
      </c>
      <c r="L89" s="75"/>
      <c r="M89" s="75"/>
      <c r="N89" s="75"/>
      <c r="O89" s="74"/>
      <c r="P89" s="2" t="s">
        <v>89</v>
      </c>
      <c r="Q89" s="2" t="s">
        <v>268</v>
      </c>
      <c r="R89" s="2" t="s">
        <v>268</v>
      </c>
      <c r="S89" s="2" t="s">
        <v>89</v>
      </c>
      <c r="T89" s="2" t="s">
        <v>89</v>
      </c>
      <c r="U89" s="55" t="s">
        <v>89</v>
      </c>
      <c r="V89" s="55" t="s">
        <v>68</v>
      </c>
      <c r="W89" s="55" t="s">
        <v>68</v>
      </c>
      <c r="X89" s="55" t="s">
        <v>68</v>
      </c>
      <c r="Y89" s="55" t="s">
        <v>68</v>
      </c>
    </row>
    <row r="90" spans="1:25" s="9" customFormat="1" ht="12.75">
      <c r="A90" s="78"/>
      <c r="B90" s="411" t="s">
        <v>0</v>
      </c>
      <c r="C90" s="411"/>
      <c r="D90" s="80"/>
      <c r="E90" s="86"/>
      <c r="F90" s="87"/>
      <c r="G90" s="31"/>
      <c r="H90" s="41">
        <f>SUM(H86:H89)</f>
        <v>14391949.83</v>
      </c>
      <c r="I90" s="73"/>
      <c r="J90" s="73"/>
      <c r="K90" s="73"/>
      <c r="L90" s="77"/>
      <c r="M90" s="77"/>
      <c r="N90" s="77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25" s="9" customFormat="1" ht="12.75" customHeight="1">
      <c r="A91" s="410" t="s">
        <v>735</v>
      </c>
      <c r="B91" s="410"/>
      <c r="C91" s="410"/>
      <c r="D91" s="410"/>
      <c r="E91" s="410"/>
      <c r="F91" s="410"/>
      <c r="G91" s="38"/>
      <c r="H91" s="296"/>
      <c r="I91" s="68"/>
      <c r="J91" s="68"/>
      <c r="K91" s="68"/>
      <c r="L91" s="69"/>
      <c r="M91" s="69"/>
      <c r="N91" s="69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</row>
    <row r="92" spans="1:25" ht="66">
      <c r="A92" s="2">
        <v>1</v>
      </c>
      <c r="B92" s="1" t="s">
        <v>627</v>
      </c>
      <c r="C92" s="2"/>
      <c r="D92" s="173" t="s">
        <v>73</v>
      </c>
      <c r="E92" s="173" t="s">
        <v>70</v>
      </c>
      <c r="F92" s="2" t="s">
        <v>70</v>
      </c>
      <c r="G92" s="2">
        <v>1962</v>
      </c>
      <c r="H92" s="384">
        <v>8791000</v>
      </c>
      <c r="I92" s="385" t="s">
        <v>338</v>
      </c>
      <c r="J92" s="2" t="s">
        <v>632</v>
      </c>
      <c r="K92" s="2" t="s">
        <v>633</v>
      </c>
      <c r="L92" s="55" t="s">
        <v>635</v>
      </c>
      <c r="M92" s="55" t="s">
        <v>635</v>
      </c>
      <c r="N92" s="55" t="s">
        <v>636</v>
      </c>
      <c r="O92" s="174" t="s">
        <v>637</v>
      </c>
      <c r="P92" s="55" t="s">
        <v>268</v>
      </c>
      <c r="Q92" s="55" t="s">
        <v>268</v>
      </c>
      <c r="R92" s="55" t="s">
        <v>268</v>
      </c>
      <c r="S92" s="55" t="s">
        <v>268</v>
      </c>
      <c r="T92" s="55" t="s">
        <v>268</v>
      </c>
      <c r="U92" s="55" t="s">
        <v>268</v>
      </c>
      <c r="V92" s="55">
        <v>3295.32</v>
      </c>
      <c r="W92" s="55" t="s">
        <v>638</v>
      </c>
      <c r="X92" s="55" t="s">
        <v>73</v>
      </c>
      <c r="Y92" s="55" t="s">
        <v>258</v>
      </c>
    </row>
    <row r="93" spans="1:25" ht="28.5" customHeight="1">
      <c r="A93" s="2">
        <v>2</v>
      </c>
      <c r="B93" s="1" t="s">
        <v>628</v>
      </c>
      <c r="C93" s="2"/>
      <c r="D93" s="173" t="s">
        <v>73</v>
      </c>
      <c r="E93" s="173" t="s">
        <v>70</v>
      </c>
      <c r="F93" s="2" t="s">
        <v>70</v>
      </c>
      <c r="G93" s="2">
        <v>1962</v>
      </c>
      <c r="H93" s="391">
        <v>41932</v>
      </c>
      <c r="I93" s="2" t="s">
        <v>629</v>
      </c>
      <c r="J93" s="2"/>
      <c r="K93" s="2" t="s">
        <v>633</v>
      </c>
      <c r="L93" s="75" t="s">
        <v>68</v>
      </c>
      <c r="M93" s="75" t="s">
        <v>68</v>
      </c>
      <c r="N93" s="75" t="s">
        <v>68</v>
      </c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:25" ht="26.25">
      <c r="A94" s="2">
        <v>3</v>
      </c>
      <c r="B94" s="1" t="s">
        <v>630</v>
      </c>
      <c r="C94" s="2" t="s">
        <v>631</v>
      </c>
      <c r="D94" s="173" t="s">
        <v>73</v>
      </c>
      <c r="E94" s="173" t="s">
        <v>70</v>
      </c>
      <c r="F94" s="2" t="s">
        <v>70</v>
      </c>
      <c r="G94" s="2">
        <v>2011</v>
      </c>
      <c r="H94" s="391">
        <v>932456.42</v>
      </c>
      <c r="I94" s="2" t="s">
        <v>629</v>
      </c>
      <c r="J94" s="2" t="s">
        <v>634</v>
      </c>
      <c r="K94" s="2" t="s">
        <v>633</v>
      </c>
      <c r="L94" s="75" t="s">
        <v>68</v>
      </c>
      <c r="M94" s="75" t="s">
        <v>68</v>
      </c>
      <c r="N94" s="75" t="s">
        <v>68</v>
      </c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:25" s="9" customFormat="1" ht="16.5" customHeight="1">
      <c r="A95" s="78"/>
      <c r="B95" s="411" t="s">
        <v>0</v>
      </c>
      <c r="C95" s="411"/>
      <c r="D95" s="80"/>
      <c r="E95" s="86"/>
      <c r="F95" s="87"/>
      <c r="G95" s="31"/>
      <c r="H95" s="303">
        <f>SUM(H92:H94)</f>
        <v>9765388.42</v>
      </c>
      <c r="I95" s="73"/>
      <c r="J95" s="73"/>
      <c r="K95" s="73"/>
      <c r="L95" s="77"/>
      <c r="M95" s="77"/>
      <c r="N95" s="77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25" s="9" customFormat="1" ht="12.75" customHeight="1">
      <c r="A96" s="410" t="s">
        <v>734</v>
      </c>
      <c r="B96" s="410"/>
      <c r="C96" s="410"/>
      <c r="D96" s="410"/>
      <c r="E96" s="410"/>
      <c r="F96" s="410"/>
      <c r="G96" s="38"/>
      <c r="H96" s="296"/>
      <c r="I96" s="68"/>
      <c r="J96" s="68"/>
      <c r="K96" s="68"/>
      <c r="L96" s="69"/>
      <c r="M96" s="69"/>
      <c r="N96" s="69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1:25" ht="78.75">
      <c r="A97" s="2" t="s">
        <v>337</v>
      </c>
      <c r="B97" s="1" t="s">
        <v>276</v>
      </c>
      <c r="C97" s="2" t="s">
        <v>277</v>
      </c>
      <c r="D97" s="2" t="s">
        <v>73</v>
      </c>
      <c r="E97" s="89" t="s">
        <v>70</v>
      </c>
      <c r="F97" s="89" t="s">
        <v>70</v>
      </c>
      <c r="G97" s="2">
        <v>1991</v>
      </c>
      <c r="H97" s="384">
        <v>12242000</v>
      </c>
      <c r="I97" s="385" t="s">
        <v>338</v>
      </c>
      <c r="J97" s="60" t="s">
        <v>278</v>
      </c>
      <c r="K97" s="2" t="s">
        <v>279</v>
      </c>
      <c r="L97" s="2" t="s">
        <v>280</v>
      </c>
      <c r="M97" s="2" t="s">
        <v>281</v>
      </c>
      <c r="N97" s="2" t="s">
        <v>282</v>
      </c>
      <c r="O97" s="75" t="s">
        <v>68</v>
      </c>
      <c r="P97" s="2" t="s">
        <v>144</v>
      </c>
      <c r="Q97" s="2" t="s">
        <v>144</v>
      </c>
      <c r="R97" s="2" t="s">
        <v>144</v>
      </c>
      <c r="S97" s="2" t="s">
        <v>144</v>
      </c>
      <c r="T97" s="2" t="s">
        <v>144</v>
      </c>
      <c r="U97" s="2" t="s">
        <v>144</v>
      </c>
      <c r="V97" s="62">
        <v>7341.78</v>
      </c>
      <c r="W97" s="2">
        <v>3</v>
      </c>
      <c r="X97" s="2" t="s">
        <v>73</v>
      </c>
      <c r="Y97" s="2" t="s">
        <v>70</v>
      </c>
    </row>
    <row r="98" spans="1:25" s="9" customFormat="1" ht="19.5" customHeight="1">
      <c r="A98" s="78"/>
      <c r="B98" s="411" t="s">
        <v>0</v>
      </c>
      <c r="C98" s="411"/>
      <c r="D98" s="80"/>
      <c r="E98" s="86"/>
      <c r="F98" s="87"/>
      <c r="G98" s="31"/>
      <c r="H98" s="303">
        <f>SUM(H97)</f>
        <v>12242000</v>
      </c>
      <c r="I98" s="73"/>
      <c r="J98" s="73"/>
      <c r="K98" s="73"/>
      <c r="L98" s="77"/>
      <c r="M98" s="77"/>
      <c r="N98" s="77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s="9" customFormat="1" ht="14.25" customHeight="1">
      <c r="A99" s="410" t="s">
        <v>1132</v>
      </c>
      <c r="B99" s="410"/>
      <c r="C99" s="410"/>
      <c r="D99" s="410"/>
      <c r="E99" s="410"/>
      <c r="F99" s="410"/>
      <c r="G99" s="38"/>
      <c r="H99" s="296"/>
      <c r="I99" s="68"/>
      <c r="J99" s="68"/>
      <c r="K99" s="68"/>
      <c r="L99" s="69"/>
      <c r="M99" s="69"/>
      <c r="N99" s="69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</row>
    <row r="100" spans="1:25" s="9" customFormat="1" ht="14.25" customHeight="1">
      <c r="A100" s="410" t="s">
        <v>736</v>
      </c>
      <c r="B100" s="410"/>
      <c r="C100" s="410"/>
      <c r="D100" s="410"/>
      <c r="E100" s="410"/>
      <c r="F100" s="410"/>
      <c r="G100" s="38"/>
      <c r="H100" s="296"/>
      <c r="I100" s="68"/>
      <c r="J100" s="68"/>
      <c r="K100" s="68"/>
      <c r="L100" s="69"/>
      <c r="M100" s="69"/>
      <c r="N100" s="69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</row>
    <row r="101" spans="1:25" ht="39">
      <c r="A101" s="135" t="s">
        <v>337</v>
      </c>
      <c r="B101" s="136" t="s">
        <v>353</v>
      </c>
      <c r="C101" s="135" t="s">
        <v>354</v>
      </c>
      <c r="D101" s="135" t="s">
        <v>1148</v>
      </c>
      <c r="E101" s="135" t="s">
        <v>70</v>
      </c>
      <c r="F101" s="135" t="s">
        <v>70</v>
      </c>
      <c r="G101" s="135">
        <v>1910</v>
      </c>
      <c r="H101" s="393">
        <v>20635.63</v>
      </c>
      <c r="I101" s="150" t="s">
        <v>82</v>
      </c>
      <c r="J101" s="145"/>
      <c r="K101" s="151" t="s">
        <v>355</v>
      </c>
      <c r="L101" s="146" t="s">
        <v>356</v>
      </c>
      <c r="M101" s="135" t="s">
        <v>357</v>
      </c>
      <c r="N101" s="135" t="s">
        <v>358</v>
      </c>
      <c r="O101" s="152"/>
      <c r="P101" s="136" t="s">
        <v>509</v>
      </c>
      <c r="Q101" s="136" t="s">
        <v>509</v>
      </c>
      <c r="R101" s="136" t="s">
        <v>509</v>
      </c>
      <c r="S101" s="136" t="s">
        <v>510</v>
      </c>
      <c r="T101" s="136" t="s">
        <v>144</v>
      </c>
      <c r="U101" s="136" t="s">
        <v>144</v>
      </c>
      <c r="V101" s="153">
        <v>109.87</v>
      </c>
      <c r="W101" s="136">
        <v>2</v>
      </c>
      <c r="X101" s="154" t="s">
        <v>73</v>
      </c>
      <c r="Y101" s="154" t="s">
        <v>511</v>
      </c>
    </row>
    <row r="102" spans="1:25" ht="39">
      <c r="A102" s="135" t="s">
        <v>517</v>
      </c>
      <c r="B102" s="136" t="s">
        <v>353</v>
      </c>
      <c r="C102" s="135" t="s">
        <v>354</v>
      </c>
      <c r="D102" s="135" t="s">
        <v>1148</v>
      </c>
      <c r="E102" s="135" t="s">
        <v>70</v>
      </c>
      <c r="F102" s="135" t="s">
        <v>73</v>
      </c>
      <c r="G102" s="135">
        <v>1920</v>
      </c>
      <c r="H102" s="393">
        <v>34430.24</v>
      </c>
      <c r="I102" s="150" t="s">
        <v>82</v>
      </c>
      <c r="J102" s="147"/>
      <c r="K102" s="151" t="s">
        <v>359</v>
      </c>
      <c r="L102" s="146" t="s">
        <v>356</v>
      </c>
      <c r="M102" s="135" t="s">
        <v>357</v>
      </c>
      <c r="N102" s="135" t="s">
        <v>358</v>
      </c>
      <c r="O102" s="152"/>
      <c r="P102" s="136" t="s">
        <v>144</v>
      </c>
      <c r="Q102" s="136" t="s">
        <v>509</v>
      </c>
      <c r="R102" s="136" t="s">
        <v>509</v>
      </c>
      <c r="S102" s="136" t="s">
        <v>510</v>
      </c>
      <c r="T102" s="136" t="s">
        <v>144</v>
      </c>
      <c r="U102" s="136" t="s">
        <v>144</v>
      </c>
      <c r="V102" s="153">
        <v>201.74</v>
      </c>
      <c r="W102" s="136">
        <v>3</v>
      </c>
      <c r="X102" s="154" t="s">
        <v>73</v>
      </c>
      <c r="Y102" s="154" t="s">
        <v>511</v>
      </c>
    </row>
    <row r="103" spans="1:25" ht="26.25">
      <c r="A103" s="135" t="s">
        <v>520</v>
      </c>
      <c r="B103" s="136" t="s">
        <v>353</v>
      </c>
      <c r="C103" s="135" t="s">
        <v>354</v>
      </c>
      <c r="D103" s="135" t="s">
        <v>73</v>
      </c>
      <c r="E103" s="135" t="s">
        <v>70</v>
      </c>
      <c r="F103" s="135" t="s">
        <v>70</v>
      </c>
      <c r="G103" s="135">
        <v>1892</v>
      </c>
      <c r="H103" s="384">
        <v>90000</v>
      </c>
      <c r="I103" s="385" t="s">
        <v>74</v>
      </c>
      <c r="J103" s="147"/>
      <c r="K103" s="151" t="s">
        <v>360</v>
      </c>
      <c r="L103" s="146" t="s">
        <v>356</v>
      </c>
      <c r="M103" s="135" t="s">
        <v>357</v>
      </c>
      <c r="N103" s="155" t="s">
        <v>361</v>
      </c>
      <c r="O103" s="135"/>
      <c r="P103" s="136"/>
      <c r="Q103" s="136" t="s">
        <v>509</v>
      </c>
      <c r="R103" s="136"/>
      <c r="S103" s="136" t="s">
        <v>509</v>
      </c>
      <c r="T103" s="136" t="s">
        <v>144</v>
      </c>
      <c r="U103" s="136" t="s">
        <v>144</v>
      </c>
      <c r="V103" s="153">
        <v>22.7</v>
      </c>
      <c r="W103" s="136">
        <v>2</v>
      </c>
      <c r="X103" s="154" t="s">
        <v>70</v>
      </c>
      <c r="Y103" s="154" t="s">
        <v>511</v>
      </c>
    </row>
    <row r="104" spans="1:25" ht="39">
      <c r="A104" s="135" t="s">
        <v>522</v>
      </c>
      <c r="B104" s="136" t="s">
        <v>353</v>
      </c>
      <c r="C104" s="135" t="s">
        <v>354</v>
      </c>
      <c r="D104" s="135" t="s">
        <v>73</v>
      </c>
      <c r="E104" s="135" t="s">
        <v>70</v>
      </c>
      <c r="F104" s="135" t="s">
        <v>70</v>
      </c>
      <c r="G104" s="135">
        <v>1906</v>
      </c>
      <c r="H104" s="384">
        <v>425000</v>
      </c>
      <c r="I104" s="385" t="s">
        <v>74</v>
      </c>
      <c r="J104" s="147"/>
      <c r="K104" s="151" t="s">
        <v>363</v>
      </c>
      <c r="L104" s="148" t="s">
        <v>364</v>
      </c>
      <c r="M104" s="135" t="s">
        <v>357</v>
      </c>
      <c r="N104" s="135" t="s">
        <v>362</v>
      </c>
      <c r="O104" s="135" t="s">
        <v>740</v>
      </c>
      <c r="P104" s="136" t="s">
        <v>509</v>
      </c>
      <c r="Q104" s="136" t="s">
        <v>509</v>
      </c>
      <c r="R104" s="136" t="s">
        <v>509</v>
      </c>
      <c r="S104" s="136" t="s">
        <v>509</v>
      </c>
      <c r="T104" s="136" t="s">
        <v>144</v>
      </c>
      <c r="U104" s="136" t="s">
        <v>144</v>
      </c>
      <c r="V104" s="153">
        <v>106.67</v>
      </c>
      <c r="W104" s="136">
        <v>2</v>
      </c>
      <c r="X104" s="154" t="s">
        <v>70</v>
      </c>
      <c r="Y104" s="154" t="s">
        <v>511</v>
      </c>
    </row>
    <row r="105" spans="1:25" ht="26.25">
      <c r="A105" s="135" t="s">
        <v>270</v>
      </c>
      <c r="B105" s="136" t="s">
        <v>353</v>
      </c>
      <c r="C105" s="135" t="s">
        <v>354</v>
      </c>
      <c r="D105" s="135" t="s">
        <v>73</v>
      </c>
      <c r="E105" s="135" t="s">
        <v>70</v>
      </c>
      <c r="F105" s="135" t="s">
        <v>73</v>
      </c>
      <c r="G105" s="135">
        <v>1908</v>
      </c>
      <c r="H105" s="384">
        <v>559000</v>
      </c>
      <c r="I105" s="385" t="s">
        <v>74</v>
      </c>
      <c r="J105" s="147" t="s">
        <v>365</v>
      </c>
      <c r="K105" s="151" t="s">
        <v>366</v>
      </c>
      <c r="L105" s="146" t="s">
        <v>356</v>
      </c>
      <c r="M105" s="135" t="s">
        <v>357</v>
      </c>
      <c r="N105" s="135" t="s">
        <v>367</v>
      </c>
      <c r="O105" s="135" t="s">
        <v>741</v>
      </c>
      <c r="P105" s="136" t="s">
        <v>509</v>
      </c>
      <c r="Q105" s="136" t="s">
        <v>509</v>
      </c>
      <c r="R105" s="136" t="s">
        <v>509</v>
      </c>
      <c r="S105" s="136" t="s">
        <v>509</v>
      </c>
      <c r="T105" s="136" t="s">
        <v>144</v>
      </c>
      <c r="U105" s="136" t="s">
        <v>144</v>
      </c>
      <c r="V105" s="153">
        <v>140.51</v>
      </c>
      <c r="W105" s="136">
        <v>2</v>
      </c>
      <c r="X105" s="154" t="s">
        <v>70</v>
      </c>
      <c r="Y105" s="154" t="s">
        <v>511</v>
      </c>
    </row>
    <row r="106" spans="1:25" ht="26.25">
      <c r="A106" s="135" t="s">
        <v>542</v>
      </c>
      <c r="B106" s="136" t="s">
        <v>353</v>
      </c>
      <c r="C106" s="135" t="s">
        <v>354</v>
      </c>
      <c r="D106" s="135" t="s">
        <v>73</v>
      </c>
      <c r="E106" s="135" t="s">
        <v>70</v>
      </c>
      <c r="F106" s="135" t="s">
        <v>70</v>
      </c>
      <c r="G106" s="135">
        <v>1880</v>
      </c>
      <c r="H106" s="384">
        <v>613000</v>
      </c>
      <c r="I106" s="385" t="s">
        <v>74</v>
      </c>
      <c r="J106" s="147"/>
      <c r="K106" s="151" t="s">
        <v>368</v>
      </c>
      <c r="L106" s="148" t="s">
        <v>369</v>
      </c>
      <c r="M106" s="135" t="s">
        <v>357</v>
      </c>
      <c r="N106" s="135" t="s">
        <v>370</v>
      </c>
      <c r="O106" s="152" t="s">
        <v>742</v>
      </c>
      <c r="P106" s="136" t="s">
        <v>509</v>
      </c>
      <c r="Q106" s="136" t="s">
        <v>509</v>
      </c>
      <c r="R106" s="136" t="s">
        <v>509</v>
      </c>
      <c r="S106" s="136" t="s">
        <v>509</v>
      </c>
      <c r="T106" s="136" t="s">
        <v>144</v>
      </c>
      <c r="U106" s="136" t="s">
        <v>144</v>
      </c>
      <c r="V106" s="153">
        <v>176.12</v>
      </c>
      <c r="W106" s="136">
        <v>2</v>
      </c>
      <c r="X106" s="154" t="s">
        <v>73</v>
      </c>
      <c r="Y106" s="154" t="s">
        <v>511</v>
      </c>
    </row>
    <row r="107" spans="1:25" ht="78.75">
      <c r="A107" s="135" t="s">
        <v>543</v>
      </c>
      <c r="B107" s="136" t="s">
        <v>353</v>
      </c>
      <c r="C107" s="135" t="s">
        <v>354</v>
      </c>
      <c r="D107" s="135" t="s">
        <v>73</v>
      </c>
      <c r="E107" s="135" t="s">
        <v>70</v>
      </c>
      <c r="F107" s="135" t="s">
        <v>70</v>
      </c>
      <c r="G107" s="135">
        <v>1906</v>
      </c>
      <c r="H107" s="384">
        <v>799000</v>
      </c>
      <c r="I107" s="385" t="s">
        <v>74</v>
      </c>
      <c r="J107" s="147"/>
      <c r="K107" s="151" t="s">
        <v>371</v>
      </c>
      <c r="L107" s="146" t="s">
        <v>356</v>
      </c>
      <c r="M107" s="135" t="s">
        <v>357</v>
      </c>
      <c r="N107" s="135" t="s">
        <v>372</v>
      </c>
      <c r="O107" s="135" t="s">
        <v>770</v>
      </c>
      <c r="P107" s="136" t="s">
        <v>509</v>
      </c>
      <c r="Q107" s="136" t="s">
        <v>509</v>
      </c>
      <c r="R107" s="136" t="s">
        <v>509</v>
      </c>
      <c r="S107" s="136" t="s">
        <v>509</v>
      </c>
      <c r="T107" s="136" t="s">
        <v>144</v>
      </c>
      <c r="U107" s="136" t="s">
        <v>144</v>
      </c>
      <c r="V107" s="153">
        <v>229.28</v>
      </c>
      <c r="W107" s="136">
        <v>2</v>
      </c>
      <c r="X107" s="154" t="s">
        <v>73</v>
      </c>
      <c r="Y107" s="154" t="s">
        <v>511</v>
      </c>
    </row>
    <row r="108" spans="1:25" ht="52.5">
      <c r="A108" s="135" t="s">
        <v>544</v>
      </c>
      <c r="B108" s="136" t="s">
        <v>353</v>
      </c>
      <c r="C108" s="135" t="s">
        <v>354</v>
      </c>
      <c r="D108" s="135" t="s">
        <v>73</v>
      </c>
      <c r="E108" s="135" t="s">
        <v>70</v>
      </c>
      <c r="F108" s="135" t="s">
        <v>70</v>
      </c>
      <c r="G108" s="135">
        <v>1915</v>
      </c>
      <c r="H108" s="384">
        <v>407000</v>
      </c>
      <c r="I108" s="385" t="s">
        <v>74</v>
      </c>
      <c r="J108" s="147" t="s">
        <v>365</v>
      </c>
      <c r="K108" s="151" t="s">
        <v>373</v>
      </c>
      <c r="L108" s="146" t="s">
        <v>356</v>
      </c>
      <c r="M108" s="135" t="s">
        <v>357</v>
      </c>
      <c r="N108" s="135" t="s">
        <v>372</v>
      </c>
      <c r="O108" s="152" t="s">
        <v>743</v>
      </c>
      <c r="P108" s="136" t="s">
        <v>509</v>
      </c>
      <c r="Q108" s="136" t="s">
        <v>509</v>
      </c>
      <c r="R108" s="136" t="s">
        <v>509</v>
      </c>
      <c r="S108" s="136" t="s">
        <v>512</v>
      </c>
      <c r="T108" s="136" t="s">
        <v>144</v>
      </c>
      <c r="U108" s="136" t="s">
        <v>144</v>
      </c>
      <c r="V108" s="153">
        <v>116.89</v>
      </c>
      <c r="W108" s="136">
        <v>1</v>
      </c>
      <c r="X108" s="154" t="s">
        <v>73</v>
      </c>
      <c r="Y108" s="154" t="s">
        <v>511</v>
      </c>
    </row>
    <row r="109" spans="1:25" ht="39">
      <c r="A109" s="135" t="s">
        <v>545</v>
      </c>
      <c r="B109" s="136" t="s">
        <v>353</v>
      </c>
      <c r="C109" s="135" t="s">
        <v>354</v>
      </c>
      <c r="D109" s="135" t="s">
        <v>73</v>
      </c>
      <c r="E109" s="135" t="s">
        <v>70</v>
      </c>
      <c r="F109" s="135" t="s">
        <v>70</v>
      </c>
      <c r="G109" s="135">
        <v>1925</v>
      </c>
      <c r="H109" s="384">
        <v>445000</v>
      </c>
      <c r="I109" s="385" t="s">
        <v>74</v>
      </c>
      <c r="J109" s="147" t="s">
        <v>365</v>
      </c>
      <c r="K109" s="151" t="s">
        <v>374</v>
      </c>
      <c r="L109" s="146" t="s">
        <v>356</v>
      </c>
      <c r="M109" s="135" t="s">
        <v>357</v>
      </c>
      <c r="N109" s="135" t="s">
        <v>372</v>
      </c>
      <c r="O109" s="135" t="s">
        <v>744</v>
      </c>
      <c r="P109" s="136" t="s">
        <v>509</v>
      </c>
      <c r="Q109" s="136" t="s">
        <v>509</v>
      </c>
      <c r="R109" s="136" t="s">
        <v>509</v>
      </c>
      <c r="S109" s="136" t="s">
        <v>512</v>
      </c>
      <c r="T109" s="136" t="s">
        <v>144</v>
      </c>
      <c r="U109" s="136" t="s">
        <v>144</v>
      </c>
      <c r="V109" s="153">
        <v>127.85</v>
      </c>
      <c r="W109" s="136">
        <v>2</v>
      </c>
      <c r="X109" s="154" t="s">
        <v>73</v>
      </c>
      <c r="Y109" s="154" t="s">
        <v>511</v>
      </c>
    </row>
    <row r="110" spans="1:25" ht="66">
      <c r="A110" s="135" t="s">
        <v>557</v>
      </c>
      <c r="B110" s="136" t="s">
        <v>353</v>
      </c>
      <c r="C110" s="135" t="s">
        <v>354</v>
      </c>
      <c r="D110" s="135" t="s">
        <v>73</v>
      </c>
      <c r="E110" s="135" t="s">
        <v>70</v>
      </c>
      <c r="F110" s="135" t="s">
        <v>73</v>
      </c>
      <c r="G110" s="135">
        <v>1913</v>
      </c>
      <c r="H110" s="384">
        <v>570000</v>
      </c>
      <c r="I110" s="385" t="s">
        <v>74</v>
      </c>
      <c r="J110" s="147"/>
      <c r="K110" s="151" t="s">
        <v>375</v>
      </c>
      <c r="L110" s="146" t="s">
        <v>356</v>
      </c>
      <c r="M110" s="135" t="s">
        <v>357</v>
      </c>
      <c r="N110" s="135" t="s">
        <v>372</v>
      </c>
      <c r="O110" s="152" t="s">
        <v>745</v>
      </c>
      <c r="P110" s="136" t="s">
        <v>509</v>
      </c>
      <c r="Q110" s="136" t="s">
        <v>509</v>
      </c>
      <c r="R110" s="136" t="s">
        <v>509</v>
      </c>
      <c r="S110" s="136" t="s">
        <v>509</v>
      </c>
      <c r="T110" s="136" t="s">
        <v>144</v>
      </c>
      <c r="U110" s="136" t="s">
        <v>144</v>
      </c>
      <c r="V110" s="153">
        <v>163.56</v>
      </c>
      <c r="W110" s="136">
        <v>2</v>
      </c>
      <c r="X110" s="154" t="s">
        <v>73</v>
      </c>
      <c r="Y110" s="154" t="s">
        <v>511</v>
      </c>
    </row>
    <row r="111" spans="1:25" ht="26.25">
      <c r="A111" s="135" t="s">
        <v>558</v>
      </c>
      <c r="B111" s="136" t="s">
        <v>376</v>
      </c>
      <c r="C111" s="135" t="s">
        <v>377</v>
      </c>
      <c r="D111" s="135" t="s">
        <v>73</v>
      </c>
      <c r="E111" s="135" t="s">
        <v>70</v>
      </c>
      <c r="F111" s="135" t="s">
        <v>70</v>
      </c>
      <c r="G111" s="135">
        <v>1930</v>
      </c>
      <c r="H111" s="384">
        <v>504000</v>
      </c>
      <c r="I111" s="385" t="s">
        <v>74</v>
      </c>
      <c r="J111" s="147" t="s">
        <v>365</v>
      </c>
      <c r="K111" s="151" t="s">
        <v>378</v>
      </c>
      <c r="L111" s="146" t="s">
        <v>356</v>
      </c>
      <c r="M111" s="135" t="s">
        <v>357</v>
      </c>
      <c r="N111" s="135" t="s">
        <v>372</v>
      </c>
      <c r="O111" s="135"/>
      <c r="P111" s="136" t="s">
        <v>509</v>
      </c>
      <c r="Q111" s="136" t="s">
        <v>509</v>
      </c>
      <c r="R111" s="136" t="s">
        <v>509</v>
      </c>
      <c r="S111" s="136" t="s">
        <v>509</v>
      </c>
      <c r="T111" s="136" t="s">
        <v>144</v>
      </c>
      <c r="U111" s="136" t="s">
        <v>144</v>
      </c>
      <c r="V111" s="153">
        <v>144.6</v>
      </c>
      <c r="W111" s="136">
        <v>2</v>
      </c>
      <c r="X111" s="154" t="s">
        <v>70</v>
      </c>
      <c r="Y111" s="154" t="s">
        <v>511</v>
      </c>
    </row>
    <row r="112" spans="1:25" ht="39">
      <c r="A112" s="135" t="s">
        <v>559</v>
      </c>
      <c r="B112" s="136" t="s">
        <v>353</v>
      </c>
      <c r="C112" s="135" t="s">
        <v>354</v>
      </c>
      <c r="D112" s="135" t="s">
        <v>73</v>
      </c>
      <c r="E112" s="135" t="s">
        <v>70</v>
      </c>
      <c r="F112" s="135" t="s">
        <v>73</v>
      </c>
      <c r="G112" s="135">
        <v>1900</v>
      </c>
      <c r="H112" s="384">
        <v>928000</v>
      </c>
      <c r="I112" s="385" t="s">
        <v>74</v>
      </c>
      <c r="J112" s="147"/>
      <c r="K112" s="151" t="s">
        <v>379</v>
      </c>
      <c r="L112" s="146" t="s">
        <v>356</v>
      </c>
      <c r="M112" s="135" t="s">
        <v>357</v>
      </c>
      <c r="N112" s="135" t="s">
        <v>372</v>
      </c>
      <c r="O112" s="135" t="s">
        <v>746</v>
      </c>
      <c r="P112" s="136" t="s">
        <v>509</v>
      </c>
      <c r="Q112" s="136" t="s">
        <v>509</v>
      </c>
      <c r="R112" s="136" t="s">
        <v>509</v>
      </c>
      <c r="S112" s="136" t="s">
        <v>512</v>
      </c>
      <c r="T112" s="136" t="s">
        <v>144</v>
      </c>
      <c r="U112" s="136" t="s">
        <v>144</v>
      </c>
      <c r="V112" s="153">
        <v>266.42</v>
      </c>
      <c r="W112" s="136">
        <v>2</v>
      </c>
      <c r="X112" s="154" t="s">
        <v>73</v>
      </c>
      <c r="Y112" s="154" t="s">
        <v>511</v>
      </c>
    </row>
    <row r="113" spans="1:25" ht="39">
      <c r="A113" s="135" t="s">
        <v>560</v>
      </c>
      <c r="B113" s="136" t="s">
        <v>353</v>
      </c>
      <c r="C113" s="135" t="s">
        <v>354</v>
      </c>
      <c r="D113" s="135" t="s">
        <v>73</v>
      </c>
      <c r="E113" s="135" t="s">
        <v>70</v>
      </c>
      <c r="F113" s="135" t="s">
        <v>73</v>
      </c>
      <c r="G113" s="135">
        <v>1900</v>
      </c>
      <c r="H113" s="384">
        <v>316000</v>
      </c>
      <c r="I113" s="385" t="s">
        <v>74</v>
      </c>
      <c r="J113" s="147" t="s">
        <v>365</v>
      </c>
      <c r="K113" s="151" t="s">
        <v>380</v>
      </c>
      <c r="L113" s="146" t="s">
        <v>356</v>
      </c>
      <c r="M113" s="135" t="s">
        <v>357</v>
      </c>
      <c r="N113" s="135" t="s">
        <v>372</v>
      </c>
      <c r="O113" s="152" t="s">
        <v>747</v>
      </c>
      <c r="P113" s="136" t="s">
        <v>509</v>
      </c>
      <c r="Q113" s="136" t="s">
        <v>509</v>
      </c>
      <c r="R113" s="136" t="s">
        <v>509</v>
      </c>
      <c r="S113" s="136" t="s">
        <v>512</v>
      </c>
      <c r="T113" s="136" t="s">
        <v>144</v>
      </c>
      <c r="U113" s="136" t="s">
        <v>144</v>
      </c>
      <c r="V113" s="153">
        <v>90.85</v>
      </c>
      <c r="W113" s="136">
        <v>2</v>
      </c>
      <c r="X113" s="154" t="s">
        <v>73</v>
      </c>
      <c r="Y113" s="154" t="s">
        <v>511</v>
      </c>
    </row>
    <row r="114" spans="1:25" ht="26.25">
      <c r="A114" s="135" t="s">
        <v>561</v>
      </c>
      <c r="B114" s="136" t="s">
        <v>353</v>
      </c>
      <c r="C114" s="135" t="s">
        <v>354</v>
      </c>
      <c r="D114" s="135" t="s">
        <v>73</v>
      </c>
      <c r="E114" s="135" t="s">
        <v>70</v>
      </c>
      <c r="F114" s="135" t="s">
        <v>73</v>
      </c>
      <c r="G114" s="135">
        <v>1929</v>
      </c>
      <c r="H114" s="384">
        <v>418000</v>
      </c>
      <c r="I114" s="385" t="s">
        <v>74</v>
      </c>
      <c r="J114" s="147"/>
      <c r="K114" s="151" t="s">
        <v>381</v>
      </c>
      <c r="L114" s="146" t="s">
        <v>356</v>
      </c>
      <c r="M114" s="135" t="s">
        <v>357</v>
      </c>
      <c r="N114" s="135" t="s">
        <v>372</v>
      </c>
      <c r="O114" s="152" t="s">
        <v>748</v>
      </c>
      <c r="P114" s="136" t="s">
        <v>509</v>
      </c>
      <c r="Q114" s="136" t="s">
        <v>509</v>
      </c>
      <c r="R114" s="136" t="s">
        <v>509</v>
      </c>
      <c r="S114" s="136" t="s">
        <v>512</v>
      </c>
      <c r="T114" s="136" t="s">
        <v>144</v>
      </c>
      <c r="U114" s="136" t="s">
        <v>144</v>
      </c>
      <c r="V114" s="153">
        <v>119.94</v>
      </c>
      <c r="W114" s="136">
        <v>2</v>
      </c>
      <c r="X114" s="154" t="s">
        <v>73</v>
      </c>
      <c r="Y114" s="154" t="s">
        <v>511</v>
      </c>
    </row>
    <row r="115" spans="1:25" ht="39">
      <c r="A115" s="135" t="s">
        <v>562</v>
      </c>
      <c r="B115" s="136" t="s">
        <v>353</v>
      </c>
      <c r="C115" s="135" t="s">
        <v>354</v>
      </c>
      <c r="D115" s="135" t="s">
        <v>73</v>
      </c>
      <c r="E115" s="135" t="s">
        <v>70</v>
      </c>
      <c r="F115" s="135" t="s">
        <v>70</v>
      </c>
      <c r="G115" s="135">
        <v>1872</v>
      </c>
      <c r="H115" s="384">
        <v>408000</v>
      </c>
      <c r="I115" s="385" t="s">
        <v>74</v>
      </c>
      <c r="J115" s="147"/>
      <c r="K115" s="151" t="s">
        <v>382</v>
      </c>
      <c r="L115" s="146" t="s">
        <v>356</v>
      </c>
      <c r="M115" s="135" t="s">
        <v>357</v>
      </c>
      <c r="N115" s="135" t="s">
        <v>372</v>
      </c>
      <c r="O115" s="152" t="s">
        <v>749</v>
      </c>
      <c r="P115" s="136" t="s">
        <v>509</v>
      </c>
      <c r="Q115" s="136" t="s">
        <v>509</v>
      </c>
      <c r="R115" s="136" t="s">
        <v>509</v>
      </c>
      <c r="S115" s="136" t="s">
        <v>509</v>
      </c>
      <c r="T115" s="136" t="s">
        <v>144</v>
      </c>
      <c r="U115" s="136" t="s">
        <v>144</v>
      </c>
      <c r="V115" s="153">
        <v>117.25</v>
      </c>
      <c r="W115" s="136">
        <v>2</v>
      </c>
      <c r="X115" s="154" t="s">
        <v>70</v>
      </c>
      <c r="Y115" s="154" t="s">
        <v>511</v>
      </c>
    </row>
    <row r="116" spans="1:25" ht="26.25">
      <c r="A116" s="135" t="s">
        <v>563</v>
      </c>
      <c r="B116" s="136" t="s">
        <v>353</v>
      </c>
      <c r="C116" s="135" t="s">
        <v>354</v>
      </c>
      <c r="D116" s="135" t="s">
        <v>73</v>
      </c>
      <c r="E116" s="135" t="s">
        <v>70</v>
      </c>
      <c r="F116" s="135" t="s">
        <v>70</v>
      </c>
      <c r="G116" s="135">
        <v>1882</v>
      </c>
      <c r="H116" s="384">
        <v>207000</v>
      </c>
      <c r="I116" s="385" t="s">
        <v>74</v>
      </c>
      <c r="J116" s="147" t="s">
        <v>365</v>
      </c>
      <c r="K116" s="151" t="s">
        <v>383</v>
      </c>
      <c r="L116" s="146" t="s">
        <v>356</v>
      </c>
      <c r="M116" s="135" t="s">
        <v>357</v>
      </c>
      <c r="N116" s="135" t="s">
        <v>372</v>
      </c>
      <c r="O116" s="135"/>
      <c r="P116" s="136" t="s">
        <v>509</v>
      </c>
      <c r="Q116" s="136" t="s">
        <v>509</v>
      </c>
      <c r="R116" s="136" t="s">
        <v>509</v>
      </c>
      <c r="S116" s="136" t="s">
        <v>509</v>
      </c>
      <c r="T116" s="136" t="s">
        <v>144</v>
      </c>
      <c r="U116" s="136" t="s">
        <v>144</v>
      </c>
      <c r="V116" s="153">
        <v>59.57</v>
      </c>
      <c r="W116" s="136">
        <v>2</v>
      </c>
      <c r="X116" s="154" t="s">
        <v>70</v>
      </c>
      <c r="Y116" s="154" t="s">
        <v>511</v>
      </c>
    </row>
    <row r="117" spans="1:25" ht="26.25">
      <c r="A117" s="135" t="s">
        <v>584</v>
      </c>
      <c r="B117" s="136" t="s">
        <v>353</v>
      </c>
      <c r="C117" s="135" t="s">
        <v>354</v>
      </c>
      <c r="D117" s="135" t="s">
        <v>73</v>
      </c>
      <c r="E117" s="135" t="s">
        <v>70</v>
      </c>
      <c r="F117" s="135" t="s">
        <v>70</v>
      </c>
      <c r="G117" s="135">
        <v>1878</v>
      </c>
      <c r="H117" s="384">
        <v>272000</v>
      </c>
      <c r="I117" s="385" t="s">
        <v>74</v>
      </c>
      <c r="J117" s="147" t="s">
        <v>365</v>
      </c>
      <c r="K117" s="151" t="s">
        <v>384</v>
      </c>
      <c r="L117" s="146" t="s">
        <v>356</v>
      </c>
      <c r="M117" s="135" t="s">
        <v>357</v>
      </c>
      <c r="N117" s="135" t="s">
        <v>372</v>
      </c>
      <c r="O117" s="152" t="s">
        <v>750</v>
      </c>
      <c r="P117" s="136" t="s">
        <v>509</v>
      </c>
      <c r="Q117" s="136" t="s">
        <v>509</v>
      </c>
      <c r="R117" s="136" t="s">
        <v>509</v>
      </c>
      <c r="S117" s="136" t="s">
        <v>509</v>
      </c>
      <c r="T117" s="136" t="s">
        <v>144</v>
      </c>
      <c r="U117" s="136" t="s">
        <v>144</v>
      </c>
      <c r="V117" s="153">
        <v>77.99</v>
      </c>
      <c r="W117" s="136">
        <v>2</v>
      </c>
      <c r="X117" s="154" t="s">
        <v>70</v>
      </c>
      <c r="Y117" s="154" t="s">
        <v>511</v>
      </c>
    </row>
    <row r="118" spans="1:25" ht="26.25">
      <c r="A118" s="135" t="s">
        <v>585</v>
      </c>
      <c r="B118" s="136" t="s">
        <v>353</v>
      </c>
      <c r="C118" s="135" t="s">
        <v>354</v>
      </c>
      <c r="D118" s="135" t="s">
        <v>73</v>
      </c>
      <c r="E118" s="135" t="s">
        <v>70</v>
      </c>
      <c r="F118" s="135" t="s">
        <v>70</v>
      </c>
      <c r="G118" s="135">
        <v>1889</v>
      </c>
      <c r="H118" s="384">
        <v>472000</v>
      </c>
      <c r="I118" s="385" t="s">
        <v>74</v>
      </c>
      <c r="J118" s="147"/>
      <c r="K118" s="151" t="s">
        <v>385</v>
      </c>
      <c r="L118" s="146" t="s">
        <v>356</v>
      </c>
      <c r="M118" s="135" t="s">
        <v>357</v>
      </c>
      <c r="N118" s="135" t="s">
        <v>372</v>
      </c>
      <c r="O118" s="135"/>
      <c r="P118" s="136" t="s">
        <v>509</v>
      </c>
      <c r="Q118" s="136" t="s">
        <v>509</v>
      </c>
      <c r="R118" s="136" t="s">
        <v>509</v>
      </c>
      <c r="S118" s="136" t="s">
        <v>509</v>
      </c>
      <c r="T118" s="136" t="s">
        <v>144</v>
      </c>
      <c r="U118" s="136" t="s">
        <v>144</v>
      </c>
      <c r="V118" s="153">
        <v>135.53</v>
      </c>
      <c r="W118" s="136">
        <v>2</v>
      </c>
      <c r="X118" s="154" t="s">
        <v>70</v>
      </c>
      <c r="Y118" s="154" t="s">
        <v>511</v>
      </c>
    </row>
    <row r="119" spans="1:25" ht="26.25">
      <c r="A119" s="135" t="s">
        <v>586</v>
      </c>
      <c r="B119" s="136" t="s">
        <v>353</v>
      </c>
      <c r="C119" s="135" t="s">
        <v>354</v>
      </c>
      <c r="D119" s="135" t="s">
        <v>73</v>
      </c>
      <c r="E119" s="135" t="s">
        <v>70</v>
      </c>
      <c r="F119" s="135" t="s">
        <v>70</v>
      </c>
      <c r="G119" s="135">
        <v>1920</v>
      </c>
      <c r="H119" s="384">
        <v>335000</v>
      </c>
      <c r="I119" s="385" t="s">
        <v>74</v>
      </c>
      <c r="J119" s="147"/>
      <c r="K119" s="151" t="s">
        <v>386</v>
      </c>
      <c r="L119" s="146" t="s">
        <v>356</v>
      </c>
      <c r="M119" s="135" t="s">
        <v>357</v>
      </c>
      <c r="N119" s="135" t="s">
        <v>372</v>
      </c>
      <c r="O119" s="135"/>
      <c r="P119" s="136" t="s">
        <v>509</v>
      </c>
      <c r="Q119" s="136" t="s">
        <v>509</v>
      </c>
      <c r="R119" s="136" t="s">
        <v>509</v>
      </c>
      <c r="S119" s="136" t="s">
        <v>509</v>
      </c>
      <c r="T119" s="136" t="s">
        <v>144</v>
      </c>
      <c r="U119" s="136" t="s">
        <v>144</v>
      </c>
      <c r="V119" s="153">
        <v>96.07</v>
      </c>
      <c r="W119" s="136">
        <v>2</v>
      </c>
      <c r="X119" s="154" t="s">
        <v>70</v>
      </c>
      <c r="Y119" s="154" t="s">
        <v>511</v>
      </c>
    </row>
    <row r="120" spans="1:25" ht="39">
      <c r="A120" s="135" t="s">
        <v>587</v>
      </c>
      <c r="B120" s="136" t="s">
        <v>376</v>
      </c>
      <c r="C120" s="135" t="s">
        <v>377</v>
      </c>
      <c r="D120" s="135" t="s">
        <v>1148</v>
      </c>
      <c r="E120" s="135" t="s">
        <v>70</v>
      </c>
      <c r="F120" s="135" t="s">
        <v>70</v>
      </c>
      <c r="G120" s="135">
        <v>1910</v>
      </c>
      <c r="H120" s="394">
        <v>36794.23</v>
      </c>
      <c r="I120" s="150" t="s">
        <v>82</v>
      </c>
      <c r="J120" s="147" t="s">
        <v>365</v>
      </c>
      <c r="K120" s="151" t="s">
        <v>387</v>
      </c>
      <c r="L120" s="146" t="s">
        <v>356</v>
      </c>
      <c r="M120" s="135" t="s">
        <v>357</v>
      </c>
      <c r="N120" s="135" t="s">
        <v>388</v>
      </c>
      <c r="O120" s="135"/>
      <c r="P120" s="136" t="s">
        <v>509</v>
      </c>
      <c r="Q120" s="136" t="s">
        <v>509</v>
      </c>
      <c r="R120" s="136" t="s">
        <v>509</v>
      </c>
      <c r="S120" s="136" t="s">
        <v>509</v>
      </c>
      <c r="T120" s="136" t="s">
        <v>144</v>
      </c>
      <c r="U120" s="136" t="s">
        <v>144</v>
      </c>
      <c r="V120" s="153">
        <v>192.15</v>
      </c>
      <c r="W120" s="136">
        <v>2</v>
      </c>
      <c r="X120" s="154" t="s">
        <v>73</v>
      </c>
      <c r="Y120" s="154" t="s">
        <v>511</v>
      </c>
    </row>
    <row r="121" spans="1:25" ht="26.25">
      <c r="A121" s="135" t="s">
        <v>588</v>
      </c>
      <c r="B121" s="136" t="s">
        <v>353</v>
      </c>
      <c r="C121" s="135" t="s">
        <v>354</v>
      </c>
      <c r="D121" s="135" t="s">
        <v>73</v>
      </c>
      <c r="E121" s="135" t="s">
        <v>70</v>
      </c>
      <c r="F121" s="135" t="s">
        <v>70</v>
      </c>
      <c r="G121" s="135">
        <v>1924</v>
      </c>
      <c r="H121" s="384">
        <v>136000</v>
      </c>
      <c r="I121" s="385" t="s">
        <v>74</v>
      </c>
      <c r="J121" s="147" t="s">
        <v>365</v>
      </c>
      <c r="K121" s="151" t="s">
        <v>389</v>
      </c>
      <c r="L121" s="148" t="s">
        <v>390</v>
      </c>
      <c r="M121" s="135" t="s">
        <v>391</v>
      </c>
      <c r="N121" s="135" t="s">
        <v>362</v>
      </c>
      <c r="O121" s="135"/>
      <c r="P121" s="136" t="s">
        <v>509</v>
      </c>
      <c r="Q121" s="136" t="s">
        <v>509</v>
      </c>
      <c r="R121" s="136" t="s">
        <v>509</v>
      </c>
      <c r="S121" s="136" t="s">
        <v>509</v>
      </c>
      <c r="T121" s="136" t="s">
        <v>144</v>
      </c>
      <c r="U121" s="136" t="s">
        <v>144</v>
      </c>
      <c r="V121" s="153">
        <v>39.07</v>
      </c>
      <c r="W121" s="136">
        <v>1</v>
      </c>
      <c r="X121" s="154" t="s">
        <v>70</v>
      </c>
      <c r="Y121" s="154" t="s">
        <v>511</v>
      </c>
    </row>
    <row r="122" spans="1:25" ht="39">
      <c r="A122" s="135" t="s">
        <v>589</v>
      </c>
      <c r="B122" s="136" t="s">
        <v>353</v>
      </c>
      <c r="C122" s="135" t="s">
        <v>354</v>
      </c>
      <c r="D122" s="135" t="s">
        <v>1148</v>
      </c>
      <c r="E122" s="135" t="s">
        <v>70</v>
      </c>
      <c r="F122" s="135" t="s">
        <v>73</v>
      </c>
      <c r="G122" s="135">
        <v>1910</v>
      </c>
      <c r="H122" s="394">
        <v>27207.38</v>
      </c>
      <c r="I122" s="150" t="s">
        <v>82</v>
      </c>
      <c r="J122" s="147"/>
      <c r="K122" s="151" t="s">
        <v>902</v>
      </c>
      <c r="L122" s="146" t="s">
        <v>356</v>
      </c>
      <c r="M122" s="135" t="s">
        <v>357</v>
      </c>
      <c r="N122" s="135" t="s">
        <v>392</v>
      </c>
      <c r="O122" s="135"/>
      <c r="P122" s="136" t="s">
        <v>509</v>
      </c>
      <c r="Q122" s="136" t="s">
        <v>509</v>
      </c>
      <c r="R122" s="136" t="s">
        <v>509</v>
      </c>
      <c r="S122" s="136" t="s">
        <v>510</v>
      </c>
      <c r="T122" s="136" t="s">
        <v>144</v>
      </c>
      <c r="U122" s="136" t="s">
        <v>144</v>
      </c>
      <c r="V122" s="153">
        <v>175.87</v>
      </c>
      <c r="W122" s="136">
        <v>2</v>
      </c>
      <c r="X122" s="154" t="s">
        <v>70</v>
      </c>
      <c r="Y122" s="154" t="s">
        <v>511</v>
      </c>
    </row>
    <row r="123" spans="1:25" ht="105">
      <c r="A123" s="135" t="s">
        <v>547</v>
      </c>
      <c r="B123" s="136" t="s">
        <v>353</v>
      </c>
      <c r="C123" s="135" t="s">
        <v>354</v>
      </c>
      <c r="D123" s="135" t="s">
        <v>73</v>
      </c>
      <c r="E123" s="135" t="s">
        <v>70</v>
      </c>
      <c r="F123" s="135" t="s">
        <v>70</v>
      </c>
      <c r="G123" s="135">
        <v>1930</v>
      </c>
      <c r="H123" s="384">
        <v>1241000</v>
      </c>
      <c r="I123" s="385" t="s">
        <v>74</v>
      </c>
      <c r="J123" s="147"/>
      <c r="K123" s="151" t="s">
        <v>903</v>
      </c>
      <c r="L123" s="146" t="s">
        <v>356</v>
      </c>
      <c r="M123" s="135" t="s">
        <v>357</v>
      </c>
      <c r="N123" s="135" t="s">
        <v>392</v>
      </c>
      <c r="O123" s="152" t="s">
        <v>751</v>
      </c>
      <c r="P123" s="136" t="s">
        <v>509</v>
      </c>
      <c r="Q123" s="136" t="s">
        <v>509</v>
      </c>
      <c r="R123" s="136" t="s">
        <v>509</v>
      </c>
      <c r="S123" s="136" t="s">
        <v>509</v>
      </c>
      <c r="T123" s="136" t="s">
        <v>144</v>
      </c>
      <c r="U123" s="136" t="s">
        <v>144</v>
      </c>
      <c r="V123" s="153">
        <v>356.41</v>
      </c>
      <c r="W123" s="136">
        <v>2</v>
      </c>
      <c r="X123" s="154" t="s">
        <v>73</v>
      </c>
      <c r="Y123" s="154" t="s">
        <v>511</v>
      </c>
    </row>
    <row r="124" spans="1:25" ht="26.25">
      <c r="A124" s="135" t="s">
        <v>548</v>
      </c>
      <c r="B124" s="136" t="s">
        <v>353</v>
      </c>
      <c r="C124" s="135" t="s">
        <v>354</v>
      </c>
      <c r="D124" s="135" t="s">
        <v>73</v>
      </c>
      <c r="E124" s="135" t="s">
        <v>70</v>
      </c>
      <c r="F124" s="135" t="s">
        <v>73</v>
      </c>
      <c r="G124" s="135">
        <v>1930</v>
      </c>
      <c r="H124" s="384">
        <v>515000</v>
      </c>
      <c r="I124" s="385" t="s">
        <v>74</v>
      </c>
      <c r="J124" s="147" t="s">
        <v>365</v>
      </c>
      <c r="K124" s="151" t="s">
        <v>393</v>
      </c>
      <c r="L124" s="146" t="s">
        <v>356</v>
      </c>
      <c r="M124" s="135" t="s">
        <v>357</v>
      </c>
      <c r="N124" s="135" t="s">
        <v>372</v>
      </c>
      <c r="O124" s="135"/>
      <c r="P124" s="136" t="s">
        <v>509</v>
      </c>
      <c r="Q124" s="136" t="s">
        <v>509</v>
      </c>
      <c r="R124" s="136" t="s">
        <v>509</v>
      </c>
      <c r="S124" s="136" t="s">
        <v>509</v>
      </c>
      <c r="T124" s="136" t="s">
        <v>144</v>
      </c>
      <c r="U124" s="136" t="s">
        <v>144</v>
      </c>
      <c r="V124" s="153">
        <v>147.81</v>
      </c>
      <c r="W124" s="136">
        <v>2</v>
      </c>
      <c r="X124" s="154" t="s">
        <v>73</v>
      </c>
      <c r="Y124" s="154" t="s">
        <v>511</v>
      </c>
    </row>
    <row r="125" spans="1:25" ht="52.5">
      <c r="A125" s="135" t="s">
        <v>549</v>
      </c>
      <c r="B125" s="136" t="s">
        <v>353</v>
      </c>
      <c r="C125" s="135" t="s">
        <v>354</v>
      </c>
      <c r="D125" s="135" t="s">
        <v>73</v>
      </c>
      <c r="E125" s="135" t="s">
        <v>70</v>
      </c>
      <c r="F125" s="135" t="s">
        <v>70</v>
      </c>
      <c r="G125" s="135">
        <v>1995</v>
      </c>
      <c r="H125" s="384">
        <v>4490000</v>
      </c>
      <c r="I125" s="385" t="s">
        <v>74</v>
      </c>
      <c r="J125" s="147"/>
      <c r="K125" s="151" t="s">
        <v>394</v>
      </c>
      <c r="L125" s="148" t="s">
        <v>395</v>
      </c>
      <c r="M125" s="135" t="s">
        <v>396</v>
      </c>
      <c r="N125" s="135" t="s">
        <v>397</v>
      </c>
      <c r="O125" s="152"/>
      <c r="P125" s="136" t="s">
        <v>509</v>
      </c>
      <c r="Q125" s="136" t="s">
        <v>509</v>
      </c>
      <c r="R125" s="136" t="s">
        <v>509</v>
      </c>
      <c r="S125" s="136" t="s">
        <v>509</v>
      </c>
      <c r="T125" s="136" t="s">
        <v>144</v>
      </c>
      <c r="U125" s="136" t="s">
        <v>144</v>
      </c>
      <c r="V125" s="153">
        <v>902.39</v>
      </c>
      <c r="W125" s="136">
        <v>3</v>
      </c>
      <c r="X125" s="154" t="s">
        <v>73</v>
      </c>
      <c r="Y125" s="154" t="s">
        <v>511</v>
      </c>
    </row>
    <row r="126" spans="1:25" ht="52.5">
      <c r="A126" s="135" t="s">
        <v>550</v>
      </c>
      <c r="B126" s="136" t="s">
        <v>353</v>
      </c>
      <c r="C126" s="135" t="s">
        <v>354</v>
      </c>
      <c r="D126" s="135" t="s">
        <v>73</v>
      </c>
      <c r="E126" s="135" t="s">
        <v>70</v>
      </c>
      <c r="F126" s="135" t="s">
        <v>70</v>
      </c>
      <c r="G126" s="135">
        <v>2005</v>
      </c>
      <c r="H126" s="384">
        <v>4496000</v>
      </c>
      <c r="I126" s="385" t="s">
        <v>74</v>
      </c>
      <c r="J126" s="147" t="s">
        <v>398</v>
      </c>
      <c r="K126" s="151" t="s">
        <v>399</v>
      </c>
      <c r="L126" s="148" t="s">
        <v>395</v>
      </c>
      <c r="M126" s="135" t="s">
        <v>396</v>
      </c>
      <c r="N126" s="135" t="s">
        <v>397</v>
      </c>
      <c r="O126" s="135"/>
      <c r="P126" s="136" t="s">
        <v>144</v>
      </c>
      <c r="Q126" s="136" t="s">
        <v>509</v>
      </c>
      <c r="R126" s="136" t="s">
        <v>144</v>
      </c>
      <c r="S126" s="136" t="s">
        <v>144</v>
      </c>
      <c r="T126" s="136" t="s">
        <v>144</v>
      </c>
      <c r="U126" s="136" t="s">
        <v>144</v>
      </c>
      <c r="V126" s="153">
        <v>903.57</v>
      </c>
      <c r="W126" s="136">
        <v>3</v>
      </c>
      <c r="X126" s="154" t="s">
        <v>73</v>
      </c>
      <c r="Y126" s="154" t="s">
        <v>511</v>
      </c>
    </row>
    <row r="127" spans="1:25" ht="52.5">
      <c r="A127" s="135" t="s">
        <v>551</v>
      </c>
      <c r="B127" s="136" t="s">
        <v>353</v>
      </c>
      <c r="C127" s="135" t="s">
        <v>354</v>
      </c>
      <c r="D127" s="135" t="s">
        <v>73</v>
      </c>
      <c r="E127" s="135" t="s">
        <v>70</v>
      </c>
      <c r="F127" s="135" t="s">
        <v>70</v>
      </c>
      <c r="G127" s="135">
        <v>2010</v>
      </c>
      <c r="H127" s="384">
        <v>4496000</v>
      </c>
      <c r="I127" s="385" t="s">
        <v>74</v>
      </c>
      <c r="J127" s="147" t="s">
        <v>398</v>
      </c>
      <c r="K127" s="151" t="s">
        <v>400</v>
      </c>
      <c r="L127" s="148" t="s">
        <v>395</v>
      </c>
      <c r="M127" s="135" t="s">
        <v>396</v>
      </c>
      <c r="N127" s="135" t="s">
        <v>397</v>
      </c>
      <c r="O127" s="135"/>
      <c r="P127" s="136" t="s">
        <v>144</v>
      </c>
      <c r="Q127" s="136" t="s">
        <v>509</v>
      </c>
      <c r="R127" s="136" t="s">
        <v>144</v>
      </c>
      <c r="S127" s="136" t="s">
        <v>144</v>
      </c>
      <c r="T127" s="136" t="s">
        <v>144</v>
      </c>
      <c r="U127" s="136" t="s">
        <v>144</v>
      </c>
      <c r="V127" s="153">
        <v>903.57</v>
      </c>
      <c r="W127" s="136">
        <v>3</v>
      </c>
      <c r="X127" s="154" t="s">
        <v>73</v>
      </c>
      <c r="Y127" s="154" t="s">
        <v>511</v>
      </c>
    </row>
    <row r="128" spans="1:25" ht="39">
      <c r="A128" s="135" t="s">
        <v>552</v>
      </c>
      <c r="B128" s="136" t="s">
        <v>353</v>
      </c>
      <c r="C128" s="135" t="s">
        <v>354</v>
      </c>
      <c r="D128" s="135" t="s">
        <v>73</v>
      </c>
      <c r="E128" s="135" t="s">
        <v>70</v>
      </c>
      <c r="F128" s="135" t="s">
        <v>70</v>
      </c>
      <c r="G128" s="135">
        <v>1914</v>
      </c>
      <c r="H128" s="384">
        <v>282000</v>
      </c>
      <c r="I128" s="385" t="s">
        <v>74</v>
      </c>
      <c r="J128" s="147" t="s">
        <v>365</v>
      </c>
      <c r="K128" s="151" t="s">
        <v>401</v>
      </c>
      <c r="L128" s="146" t="s">
        <v>402</v>
      </c>
      <c r="M128" s="135" t="s">
        <v>357</v>
      </c>
      <c r="N128" s="135" t="s">
        <v>403</v>
      </c>
      <c r="O128" s="135"/>
      <c r="P128" s="136" t="s">
        <v>509</v>
      </c>
      <c r="Q128" s="136" t="s">
        <v>509</v>
      </c>
      <c r="R128" s="136" t="s">
        <v>509</v>
      </c>
      <c r="S128" s="136" t="s">
        <v>509</v>
      </c>
      <c r="T128" s="136" t="s">
        <v>144</v>
      </c>
      <c r="U128" s="136" t="s">
        <v>144</v>
      </c>
      <c r="V128" s="153">
        <v>70.83</v>
      </c>
      <c r="W128" s="136">
        <v>2</v>
      </c>
      <c r="X128" s="154" t="s">
        <v>70</v>
      </c>
      <c r="Y128" s="154" t="s">
        <v>511</v>
      </c>
    </row>
    <row r="129" spans="1:25" ht="26.25">
      <c r="A129" s="135" t="s">
        <v>553</v>
      </c>
      <c r="B129" s="136" t="s">
        <v>353</v>
      </c>
      <c r="C129" s="135" t="s">
        <v>354</v>
      </c>
      <c r="D129" s="135" t="s">
        <v>73</v>
      </c>
      <c r="E129" s="135" t="s">
        <v>70</v>
      </c>
      <c r="F129" s="135" t="s">
        <v>70</v>
      </c>
      <c r="G129" s="135">
        <v>1909</v>
      </c>
      <c r="H129" s="384">
        <v>373000</v>
      </c>
      <c r="I129" s="385" t="s">
        <v>74</v>
      </c>
      <c r="J129" s="147"/>
      <c r="K129" s="151" t="s">
        <v>404</v>
      </c>
      <c r="L129" s="146" t="s">
        <v>356</v>
      </c>
      <c r="M129" s="135" t="s">
        <v>357</v>
      </c>
      <c r="N129" s="135" t="s">
        <v>372</v>
      </c>
      <c r="O129" s="135"/>
      <c r="P129" s="136" t="s">
        <v>509</v>
      </c>
      <c r="Q129" s="136" t="s">
        <v>509</v>
      </c>
      <c r="R129" s="136" t="s">
        <v>509</v>
      </c>
      <c r="S129" s="136" t="s">
        <v>509</v>
      </c>
      <c r="T129" s="136" t="s">
        <v>144</v>
      </c>
      <c r="U129" s="136" t="s">
        <v>144</v>
      </c>
      <c r="V129" s="153">
        <v>93.68</v>
      </c>
      <c r="W129" s="136">
        <v>2</v>
      </c>
      <c r="X129" s="154" t="s">
        <v>70</v>
      </c>
      <c r="Y129" s="154" t="s">
        <v>511</v>
      </c>
    </row>
    <row r="130" spans="1:25" ht="26.25">
      <c r="A130" s="135" t="s">
        <v>554</v>
      </c>
      <c r="B130" s="136" t="s">
        <v>353</v>
      </c>
      <c r="C130" s="135" t="s">
        <v>354</v>
      </c>
      <c r="D130" s="135" t="s">
        <v>73</v>
      </c>
      <c r="E130" s="135" t="s">
        <v>70</v>
      </c>
      <c r="F130" s="135" t="s">
        <v>70</v>
      </c>
      <c r="G130" s="135">
        <v>1930</v>
      </c>
      <c r="H130" s="384">
        <v>1525000</v>
      </c>
      <c r="I130" s="385" t="s">
        <v>74</v>
      </c>
      <c r="J130" s="147" t="s">
        <v>398</v>
      </c>
      <c r="K130" s="151" t="s">
        <v>405</v>
      </c>
      <c r="L130" s="146" t="s">
        <v>356</v>
      </c>
      <c r="M130" s="135" t="s">
        <v>357</v>
      </c>
      <c r="N130" s="135" t="s">
        <v>372</v>
      </c>
      <c r="O130" s="135"/>
      <c r="P130" s="136" t="s">
        <v>509</v>
      </c>
      <c r="Q130" s="136" t="s">
        <v>509</v>
      </c>
      <c r="R130" s="136" t="s">
        <v>509</v>
      </c>
      <c r="S130" s="136" t="s">
        <v>509</v>
      </c>
      <c r="T130" s="136" t="s">
        <v>144</v>
      </c>
      <c r="U130" s="136" t="s">
        <v>144</v>
      </c>
      <c r="V130" s="153">
        <v>383.04</v>
      </c>
      <c r="W130" s="136">
        <v>4</v>
      </c>
      <c r="X130" s="154" t="s">
        <v>73</v>
      </c>
      <c r="Y130" s="154" t="s">
        <v>511</v>
      </c>
    </row>
    <row r="131" spans="1:25" ht="78.75">
      <c r="A131" s="135" t="s">
        <v>555</v>
      </c>
      <c r="B131" s="136" t="s">
        <v>353</v>
      </c>
      <c r="C131" s="135" t="s">
        <v>354</v>
      </c>
      <c r="D131" s="135" t="s">
        <v>73</v>
      </c>
      <c r="E131" s="135" t="s">
        <v>70</v>
      </c>
      <c r="F131" s="135" t="s">
        <v>70</v>
      </c>
      <c r="G131" s="135">
        <v>1983</v>
      </c>
      <c r="H131" s="384">
        <v>3013000</v>
      </c>
      <c r="I131" s="385" t="s">
        <v>74</v>
      </c>
      <c r="J131" s="147" t="s">
        <v>406</v>
      </c>
      <c r="K131" s="151" t="s">
        <v>407</v>
      </c>
      <c r="L131" s="148" t="s">
        <v>408</v>
      </c>
      <c r="M131" s="135" t="s">
        <v>409</v>
      </c>
      <c r="N131" s="135" t="s">
        <v>410</v>
      </c>
      <c r="O131" s="135"/>
      <c r="P131" s="136" t="s">
        <v>509</v>
      </c>
      <c r="Q131" s="136" t="s">
        <v>509</v>
      </c>
      <c r="R131" s="136" t="s">
        <v>509</v>
      </c>
      <c r="S131" s="136" t="s">
        <v>509</v>
      </c>
      <c r="T131" s="136" t="s">
        <v>144</v>
      </c>
      <c r="U131" s="136" t="s">
        <v>144</v>
      </c>
      <c r="V131" s="153">
        <v>756.86</v>
      </c>
      <c r="W131" s="136">
        <v>2</v>
      </c>
      <c r="X131" s="154" t="s">
        <v>70</v>
      </c>
      <c r="Y131" s="154" t="s">
        <v>511</v>
      </c>
    </row>
    <row r="132" spans="1:25" ht="26.25">
      <c r="A132" s="135" t="s">
        <v>556</v>
      </c>
      <c r="B132" s="136" t="s">
        <v>353</v>
      </c>
      <c r="C132" s="135" t="s">
        <v>354</v>
      </c>
      <c r="D132" s="135" t="s">
        <v>73</v>
      </c>
      <c r="E132" s="135" t="s">
        <v>70</v>
      </c>
      <c r="F132" s="135" t="s">
        <v>70</v>
      </c>
      <c r="G132" s="135">
        <v>1920</v>
      </c>
      <c r="H132" s="384">
        <v>295000</v>
      </c>
      <c r="I132" s="385" t="s">
        <v>74</v>
      </c>
      <c r="J132" s="147" t="s">
        <v>365</v>
      </c>
      <c r="K132" s="151" t="s">
        <v>412</v>
      </c>
      <c r="L132" s="146" t="s">
        <v>356</v>
      </c>
      <c r="M132" s="135" t="s">
        <v>357</v>
      </c>
      <c r="N132" s="135" t="s">
        <v>367</v>
      </c>
      <c r="O132" s="152" t="s">
        <v>752</v>
      </c>
      <c r="P132" s="136" t="s">
        <v>509</v>
      </c>
      <c r="Q132" s="136" t="s">
        <v>509</v>
      </c>
      <c r="R132" s="136" t="s">
        <v>509</v>
      </c>
      <c r="S132" s="136" t="s">
        <v>509</v>
      </c>
      <c r="T132" s="136" t="s">
        <v>144</v>
      </c>
      <c r="U132" s="136" t="s">
        <v>144</v>
      </c>
      <c r="V132" s="153">
        <v>74.01</v>
      </c>
      <c r="W132" s="136">
        <v>2</v>
      </c>
      <c r="X132" s="154" t="s">
        <v>70</v>
      </c>
      <c r="Y132" s="154" t="s">
        <v>511</v>
      </c>
    </row>
    <row r="133" spans="1:25" ht="26.25">
      <c r="A133" s="135" t="s">
        <v>641</v>
      </c>
      <c r="B133" s="136" t="s">
        <v>353</v>
      </c>
      <c r="C133" s="135" t="s">
        <v>354</v>
      </c>
      <c r="D133" s="135" t="s">
        <v>73</v>
      </c>
      <c r="E133" s="135" t="s">
        <v>70</v>
      </c>
      <c r="F133" s="135" t="s">
        <v>70</v>
      </c>
      <c r="G133" s="135">
        <v>1900</v>
      </c>
      <c r="H133" s="384">
        <v>731000</v>
      </c>
      <c r="I133" s="385" t="s">
        <v>74</v>
      </c>
      <c r="J133" s="147"/>
      <c r="K133" s="151" t="s">
        <v>413</v>
      </c>
      <c r="L133" s="146" t="s">
        <v>356</v>
      </c>
      <c r="M133" s="135" t="s">
        <v>357</v>
      </c>
      <c r="N133" s="135" t="s">
        <v>372</v>
      </c>
      <c r="O133" s="152" t="s">
        <v>753</v>
      </c>
      <c r="P133" s="136" t="s">
        <v>144</v>
      </c>
      <c r="Q133" s="136" t="s">
        <v>509</v>
      </c>
      <c r="R133" s="136" t="s">
        <v>509</v>
      </c>
      <c r="S133" s="136" t="s">
        <v>512</v>
      </c>
      <c r="T133" s="136" t="s">
        <v>144</v>
      </c>
      <c r="U133" s="136" t="s">
        <v>144</v>
      </c>
      <c r="V133" s="153">
        <v>183.59</v>
      </c>
      <c r="W133" s="136">
        <v>2</v>
      </c>
      <c r="X133" s="154" t="s">
        <v>70</v>
      </c>
      <c r="Y133" s="154" t="s">
        <v>511</v>
      </c>
    </row>
    <row r="134" spans="1:25" ht="39">
      <c r="A134" s="135" t="s">
        <v>642</v>
      </c>
      <c r="B134" s="136" t="s">
        <v>353</v>
      </c>
      <c r="C134" s="135" t="s">
        <v>354</v>
      </c>
      <c r="D134" s="135" t="s">
        <v>73</v>
      </c>
      <c r="E134" s="135" t="s">
        <v>70</v>
      </c>
      <c r="F134" s="135" t="s">
        <v>70</v>
      </c>
      <c r="G134" s="135">
        <v>1999</v>
      </c>
      <c r="H134" s="384">
        <v>1296000</v>
      </c>
      <c r="I134" s="385" t="s">
        <v>74</v>
      </c>
      <c r="J134" s="147" t="s">
        <v>365</v>
      </c>
      <c r="K134" s="151" t="s">
        <v>414</v>
      </c>
      <c r="L134" s="148" t="s">
        <v>415</v>
      </c>
      <c r="M134" s="135" t="s">
        <v>357</v>
      </c>
      <c r="N134" s="135" t="s">
        <v>416</v>
      </c>
      <c r="O134" s="152"/>
      <c r="P134" s="136" t="s">
        <v>144</v>
      </c>
      <c r="Q134" s="136" t="s">
        <v>509</v>
      </c>
      <c r="R134" s="136" t="s">
        <v>509</v>
      </c>
      <c r="S134" s="136" t="s">
        <v>144</v>
      </c>
      <c r="T134" s="136" t="s">
        <v>144</v>
      </c>
      <c r="U134" s="136" t="s">
        <v>144</v>
      </c>
      <c r="V134" s="153">
        <v>325.6</v>
      </c>
      <c r="W134" s="136">
        <v>1</v>
      </c>
      <c r="X134" s="154" t="s">
        <v>70</v>
      </c>
      <c r="Y134" s="154" t="s">
        <v>511</v>
      </c>
    </row>
    <row r="135" spans="1:25" ht="39">
      <c r="A135" s="135" t="s">
        <v>644</v>
      </c>
      <c r="B135" s="136" t="s">
        <v>353</v>
      </c>
      <c r="C135" s="135" t="s">
        <v>354</v>
      </c>
      <c r="D135" s="135" t="s">
        <v>73</v>
      </c>
      <c r="E135" s="135" t="s">
        <v>70</v>
      </c>
      <c r="F135" s="135" t="s">
        <v>70</v>
      </c>
      <c r="G135" s="135">
        <v>1999</v>
      </c>
      <c r="H135" s="384">
        <v>648000</v>
      </c>
      <c r="I135" s="385" t="s">
        <v>74</v>
      </c>
      <c r="J135" s="147" t="s">
        <v>365</v>
      </c>
      <c r="K135" s="151" t="s">
        <v>417</v>
      </c>
      <c r="L135" s="148" t="s">
        <v>415</v>
      </c>
      <c r="M135" s="135" t="s">
        <v>357</v>
      </c>
      <c r="N135" s="135" t="s">
        <v>416</v>
      </c>
      <c r="O135" s="152"/>
      <c r="P135" s="136" t="s">
        <v>144</v>
      </c>
      <c r="Q135" s="136" t="s">
        <v>509</v>
      </c>
      <c r="R135" s="136" t="s">
        <v>509</v>
      </c>
      <c r="S135" s="136" t="s">
        <v>144</v>
      </c>
      <c r="T135" s="136" t="s">
        <v>144</v>
      </c>
      <c r="U135" s="136" t="s">
        <v>144</v>
      </c>
      <c r="V135" s="153">
        <v>162.8</v>
      </c>
      <c r="W135" s="136">
        <v>1</v>
      </c>
      <c r="X135" s="154" t="s">
        <v>70</v>
      </c>
      <c r="Y135" s="154" t="s">
        <v>511</v>
      </c>
    </row>
    <row r="136" spans="1:25" ht="26.25">
      <c r="A136" s="135" t="s">
        <v>645</v>
      </c>
      <c r="B136" s="136" t="s">
        <v>353</v>
      </c>
      <c r="C136" s="135" t="s">
        <v>354</v>
      </c>
      <c r="D136" s="135" t="s">
        <v>73</v>
      </c>
      <c r="E136" s="135" t="s">
        <v>70</v>
      </c>
      <c r="F136" s="135" t="s">
        <v>70</v>
      </c>
      <c r="G136" s="135">
        <v>1920</v>
      </c>
      <c r="H136" s="384">
        <v>619000</v>
      </c>
      <c r="I136" s="385" t="s">
        <v>74</v>
      </c>
      <c r="J136" s="147"/>
      <c r="K136" s="151" t="s">
        <v>418</v>
      </c>
      <c r="L136" s="146" t="s">
        <v>419</v>
      </c>
      <c r="M136" s="135" t="s">
        <v>357</v>
      </c>
      <c r="N136" s="135" t="s">
        <v>372</v>
      </c>
      <c r="O136" s="135"/>
      <c r="P136" s="136" t="s">
        <v>509</v>
      </c>
      <c r="Q136" s="136" t="s">
        <v>509</v>
      </c>
      <c r="R136" s="136" t="s">
        <v>509</v>
      </c>
      <c r="S136" s="136" t="s">
        <v>509</v>
      </c>
      <c r="T136" s="136" t="s">
        <v>144</v>
      </c>
      <c r="U136" s="136" t="s">
        <v>144</v>
      </c>
      <c r="V136" s="153">
        <v>155.44</v>
      </c>
      <c r="W136" s="136">
        <v>2</v>
      </c>
      <c r="X136" s="154" t="s">
        <v>73</v>
      </c>
      <c r="Y136" s="154" t="s">
        <v>511</v>
      </c>
    </row>
    <row r="137" spans="1:25" ht="52.5">
      <c r="A137" s="135" t="s">
        <v>647</v>
      </c>
      <c r="B137" s="136" t="s">
        <v>353</v>
      </c>
      <c r="C137" s="135" t="s">
        <v>354</v>
      </c>
      <c r="D137" s="135" t="s">
        <v>73</v>
      </c>
      <c r="E137" s="135" t="s">
        <v>70</v>
      </c>
      <c r="F137" s="135" t="s">
        <v>70</v>
      </c>
      <c r="G137" s="135">
        <v>1908</v>
      </c>
      <c r="H137" s="384">
        <v>2775000</v>
      </c>
      <c r="I137" s="385" t="s">
        <v>74</v>
      </c>
      <c r="J137" s="147" t="s">
        <v>365</v>
      </c>
      <c r="K137" s="151" t="s">
        <v>420</v>
      </c>
      <c r="L137" s="146" t="s">
        <v>421</v>
      </c>
      <c r="M137" s="135" t="s">
        <v>422</v>
      </c>
      <c r="N137" s="135" t="s">
        <v>358</v>
      </c>
      <c r="O137" s="152" t="s">
        <v>754</v>
      </c>
      <c r="P137" s="136" t="s">
        <v>144</v>
      </c>
      <c r="Q137" s="136" t="s">
        <v>509</v>
      </c>
      <c r="R137" s="136" t="s">
        <v>509</v>
      </c>
      <c r="S137" s="136" t="s">
        <v>509</v>
      </c>
      <c r="T137" s="136" t="s">
        <v>144</v>
      </c>
      <c r="U137" s="136" t="s">
        <v>144</v>
      </c>
      <c r="V137" s="153">
        <v>697.13</v>
      </c>
      <c r="W137" s="136">
        <v>3</v>
      </c>
      <c r="X137" s="154" t="s">
        <v>73</v>
      </c>
      <c r="Y137" s="154" t="s">
        <v>511</v>
      </c>
    </row>
    <row r="138" spans="1:25" ht="26.25">
      <c r="A138" s="135" t="s">
        <v>649</v>
      </c>
      <c r="B138" s="136" t="s">
        <v>353</v>
      </c>
      <c r="C138" s="135" t="s">
        <v>354</v>
      </c>
      <c r="D138" s="135" t="s">
        <v>73</v>
      </c>
      <c r="E138" s="135" t="s">
        <v>70</v>
      </c>
      <c r="F138" s="135" t="s">
        <v>70</v>
      </c>
      <c r="G138" s="135">
        <v>1910</v>
      </c>
      <c r="H138" s="384">
        <v>210000</v>
      </c>
      <c r="I138" s="385" t="s">
        <v>74</v>
      </c>
      <c r="J138" s="147"/>
      <c r="K138" s="151" t="s">
        <v>423</v>
      </c>
      <c r="L138" s="146" t="s">
        <v>356</v>
      </c>
      <c r="M138" s="135" t="s">
        <v>357</v>
      </c>
      <c r="N138" s="135" t="s">
        <v>372</v>
      </c>
      <c r="O138" s="135"/>
      <c r="P138" s="136" t="s">
        <v>509</v>
      </c>
      <c r="Q138" s="136" t="s">
        <v>509</v>
      </c>
      <c r="R138" s="136" t="s">
        <v>509</v>
      </c>
      <c r="S138" s="136" t="s">
        <v>512</v>
      </c>
      <c r="T138" s="136" t="s">
        <v>89</v>
      </c>
      <c r="U138" s="136" t="s">
        <v>144</v>
      </c>
      <c r="V138" s="153">
        <v>52.77</v>
      </c>
      <c r="W138" s="136">
        <v>2</v>
      </c>
      <c r="X138" s="154" t="s">
        <v>70</v>
      </c>
      <c r="Y138" s="154" t="s">
        <v>511</v>
      </c>
    </row>
    <row r="139" spans="1:25" ht="26.25">
      <c r="A139" s="135" t="s">
        <v>650</v>
      </c>
      <c r="B139" s="136" t="s">
        <v>353</v>
      </c>
      <c r="C139" s="135" t="s">
        <v>354</v>
      </c>
      <c r="D139" s="135" t="s">
        <v>73</v>
      </c>
      <c r="E139" s="135" t="s">
        <v>70</v>
      </c>
      <c r="F139" s="135" t="s">
        <v>73</v>
      </c>
      <c r="G139" s="135">
        <v>1920</v>
      </c>
      <c r="H139" s="384">
        <v>153000</v>
      </c>
      <c r="I139" s="385" t="s">
        <v>74</v>
      </c>
      <c r="J139" s="147" t="s">
        <v>365</v>
      </c>
      <c r="K139" s="151" t="s">
        <v>424</v>
      </c>
      <c r="L139" s="146" t="s">
        <v>356</v>
      </c>
      <c r="M139" s="135" t="s">
        <v>357</v>
      </c>
      <c r="N139" s="135" t="s">
        <v>425</v>
      </c>
      <c r="O139" s="135"/>
      <c r="P139" s="136" t="s">
        <v>144</v>
      </c>
      <c r="Q139" s="136" t="s">
        <v>509</v>
      </c>
      <c r="R139" s="136" t="s">
        <v>509</v>
      </c>
      <c r="S139" s="136" t="s">
        <v>509</v>
      </c>
      <c r="T139" s="136" t="s">
        <v>144</v>
      </c>
      <c r="U139" s="136" t="s">
        <v>144</v>
      </c>
      <c r="V139" s="153">
        <v>38.34</v>
      </c>
      <c r="W139" s="136">
        <v>1</v>
      </c>
      <c r="X139" s="154" t="s">
        <v>70</v>
      </c>
      <c r="Y139" s="154" t="s">
        <v>511</v>
      </c>
    </row>
    <row r="140" spans="1:25" ht="118.5">
      <c r="A140" s="135" t="s">
        <v>652</v>
      </c>
      <c r="B140" s="136" t="s">
        <v>353</v>
      </c>
      <c r="C140" s="135" t="s">
        <v>354</v>
      </c>
      <c r="D140" s="135" t="s">
        <v>73</v>
      </c>
      <c r="E140" s="135" t="s">
        <v>70</v>
      </c>
      <c r="F140" s="135" t="s">
        <v>73</v>
      </c>
      <c r="G140" s="135">
        <v>1873</v>
      </c>
      <c r="H140" s="384">
        <v>1430000</v>
      </c>
      <c r="I140" s="385" t="s">
        <v>74</v>
      </c>
      <c r="J140" s="147" t="s">
        <v>365</v>
      </c>
      <c r="K140" s="151" t="s">
        <v>426</v>
      </c>
      <c r="L140" s="146" t="s">
        <v>356</v>
      </c>
      <c r="M140" s="135" t="s">
        <v>357</v>
      </c>
      <c r="N140" s="135" t="s">
        <v>427</v>
      </c>
      <c r="O140" s="135" t="s">
        <v>771</v>
      </c>
      <c r="P140" s="136" t="s">
        <v>509</v>
      </c>
      <c r="Q140" s="136" t="s">
        <v>509</v>
      </c>
      <c r="R140" s="136" t="s">
        <v>509</v>
      </c>
      <c r="S140" s="136" t="s">
        <v>512</v>
      </c>
      <c r="T140" s="136" t="s">
        <v>144</v>
      </c>
      <c r="U140" s="136" t="s">
        <v>144</v>
      </c>
      <c r="V140" s="153">
        <v>359.22</v>
      </c>
      <c r="W140" s="136">
        <v>3</v>
      </c>
      <c r="X140" s="154" t="s">
        <v>73</v>
      </c>
      <c r="Y140" s="154" t="s">
        <v>511</v>
      </c>
    </row>
    <row r="141" spans="1:25" ht="26.25">
      <c r="A141" s="135" t="s">
        <v>656</v>
      </c>
      <c r="B141" s="136" t="s">
        <v>353</v>
      </c>
      <c r="C141" s="135" t="s">
        <v>354</v>
      </c>
      <c r="D141" s="135" t="s">
        <v>73</v>
      </c>
      <c r="E141" s="135" t="s">
        <v>70</v>
      </c>
      <c r="F141" s="135" t="s">
        <v>70</v>
      </c>
      <c r="G141" s="135">
        <v>1928</v>
      </c>
      <c r="H141" s="384">
        <v>356000</v>
      </c>
      <c r="I141" s="385" t="s">
        <v>74</v>
      </c>
      <c r="J141" s="147" t="s">
        <v>365</v>
      </c>
      <c r="K141" s="151" t="s">
        <v>428</v>
      </c>
      <c r="L141" s="146" t="s">
        <v>356</v>
      </c>
      <c r="M141" s="135" t="s">
        <v>357</v>
      </c>
      <c r="N141" s="135" t="s">
        <v>392</v>
      </c>
      <c r="O141" s="135"/>
      <c r="P141" s="136" t="s">
        <v>509</v>
      </c>
      <c r="Q141" s="136" t="s">
        <v>509</v>
      </c>
      <c r="R141" s="136" t="s">
        <v>509</v>
      </c>
      <c r="S141" s="136" t="s">
        <v>509</v>
      </c>
      <c r="T141" s="136" t="s">
        <v>144</v>
      </c>
      <c r="U141" s="136" t="s">
        <v>144</v>
      </c>
      <c r="V141" s="153">
        <v>89.38</v>
      </c>
      <c r="W141" s="136">
        <v>1</v>
      </c>
      <c r="X141" s="154" t="s">
        <v>73</v>
      </c>
      <c r="Y141" s="154" t="s">
        <v>511</v>
      </c>
    </row>
    <row r="142" spans="1:25" ht="39">
      <c r="A142" s="135" t="s">
        <v>657</v>
      </c>
      <c r="B142" s="136" t="s">
        <v>353</v>
      </c>
      <c r="C142" s="135" t="s">
        <v>354</v>
      </c>
      <c r="D142" s="135" t="s">
        <v>73</v>
      </c>
      <c r="E142" s="135" t="s">
        <v>70</v>
      </c>
      <c r="F142" s="135" t="s">
        <v>70</v>
      </c>
      <c r="G142" s="135">
        <v>1909</v>
      </c>
      <c r="H142" s="384">
        <v>464000</v>
      </c>
      <c r="I142" s="385" t="s">
        <v>74</v>
      </c>
      <c r="J142" s="147" t="s">
        <v>365</v>
      </c>
      <c r="K142" s="151" t="s">
        <v>429</v>
      </c>
      <c r="L142" s="146" t="s">
        <v>356</v>
      </c>
      <c r="M142" s="135" t="s">
        <v>357</v>
      </c>
      <c r="N142" s="135" t="s">
        <v>430</v>
      </c>
      <c r="O142" s="135"/>
      <c r="P142" s="136" t="s">
        <v>509</v>
      </c>
      <c r="Q142" s="136" t="s">
        <v>509</v>
      </c>
      <c r="R142" s="136" t="s">
        <v>509</v>
      </c>
      <c r="S142" s="136" t="s">
        <v>509</v>
      </c>
      <c r="T142" s="136" t="s">
        <v>144</v>
      </c>
      <c r="U142" s="136" t="s">
        <v>144</v>
      </c>
      <c r="V142" s="153">
        <v>116.64</v>
      </c>
      <c r="W142" s="136">
        <v>2</v>
      </c>
      <c r="X142" s="154" t="s">
        <v>70</v>
      </c>
      <c r="Y142" s="154" t="s">
        <v>511</v>
      </c>
    </row>
    <row r="143" spans="1:25" ht="39">
      <c r="A143" s="135" t="s">
        <v>658</v>
      </c>
      <c r="B143" s="136" t="s">
        <v>353</v>
      </c>
      <c r="C143" s="135" t="s">
        <v>354</v>
      </c>
      <c r="D143" s="135" t="s">
        <v>1148</v>
      </c>
      <c r="E143" s="135" t="s">
        <v>70</v>
      </c>
      <c r="F143" s="135" t="s">
        <v>70</v>
      </c>
      <c r="G143" s="135">
        <v>1900</v>
      </c>
      <c r="H143" s="394">
        <v>5063.12</v>
      </c>
      <c r="I143" s="150" t="s">
        <v>82</v>
      </c>
      <c r="J143" s="147" t="s">
        <v>365</v>
      </c>
      <c r="K143" s="151" t="s">
        <v>431</v>
      </c>
      <c r="L143" s="146" t="s">
        <v>356</v>
      </c>
      <c r="M143" s="135" t="s">
        <v>357</v>
      </c>
      <c r="N143" s="135" t="s">
        <v>372</v>
      </c>
      <c r="O143" s="135"/>
      <c r="P143" s="136" t="s">
        <v>509</v>
      </c>
      <c r="Q143" s="136" t="s">
        <v>509</v>
      </c>
      <c r="R143" s="136" t="s">
        <v>509</v>
      </c>
      <c r="S143" s="136" t="s">
        <v>144</v>
      </c>
      <c r="T143" s="136" t="s">
        <v>89</v>
      </c>
      <c r="U143" s="136" t="s">
        <v>144</v>
      </c>
      <c r="V143" s="153">
        <v>39.18</v>
      </c>
      <c r="W143" s="136">
        <v>1</v>
      </c>
      <c r="X143" s="154" t="s">
        <v>70</v>
      </c>
      <c r="Y143" s="154" t="s">
        <v>511</v>
      </c>
    </row>
    <row r="144" spans="1:25" ht="26.25">
      <c r="A144" s="135" t="s">
        <v>659</v>
      </c>
      <c r="B144" s="136" t="s">
        <v>353</v>
      </c>
      <c r="C144" s="135" t="s">
        <v>354</v>
      </c>
      <c r="D144" s="135" t="s">
        <v>73</v>
      </c>
      <c r="E144" s="135" t="s">
        <v>70</v>
      </c>
      <c r="F144" s="135" t="s">
        <v>70</v>
      </c>
      <c r="G144" s="135">
        <v>1905</v>
      </c>
      <c r="H144" s="384">
        <v>653000</v>
      </c>
      <c r="I144" s="385" t="s">
        <v>74</v>
      </c>
      <c r="J144" s="147"/>
      <c r="K144" s="151" t="s">
        <v>432</v>
      </c>
      <c r="L144" s="146" t="s">
        <v>356</v>
      </c>
      <c r="M144" s="135" t="s">
        <v>357</v>
      </c>
      <c r="N144" s="135" t="s">
        <v>372</v>
      </c>
      <c r="O144" s="135"/>
      <c r="P144" s="136" t="s">
        <v>509</v>
      </c>
      <c r="Q144" s="136" t="s">
        <v>509</v>
      </c>
      <c r="R144" s="136" t="s">
        <v>509</v>
      </c>
      <c r="S144" s="136" t="s">
        <v>509</v>
      </c>
      <c r="T144" s="136" t="s">
        <v>144</v>
      </c>
      <c r="U144" s="136" t="s">
        <v>144</v>
      </c>
      <c r="V144" s="153">
        <v>187.46</v>
      </c>
      <c r="W144" s="136">
        <v>2</v>
      </c>
      <c r="X144" s="154" t="s">
        <v>73</v>
      </c>
      <c r="Y144" s="154" t="s">
        <v>511</v>
      </c>
    </row>
    <row r="145" spans="1:25" ht="26.25">
      <c r="A145" s="135" t="s">
        <v>660</v>
      </c>
      <c r="B145" s="136" t="s">
        <v>353</v>
      </c>
      <c r="C145" s="135" t="s">
        <v>354</v>
      </c>
      <c r="D145" s="135" t="s">
        <v>73</v>
      </c>
      <c r="E145" s="135" t="s">
        <v>70</v>
      </c>
      <c r="F145" s="135" t="s">
        <v>70</v>
      </c>
      <c r="G145" s="135">
        <v>1910</v>
      </c>
      <c r="H145" s="384">
        <v>310000</v>
      </c>
      <c r="I145" s="385" t="s">
        <v>74</v>
      </c>
      <c r="J145" s="147"/>
      <c r="K145" s="151" t="s">
        <v>433</v>
      </c>
      <c r="L145" s="146" t="s">
        <v>356</v>
      </c>
      <c r="M145" s="135" t="s">
        <v>357</v>
      </c>
      <c r="N145" s="135" t="s">
        <v>362</v>
      </c>
      <c r="O145" s="135"/>
      <c r="P145" s="136" t="s">
        <v>509</v>
      </c>
      <c r="Q145" s="136" t="s">
        <v>509</v>
      </c>
      <c r="R145" s="136" t="s">
        <v>509</v>
      </c>
      <c r="S145" s="136" t="s">
        <v>509</v>
      </c>
      <c r="T145" s="136" t="s">
        <v>144</v>
      </c>
      <c r="U145" s="136" t="s">
        <v>144</v>
      </c>
      <c r="V145" s="153">
        <v>89.05</v>
      </c>
      <c r="W145" s="136">
        <v>2</v>
      </c>
      <c r="X145" s="154" t="s">
        <v>70</v>
      </c>
      <c r="Y145" s="154" t="s">
        <v>511</v>
      </c>
    </row>
    <row r="146" spans="1:25" ht="52.5">
      <c r="A146" s="135" t="s">
        <v>661</v>
      </c>
      <c r="B146" s="136" t="s">
        <v>353</v>
      </c>
      <c r="C146" s="135" t="s">
        <v>354</v>
      </c>
      <c r="D146" s="135" t="s">
        <v>73</v>
      </c>
      <c r="E146" s="135" t="s">
        <v>70</v>
      </c>
      <c r="F146" s="135" t="s">
        <v>70</v>
      </c>
      <c r="G146" s="135">
        <v>1993</v>
      </c>
      <c r="H146" s="384">
        <v>4634000</v>
      </c>
      <c r="I146" s="385" t="s">
        <v>74</v>
      </c>
      <c r="J146" s="147"/>
      <c r="K146" s="151" t="s">
        <v>437</v>
      </c>
      <c r="L146" s="148" t="s">
        <v>434</v>
      </c>
      <c r="M146" s="135" t="s">
        <v>435</v>
      </c>
      <c r="N146" s="135" t="s">
        <v>436</v>
      </c>
      <c r="O146" s="152"/>
      <c r="P146" s="136" t="s">
        <v>509</v>
      </c>
      <c r="Q146" s="136" t="s">
        <v>509</v>
      </c>
      <c r="R146" s="136" t="s">
        <v>509</v>
      </c>
      <c r="S146" s="136" t="s">
        <v>144</v>
      </c>
      <c r="T146" s="136" t="s">
        <v>144</v>
      </c>
      <c r="U146" s="136" t="s">
        <v>144</v>
      </c>
      <c r="V146" s="153">
        <v>1034.73</v>
      </c>
      <c r="W146" s="136">
        <v>3</v>
      </c>
      <c r="X146" s="154" t="s">
        <v>73</v>
      </c>
      <c r="Y146" s="154" t="s">
        <v>511</v>
      </c>
    </row>
    <row r="147" spans="1:25" ht="26.25">
      <c r="A147" s="135" t="s">
        <v>662</v>
      </c>
      <c r="B147" s="136" t="s">
        <v>353</v>
      </c>
      <c r="C147" s="135" t="s">
        <v>354</v>
      </c>
      <c r="D147" s="135" t="s">
        <v>73</v>
      </c>
      <c r="E147" s="135" t="s">
        <v>70</v>
      </c>
      <c r="F147" s="135" t="s">
        <v>70</v>
      </c>
      <c r="G147" s="135">
        <v>1906</v>
      </c>
      <c r="H147" s="384">
        <v>326000</v>
      </c>
      <c r="I147" s="385" t="s">
        <v>74</v>
      </c>
      <c r="J147" s="147"/>
      <c r="K147" s="151" t="s">
        <v>438</v>
      </c>
      <c r="L147" s="146" t="s">
        <v>356</v>
      </c>
      <c r="M147" s="135"/>
      <c r="N147" s="135" t="s">
        <v>362</v>
      </c>
      <c r="O147" s="135"/>
      <c r="P147" s="136" t="s">
        <v>509</v>
      </c>
      <c r="Q147" s="136" t="s">
        <v>509</v>
      </c>
      <c r="R147" s="136" t="s">
        <v>509</v>
      </c>
      <c r="S147" s="136" t="s">
        <v>144</v>
      </c>
      <c r="T147" s="136" t="s">
        <v>144</v>
      </c>
      <c r="U147" s="136" t="s">
        <v>144</v>
      </c>
      <c r="V147" s="153">
        <v>93.6</v>
      </c>
      <c r="W147" s="136">
        <v>2</v>
      </c>
      <c r="X147" s="154" t="s">
        <v>73</v>
      </c>
      <c r="Y147" s="154" t="s">
        <v>511</v>
      </c>
    </row>
    <row r="148" spans="1:25" ht="52.5">
      <c r="A148" s="135" t="s">
        <v>663</v>
      </c>
      <c r="B148" s="136" t="s">
        <v>353</v>
      </c>
      <c r="C148" s="135" t="s">
        <v>354</v>
      </c>
      <c r="D148" s="135" t="s">
        <v>73</v>
      </c>
      <c r="E148" s="135" t="s">
        <v>70</v>
      </c>
      <c r="F148" s="135" t="s">
        <v>73</v>
      </c>
      <c r="G148" s="135">
        <v>1889</v>
      </c>
      <c r="H148" s="384">
        <v>760000</v>
      </c>
      <c r="I148" s="385" t="s">
        <v>74</v>
      </c>
      <c r="J148" s="147"/>
      <c r="K148" s="151" t="s">
        <v>440</v>
      </c>
      <c r="L148" s="146" t="s">
        <v>356</v>
      </c>
      <c r="M148" s="135" t="s">
        <v>357</v>
      </c>
      <c r="N148" s="135" t="s">
        <v>441</v>
      </c>
      <c r="O148" s="135"/>
      <c r="P148" s="136" t="s">
        <v>509</v>
      </c>
      <c r="Q148" s="136" t="s">
        <v>509</v>
      </c>
      <c r="R148" s="136" t="s">
        <v>509</v>
      </c>
      <c r="S148" s="136" t="s">
        <v>509</v>
      </c>
      <c r="T148" s="136" t="s">
        <v>144</v>
      </c>
      <c r="U148" s="136" t="s">
        <v>144</v>
      </c>
      <c r="V148" s="153">
        <v>218.18</v>
      </c>
      <c r="W148" s="136">
        <v>3</v>
      </c>
      <c r="X148" s="154" t="s">
        <v>73</v>
      </c>
      <c r="Y148" s="154" t="s">
        <v>511</v>
      </c>
    </row>
    <row r="149" spans="1:25" ht="26.25">
      <c r="A149" s="135" t="s">
        <v>664</v>
      </c>
      <c r="B149" s="136" t="s">
        <v>353</v>
      </c>
      <c r="C149" s="135" t="s">
        <v>354</v>
      </c>
      <c r="D149" s="135" t="s">
        <v>73</v>
      </c>
      <c r="E149" s="135" t="s">
        <v>70</v>
      </c>
      <c r="F149" s="135" t="s">
        <v>73</v>
      </c>
      <c r="G149" s="135">
        <v>1878</v>
      </c>
      <c r="H149" s="384">
        <v>307000</v>
      </c>
      <c r="I149" s="385" t="s">
        <v>74</v>
      </c>
      <c r="J149" s="147"/>
      <c r="K149" s="151" t="s">
        <v>442</v>
      </c>
      <c r="L149" s="146" t="s">
        <v>356</v>
      </c>
      <c r="M149" s="135" t="s">
        <v>357</v>
      </c>
      <c r="N149" s="135" t="s">
        <v>372</v>
      </c>
      <c r="O149" s="152" t="s">
        <v>755</v>
      </c>
      <c r="P149" s="136" t="s">
        <v>509</v>
      </c>
      <c r="Q149" s="136" t="s">
        <v>509</v>
      </c>
      <c r="R149" s="136" t="s">
        <v>509</v>
      </c>
      <c r="S149" s="136" t="s">
        <v>509</v>
      </c>
      <c r="T149" s="136" t="s">
        <v>144</v>
      </c>
      <c r="U149" s="136" t="s">
        <v>144</v>
      </c>
      <c r="V149" s="153">
        <v>88.21</v>
      </c>
      <c r="W149" s="136">
        <v>2</v>
      </c>
      <c r="X149" s="154" t="s">
        <v>70</v>
      </c>
      <c r="Y149" s="154" t="s">
        <v>511</v>
      </c>
    </row>
    <row r="150" spans="1:25" ht="26.25">
      <c r="A150" s="135" t="s">
        <v>665</v>
      </c>
      <c r="B150" s="136" t="s">
        <v>443</v>
      </c>
      <c r="C150" s="135" t="s">
        <v>439</v>
      </c>
      <c r="D150" s="135" t="s">
        <v>73</v>
      </c>
      <c r="E150" s="135" t="s">
        <v>70</v>
      </c>
      <c r="F150" s="135" t="s">
        <v>70</v>
      </c>
      <c r="G150" s="135">
        <v>1910</v>
      </c>
      <c r="H150" s="384">
        <v>364000</v>
      </c>
      <c r="I150" s="385" t="s">
        <v>74</v>
      </c>
      <c r="J150" s="147" t="s">
        <v>365</v>
      </c>
      <c r="K150" s="151" t="s">
        <v>444</v>
      </c>
      <c r="L150" s="146" t="s">
        <v>356</v>
      </c>
      <c r="M150" s="135"/>
      <c r="N150" s="135" t="s">
        <v>362</v>
      </c>
      <c r="O150" s="135"/>
      <c r="P150" s="136" t="s">
        <v>509</v>
      </c>
      <c r="Q150" s="136" t="s">
        <v>509</v>
      </c>
      <c r="R150" s="136" t="s">
        <v>509</v>
      </c>
      <c r="S150" s="136" t="s">
        <v>512</v>
      </c>
      <c r="T150" s="136" t="s">
        <v>89</v>
      </c>
      <c r="U150" s="136" t="s">
        <v>144</v>
      </c>
      <c r="V150" s="153">
        <v>73.16</v>
      </c>
      <c r="W150" s="136">
        <v>1</v>
      </c>
      <c r="X150" s="154" t="s">
        <v>70</v>
      </c>
      <c r="Y150" s="154" t="s">
        <v>511</v>
      </c>
    </row>
    <row r="151" spans="1:25" ht="39">
      <c r="A151" s="135" t="s">
        <v>666</v>
      </c>
      <c r="B151" s="136" t="s">
        <v>443</v>
      </c>
      <c r="C151" s="135" t="s">
        <v>439</v>
      </c>
      <c r="D151" s="135" t="s">
        <v>1149</v>
      </c>
      <c r="E151" s="135" t="s">
        <v>70</v>
      </c>
      <c r="F151" s="135" t="s">
        <v>70</v>
      </c>
      <c r="G151" s="135">
        <v>1890</v>
      </c>
      <c r="H151" s="394">
        <v>3497.47</v>
      </c>
      <c r="I151" s="150" t="s">
        <v>82</v>
      </c>
      <c r="J151" s="147" t="s">
        <v>365</v>
      </c>
      <c r="K151" s="151" t="s">
        <v>445</v>
      </c>
      <c r="L151" s="146" t="s">
        <v>356</v>
      </c>
      <c r="M151" s="135" t="s">
        <v>357</v>
      </c>
      <c r="N151" s="135" t="s">
        <v>362</v>
      </c>
      <c r="O151" s="135"/>
      <c r="P151" s="136" t="s">
        <v>509</v>
      </c>
      <c r="Q151" s="136" t="s">
        <v>509</v>
      </c>
      <c r="R151" s="136" t="s">
        <v>509</v>
      </c>
      <c r="S151" s="136" t="s">
        <v>509</v>
      </c>
      <c r="T151" s="136" t="s">
        <v>144</v>
      </c>
      <c r="U151" s="136" t="s">
        <v>144</v>
      </c>
      <c r="V151" s="153">
        <v>26.28</v>
      </c>
      <c r="W151" s="136">
        <v>1</v>
      </c>
      <c r="X151" s="154" t="s">
        <v>73</v>
      </c>
      <c r="Y151" s="154" t="s">
        <v>511</v>
      </c>
    </row>
    <row r="152" spans="1:25" ht="52.5">
      <c r="A152" s="135" t="s">
        <v>667</v>
      </c>
      <c r="B152" s="156" t="s">
        <v>443</v>
      </c>
      <c r="C152" s="155" t="s">
        <v>439</v>
      </c>
      <c r="D152" s="155" t="s">
        <v>73</v>
      </c>
      <c r="E152" s="155" t="s">
        <v>70</v>
      </c>
      <c r="F152" s="155" t="s">
        <v>70</v>
      </c>
      <c r="G152" s="155">
        <v>1930</v>
      </c>
      <c r="H152" s="384">
        <v>2600000</v>
      </c>
      <c r="I152" s="385" t="s">
        <v>74</v>
      </c>
      <c r="J152" s="124" t="s">
        <v>446</v>
      </c>
      <c r="K152" s="157" t="s">
        <v>904</v>
      </c>
      <c r="L152" s="125" t="s">
        <v>411</v>
      </c>
      <c r="M152" s="155" t="s">
        <v>357</v>
      </c>
      <c r="N152" s="155" t="s">
        <v>392</v>
      </c>
      <c r="O152" s="135" t="s">
        <v>513</v>
      </c>
      <c r="P152" s="156" t="s">
        <v>144</v>
      </c>
      <c r="Q152" s="156" t="s">
        <v>509</v>
      </c>
      <c r="R152" s="156" t="s">
        <v>144</v>
      </c>
      <c r="S152" s="156" t="s">
        <v>144</v>
      </c>
      <c r="T152" s="156" t="s">
        <v>144</v>
      </c>
      <c r="U152" s="156" t="s">
        <v>144</v>
      </c>
      <c r="V152" s="158">
        <v>522.66</v>
      </c>
      <c r="W152" s="156">
        <v>2</v>
      </c>
      <c r="X152" s="159" t="s">
        <v>73</v>
      </c>
      <c r="Y152" s="159" t="s">
        <v>511</v>
      </c>
    </row>
    <row r="153" spans="1:25" ht="26.25">
      <c r="A153" s="135" t="s">
        <v>668</v>
      </c>
      <c r="B153" s="136" t="s">
        <v>443</v>
      </c>
      <c r="C153" s="135" t="s">
        <v>439</v>
      </c>
      <c r="D153" s="135" t="s">
        <v>70</v>
      </c>
      <c r="E153" s="135" t="s">
        <v>70</v>
      </c>
      <c r="F153" s="135" t="s">
        <v>70</v>
      </c>
      <c r="G153" s="135">
        <v>1959</v>
      </c>
      <c r="H153" s="384">
        <v>4063000</v>
      </c>
      <c r="I153" s="385" t="s">
        <v>74</v>
      </c>
      <c r="J153" s="147" t="s">
        <v>365</v>
      </c>
      <c r="K153" s="151" t="s">
        <v>905</v>
      </c>
      <c r="L153" s="146" t="s">
        <v>411</v>
      </c>
      <c r="M153" s="135" t="s">
        <v>357</v>
      </c>
      <c r="N153" s="135" t="s">
        <v>392</v>
      </c>
      <c r="O153" s="135"/>
      <c r="P153" s="136" t="s">
        <v>509</v>
      </c>
      <c r="Q153" s="136" t="s">
        <v>509</v>
      </c>
      <c r="R153" s="136" t="s">
        <v>509</v>
      </c>
      <c r="S153" s="136" t="s">
        <v>509</v>
      </c>
      <c r="T153" s="136" t="s">
        <v>89</v>
      </c>
      <c r="U153" s="136" t="s">
        <v>144</v>
      </c>
      <c r="V153" s="153">
        <v>816.84</v>
      </c>
      <c r="W153" s="136">
        <v>1</v>
      </c>
      <c r="X153" s="154" t="s">
        <v>73</v>
      </c>
      <c r="Y153" s="154" t="s">
        <v>511</v>
      </c>
    </row>
    <row r="154" spans="1:25" ht="39">
      <c r="A154" s="135" t="s">
        <v>669</v>
      </c>
      <c r="B154" s="136" t="s">
        <v>443</v>
      </c>
      <c r="C154" s="135" t="s">
        <v>439</v>
      </c>
      <c r="D154" s="135" t="s">
        <v>73</v>
      </c>
      <c r="E154" s="135" t="s">
        <v>70</v>
      </c>
      <c r="F154" s="135" t="s">
        <v>70</v>
      </c>
      <c r="G154" s="135">
        <v>1959</v>
      </c>
      <c r="H154" s="384">
        <v>3869000</v>
      </c>
      <c r="I154" s="385" t="s">
        <v>74</v>
      </c>
      <c r="J154" s="147" t="s">
        <v>365</v>
      </c>
      <c r="K154" s="151" t="s">
        <v>906</v>
      </c>
      <c r="L154" s="146" t="s">
        <v>447</v>
      </c>
      <c r="M154" s="135" t="s">
        <v>357</v>
      </c>
      <c r="N154" s="135" t="s">
        <v>392</v>
      </c>
      <c r="O154" s="135"/>
      <c r="P154" s="136" t="s">
        <v>509</v>
      </c>
      <c r="Q154" s="136" t="s">
        <v>509</v>
      </c>
      <c r="R154" s="136" t="s">
        <v>509</v>
      </c>
      <c r="S154" s="136" t="s">
        <v>509</v>
      </c>
      <c r="T154" s="136" t="s">
        <v>89</v>
      </c>
      <c r="U154" s="136" t="s">
        <v>144</v>
      </c>
      <c r="V154" s="153">
        <v>777.77</v>
      </c>
      <c r="W154" s="136">
        <v>1</v>
      </c>
      <c r="X154" s="154" t="s">
        <v>70</v>
      </c>
      <c r="Y154" s="154" t="s">
        <v>511</v>
      </c>
    </row>
    <row r="155" spans="1:25" ht="39">
      <c r="A155" s="135" t="s">
        <v>670</v>
      </c>
      <c r="B155" s="136" t="s">
        <v>443</v>
      </c>
      <c r="C155" s="135" t="s">
        <v>439</v>
      </c>
      <c r="D155" s="135" t="s">
        <v>73</v>
      </c>
      <c r="E155" s="135" t="s">
        <v>70</v>
      </c>
      <c r="F155" s="135" t="s">
        <v>70</v>
      </c>
      <c r="G155" s="135">
        <v>1968</v>
      </c>
      <c r="H155" s="384">
        <v>3177000</v>
      </c>
      <c r="I155" s="385" t="s">
        <v>74</v>
      </c>
      <c r="J155" s="147" t="s">
        <v>446</v>
      </c>
      <c r="K155" s="151" t="s">
        <v>907</v>
      </c>
      <c r="L155" s="146" t="s">
        <v>447</v>
      </c>
      <c r="M155" s="135" t="s">
        <v>357</v>
      </c>
      <c r="N155" s="135" t="s">
        <v>392</v>
      </c>
      <c r="O155" s="135"/>
      <c r="P155" s="136" t="s">
        <v>144</v>
      </c>
      <c r="Q155" s="136" t="s">
        <v>509</v>
      </c>
      <c r="R155" s="136" t="s">
        <v>509</v>
      </c>
      <c r="S155" s="136" t="s">
        <v>509</v>
      </c>
      <c r="T155" s="136" t="s">
        <v>89</v>
      </c>
      <c r="U155" s="136" t="s">
        <v>144</v>
      </c>
      <c r="V155" s="153">
        <v>638.7</v>
      </c>
      <c r="W155" s="136">
        <v>1</v>
      </c>
      <c r="X155" s="154" t="s">
        <v>70</v>
      </c>
      <c r="Y155" s="154" t="s">
        <v>511</v>
      </c>
    </row>
    <row r="156" spans="1:25" ht="39">
      <c r="A156" s="135" t="s">
        <v>671</v>
      </c>
      <c r="B156" s="136" t="s">
        <v>443</v>
      </c>
      <c r="C156" s="135" t="s">
        <v>439</v>
      </c>
      <c r="D156" s="135" t="s">
        <v>73</v>
      </c>
      <c r="E156" s="135" t="s">
        <v>70</v>
      </c>
      <c r="F156" s="135" t="s">
        <v>70</v>
      </c>
      <c r="G156" s="135">
        <v>1967</v>
      </c>
      <c r="H156" s="384">
        <v>1719000</v>
      </c>
      <c r="I156" s="385" t="s">
        <v>74</v>
      </c>
      <c r="J156" s="147" t="s">
        <v>365</v>
      </c>
      <c r="K156" s="151" t="s">
        <v>448</v>
      </c>
      <c r="L156" s="146" t="s">
        <v>447</v>
      </c>
      <c r="M156" s="135" t="s">
        <v>357</v>
      </c>
      <c r="N156" s="135" t="s">
        <v>362</v>
      </c>
      <c r="O156" s="135"/>
      <c r="P156" s="136" t="s">
        <v>144</v>
      </c>
      <c r="Q156" s="136" t="s">
        <v>509</v>
      </c>
      <c r="R156" s="136" t="s">
        <v>509</v>
      </c>
      <c r="S156" s="136" t="s">
        <v>144</v>
      </c>
      <c r="T156" s="136" t="s">
        <v>89</v>
      </c>
      <c r="U156" s="136" t="s">
        <v>144</v>
      </c>
      <c r="V156" s="153">
        <v>345.51</v>
      </c>
      <c r="W156" s="136">
        <v>1</v>
      </c>
      <c r="X156" s="154" t="s">
        <v>70</v>
      </c>
      <c r="Y156" s="154" t="s">
        <v>511</v>
      </c>
    </row>
    <row r="157" spans="1:25" ht="26.25">
      <c r="A157" s="135" t="s">
        <v>672</v>
      </c>
      <c r="B157" s="136" t="s">
        <v>443</v>
      </c>
      <c r="C157" s="135" t="s">
        <v>439</v>
      </c>
      <c r="D157" s="135" t="s">
        <v>73</v>
      </c>
      <c r="E157" s="135" t="s">
        <v>70</v>
      </c>
      <c r="F157" s="135" t="s">
        <v>70</v>
      </c>
      <c r="G157" s="135">
        <v>1925</v>
      </c>
      <c r="H157" s="384">
        <v>209000</v>
      </c>
      <c r="I157" s="385" t="s">
        <v>74</v>
      </c>
      <c r="J157" s="147" t="s">
        <v>365</v>
      </c>
      <c r="K157" s="151" t="s">
        <v>449</v>
      </c>
      <c r="L157" s="146" t="s">
        <v>356</v>
      </c>
      <c r="M157" s="135"/>
      <c r="N157" s="135" t="s">
        <v>362</v>
      </c>
      <c r="O157" s="135"/>
      <c r="P157" s="136" t="s">
        <v>509</v>
      </c>
      <c r="Q157" s="136" t="s">
        <v>509</v>
      </c>
      <c r="R157" s="136" t="s">
        <v>509</v>
      </c>
      <c r="S157" s="136" t="s">
        <v>509</v>
      </c>
      <c r="T157" s="136" t="s">
        <v>144</v>
      </c>
      <c r="U157" s="136" t="s">
        <v>144</v>
      </c>
      <c r="V157" s="153">
        <v>41.95</v>
      </c>
      <c r="W157" s="136">
        <v>1</v>
      </c>
      <c r="X157" s="154" t="s">
        <v>70</v>
      </c>
      <c r="Y157" s="154" t="s">
        <v>511</v>
      </c>
    </row>
    <row r="158" spans="1:25" ht="26.25">
      <c r="A158" s="135" t="s">
        <v>673</v>
      </c>
      <c r="B158" s="136" t="s">
        <v>443</v>
      </c>
      <c r="C158" s="135" t="s">
        <v>439</v>
      </c>
      <c r="D158" s="135" t="s">
        <v>73</v>
      </c>
      <c r="E158" s="135" t="s">
        <v>70</v>
      </c>
      <c r="F158" s="135" t="s">
        <v>73</v>
      </c>
      <c r="G158" s="135">
        <v>1885</v>
      </c>
      <c r="H158" s="384">
        <v>2206000</v>
      </c>
      <c r="I158" s="385" t="s">
        <v>74</v>
      </c>
      <c r="J158" s="147" t="s">
        <v>450</v>
      </c>
      <c r="K158" s="151" t="s">
        <v>451</v>
      </c>
      <c r="L158" s="146" t="s">
        <v>356</v>
      </c>
      <c r="M158" s="135" t="s">
        <v>452</v>
      </c>
      <c r="N158" s="135" t="s">
        <v>453</v>
      </c>
      <c r="O158" s="152" t="s">
        <v>756</v>
      </c>
      <c r="P158" s="136" t="s">
        <v>144</v>
      </c>
      <c r="Q158" s="136" t="s">
        <v>509</v>
      </c>
      <c r="R158" s="136" t="s">
        <v>144</v>
      </c>
      <c r="S158" s="136" t="s">
        <v>144</v>
      </c>
      <c r="T158" s="136" t="s">
        <v>144</v>
      </c>
      <c r="U158" s="136" t="s">
        <v>144</v>
      </c>
      <c r="V158" s="153">
        <v>443.5</v>
      </c>
      <c r="W158" s="136">
        <v>3</v>
      </c>
      <c r="X158" s="154" t="s">
        <v>73</v>
      </c>
      <c r="Y158" s="154" t="s">
        <v>511</v>
      </c>
    </row>
    <row r="159" spans="1:25" ht="26.25">
      <c r="A159" s="135" t="s">
        <v>674</v>
      </c>
      <c r="B159" s="136" t="s">
        <v>443</v>
      </c>
      <c r="C159" s="135" t="s">
        <v>439</v>
      </c>
      <c r="D159" s="135" t="s">
        <v>73</v>
      </c>
      <c r="E159" s="135" t="s">
        <v>70</v>
      </c>
      <c r="F159" s="135" t="s">
        <v>70</v>
      </c>
      <c r="G159" s="135">
        <v>1930</v>
      </c>
      <c r="H159" s="384">
        <v>984000</v>
      </c>
      <c r="I159" s="385" t="s">
        <v>74</v>
      </c>
      <c r="J159" s="147" t="s">
        <v>450</v>
      </c>
      <c r="K159" s="151" t="s">
        <v>454</v>
      </c>
      <c r="L159" s="146" t="s">
        <v>356</v>
      </c>
      <c r="M159" s="135" t="s">
        <v>357</v>
      </c>
      <c r="N159" s="135" t="s">
        <v>372</v>
      </c>
      <c r="O159" s="135"/>
      <c r="P159" s="136" t="s">
        <v>509</v>
      </c>
      <c r="Q159" s="136" t="s">
        <v>509</v>
      </c>
      <c r="R159" s="136" t="s">
        <v>509</v>
      </c>
      <c r="S159" s="136" t="s">
        <v>509</v>
      </c>
      <c r="T159" s="136" t="s">
        <v>144</v>
      </c>
      <c r="U159" s="136" t="s">
        <v>144</v>
      </c>
      <c r="V159" s="153">
        <v>197.73</v>
      </c>
      <c r="W159" s="136">
        <v>2</v>
      </c>
      <c r="X159" s="154" t="s">
        <v>73</v>
      </c>
      <c r="Y159" s="154" t="s">
        <v>511</v>
      </c>
    </row>
    <row r="160" spans="1:25" ht="39">
      <c r="A160" s="135" t="s">
        <v>675</v>
      </c>
      <c r="B160" s="136" t="s">
        <v>443</v>
      </c>
      <c r="C160" s="135" t="s">
        <v>439</v>
      </c>
      <c r="D160" s="135" t="s">
        <v>73</v>
      </c>
      <c r="E160" s="135" t="s">
        <v>70</v>
      </c>
      <c r="F160" s="135" t="s">
        <v>70</v>
      </c>
      <c r="G160" s="135">
        <v>1958</v>
      </c>
      <c r="H160" s="384">
        <v>519000</v>
      </c>
      <c r="I160" s="385" t="s">
        <v>74</v>
      </c>
      <c r="J160" s="147" t="s">
        <v>365</v>
      </c>
      <c r="K160" s="151" t="s">
        <v>455</v>
      </c>
      <c r="L160" s="146" t="s">
        <v>456</v>
      </c>
      <c r="M160" s="135"/>
      <c r="N160" s="135" t="s">
        <v>362</v>
      </c>
      <c r="O160" s="152" t="s">
        <v>757</v>
      </c>
      <c r="P160" s="136" t="s">
        <v>509</v>
      </c>
      <c r="Q160" s="136" t="s">
        <v>509</v>
      </c>
      <c r="R160" s="136" t="s">
        <v>509</v>
      </c>
      <c r="S160" s="136" t="s">
        <v>509</v>
      </c>
      <c r="T160" s="136" t="s">
        <v>89</v>
      </c>
      <c r="U160" s="136" t="s">
        <v>144</v>
      </c>
      <c r="V160" s="153">
        <v>104.33</v>
      </c>
      <c r="W160" s="136">
        <v>1</v>
      </c>
      <c r="X160" s="154" t="s">
        <v>70</v>
      </c>
      <c r="Y160" s="154" t="s">
        <v>511</v>
      </c>
    </row>
    <row r="161" spans="1:25" ht="39">
      <c r="A161" s="135" t="s">
        <v>676</v>
      </c>
      <c r="B161" s="136" t="s">
        <v>1268</v>
      </c>
      <c r="C161" s="135" t="s">
        <v>439</v>
      </c>
      <c r="D161" s="135" t="s">
        <v>1149</v>
      </c>
      <c r="E161" s="135" t="s">
        <v>70</v>
      </c>
      <c r="F161" s="135" t="s">
        <v>70</v>
      </c>
      <c r="G161" s="135">
        <v>1975</v>
      </c>
      <c r="H161" s="393">
        <v>5303.78</v>
      </c>
      <c r="I161" s="150" t="s">
        <v>82</v>
      </c>
      <c r="J161" s="147" t="s">
        <v>365</v>
      </c>
      <c r="K161" s="151" t="s">
        <v>457</v>
      </c>
      <c r="L161" s="146" t="s">
        <v>456</v>
      </c>
      <c r="M161" s="135"/>
      <c r="N161" s="135" t="s">
        <v>458</v>
      </c>
      <c r="O161" s="136"/>
      <c r="P161" s="136" t="s">
        <v>509</v>
      </c>
      <c r="Q161" s="136" t="s">
        <v>509</v>
      </c>
      <c r="R161" s="136" t="s">
        <v>144</v>
      </c>
      <c r="S161" s="136" t="s">
        <v>509</v>
      </c>
      <c r="T161" s="136" t="s">
        <v>89</v>
      </c>
      <c r="U161" s="136" t="s">
        <v>144</v>
      </c>
      <c r="V161" s="153">
        <v>82.4</v>
      </c>
      <c r="W161" s="136">
        <v>1</v>
      </c>
      <c r="X161" s="154" t="s">
        <v>70</v>
      </c>
      <c r="Y161" s="154" t="s">
        <v>511</v>
      </c>
    </row>
    <row r="162" spans="1:25" ht="39">
      <c r="A162" s="135" t="s">
        <v>677</v>
      </c>
      <c r="B162" s="136" t="s">
        <v>443</v>
      </c>
      <c r="C162" s="135" t="s">
        <v>439</v>
      </c>
      <c r="D162" s="135" t="s">
        <v>73</v>
      </c>
      <c r="E162" s="135" t="s">
        <v>70</v>
      </c>
      <c r="F162" s="135" t="s">
        <v>70</v>
      </c>
      <c r="G162" s="135">
        <v>1975</v>
      </c>
      <c r="H162" s="384">
        <v>827000</v>
      </c>
      <c r="I162" s="385" t="s">
        <v>74</v>
      </c>
      <c r="J162" s="147" t="s">
        <v>365</v>
      </c>
      <c r="K162" s="151" t="s">
        <v>459</v>
      </c>
      <c r="L162" s="146" t="s">
        <v>456</v>
      </c>
      <c r="M162" s="135"/>
      <c r="N162" s="135" t="s">
        <v>460</v>
      </c>
      <c r="O162" s="136"/>
      <c r="P162" s="136" t="s">
        <v>144</v>
      </c>
      <c r="Q162" s="136" t="s">
        <v>509</v>
      </c>
      <c r="R162" s="136" t="s">
        <v>509</v>
      </c>
      <c r="S162" s="136" t="s">
        <v>509</v>
      </c>
      <c r="T162" s="136" t="s">
        <v>89</v>
      </c>
      <c r="U162" s="136" t="s">
        <v>144</v>
      </c>
      <c r="V162" s="153">
        <v>166.32</v>
      </c>
      <c r="W162" s="136">
        <v>1</v>
      </c>
      <c r="X162" s="154" t="s">
        <v>70</v>
      </c>
      <c r="Y162" s="154" t="s">
        <v>511</v>
      </c>
    </row>
    <row r="163" spans="1:25" ht="39">
      <c r="A163" s="135" t="s">
        <v>678</v>
      </c>
      <c r="B163" s="136" t="s">
        <v>1269</v>
      </c>
      <c r="C163" s="135" t="s">
        <v>439</v>
      </c>
      <c r="D163" s="135" t="s">
        <v>1149</v>
      </c>
      <c r="E163" s="135" t="s">
        <v>70</v>
      </c>
      <c r="F163" s="135" t="s">
        <v>70</v>
      </c>
      <c r="G163" s="135">
        <v>1972</v>
      </c>
      <c r="H163" s="393">
        <v>1169.34</v>
      </c>
      <c r="I163" s="150" t="s">
        <v>82</v>
      </c>
      <c r="J163" s="147" t="s">
        <v>365</v>
      </c>
      <c r="K163" s="151" t="s">
        <v>461</v>
      </c>
      <c r="L163" s="146" t="s">
        <v>456</v>
      </c>
      <c r="M163" s="135"/>
      <c r="N163" s="135" t="s">
        <v>458</v>
      </c>
      <c r="O163" s="136"/>
      <c r="P163" s="136" t="s">
        <v>509</v>
      </c>
      <c r="Q163" s="136" t="s">
        <v>509</v>
      </c>
      <c r="R163" s="136" t="s">
        <v>509</v>
      </c>
      <c r="S163" s="136" t="s">
        <v>510</v>
      </c>
      <c r="T163" s="136" t="s">
        <v>89</v>
      </c>
      <c r="U163" s="136" t="s">
        <v>144</v>
      </c>
      <c r="V163" s="153">
        <v>15.56</v>
      </c>
      <c r="W163" s="136">
        <v>1</v>
      </c>
      <c r="X163" s="154" t="s">
        <v>70</v>
      </c>
      <c r="Y163" s="154" t="s">
        <v>511</v>
      </c>
    </row>
    <row r="164" spans="1:25" ht="26.25">
      <c r="A164" s="135" t="s">
        <v>679</v>
      </c>
      <c r="B164" s="136" t="s">
        <v>443</v>
      </c>
      <c r="C164" s="135" t="s">
        <v>439</v>
      </c>
      <c r="D164" s="135" t="s">
        <v>73</v>
      </c>
      <c r="E164" s="135" t="s">
        <v>70</v>
      </c>
      <c r="F164" s="135" t="s">
        <v>70</v>
      </c>
      <c r="G164" s="135">
        <v>1958</v>
      </c>
      <c r="H164" s="384">
        <v>1444000</v>
      </c>
      <c r="I164" s="385" t="s">
        <v>74</v>
      </c>
      <c r="J164" s="147" t="s">
        <v>450</v>
      </c>
      <c r="K164" s="151" t="s">
        <v>462</v>
      </c>
      <c r="L164" s="148" t="s">
        <v>463</v>
      </c>
      <c r="M164" s="135"/>
      <c r="N164" s="135" t="s">
        <v>464</v>
      </c>
      <c r="O164" s="136"/>
      <c r="P164" s="136" t="s">
        <v>144</v>
      </c>
      <c r="Q164" s="136" t="s">
        <v>509</v>
      </c>
      <c r="R164" s="136" t="s">
        <v>509</v>
      </c>
      <c r="S164" s="136" t="s">
        <v>144</v>
      </c>
      <c r="T164" s="136" t="s">
        <v>144</v>
      </c>
      <c r="U164" s="136" t="s">
        <v>144</v>
      </c>
      <c r="V164" s="153">
        <v>290.23</v>
      </c>
      <c r="W164" s="136">
        <v>1</v>
      </c>
      <c r="X164" s="154" t="s">
        <v>73</v>
      </c>
      <c r="Y164" s="154" t="s">
        <v>511</v>
      </c>
    </row>
    <row r="165" spans="1:25" ht="39">
      <c r="A165" s="135" t="s">
        <v>680</v>
      </c>
      <c r="B165" s="136" t="s">
        <v>443</v>
      </c>
      <c r="C165" s="135" t="s">
        <v>439</v>
      </c>
      <c r="D165" s="135" t="s">
        <v>1148</v>
      </c>
      <c r="E165" s="135" t="s">
        <v>70</v>
      </c>
      <c r="F165" s="135" t="s">
        <v>70</v>
      </c>
      <c r="G165" s="135">
        <v>1959</v>
      </c>
      <c r="H165" s="393">
        <v>4100</v>
      </c>
      <c r="I165" s="150" t="s">
        <v>82</v>
      </c>
      <c r="J165" s="147" t="s">
        <v>365</v>
      </c>
      <c r="K165" s="151" t="s">
        <v>465</v>
      </c>
      <c r="L165" s="148" t="s">
        <v>466</v>
      </c>
      <c r="M165" s="135"/>
      <c r="N165" s="135" t="s">
        <v>467</v>
      </c>
      <c r="O165" s="136"/>
      <c r="P165" s="136" t="s">
        <v>509</v>
      </c>
      <c r="Q165" s="136" t="s">
        <v>509</v>
      </c>
      <c r="R165" s="136" t="s">
        <v>509</v>
      </c>
      <c r="S165" s="136" t="s">
        <v>509</v>
      </c>
      <c r="T165" s="136" t="s">
        <v>89</v>
      </c>
      <c r="U165" s="136" t="s">
        <v>144</v>
      </c>
      <c r="V165" s="153">
        <v>352.82</v>
      </c>
      <c r="W165" s="136">
        <v>1</v>
      </c>
      <c r="X165" s="154" t="s">
        <v>73</v>
      </c>
      <c r="Y165" s="154" t="s">
        <v>511</v>
      </c>
    </row>
    <row r="166" spans="1:25" ht="26.25">
      <c r="A166" s="135" t="s">
        <v>681</v>
      </c>
      <c r="B166" s="136" t="s">
        <v>443</v>
      </c>
      <c r="C166" s="135" t="s">
        <v>439</v>
      </c>
      <c r="D166" s="135" t="s">
        <v>73</v>
      </c>
      <c r="E166" s="135" t="s">
        <v>70</v>
      </c>
      <c r="F166" s="135" t="s">
        <v>70</v>
      </c>
      <c r="G166" s="135">
        <v>1972</v>
      </c>
      <c r="H166" s="384">
        <v>103000</v>
      </c>
      <c r="I166" s="385" t="s">
        <v>74</v>
      </c>
      <c r="J166" s="147" t="s">
        <v>365</v>
      </c>
      <c r="K166" s="151" t="s">
        <v>465</v>
      </c>
      <c r="L166" s="148" t="s">
        <v>466</v>
      </c>
      <c r="M166" s="135"/>
      <c r="N166" s="135" t="s">
        <v>468</v>
      </c>
      <c r="O166" s="136"/>
      <c r="P166" s="136" t="s">
        <v>509</v>
      </c>
      <c r="Q166" s="136" t="s">
        <v>509</v>
      </c>
      <c r="R166" s="136" t="s">
        <v>509</v>
      </c>
      <c r="S166" s="136" t="s">
        <v>509</v>
      </c>
      <c r="T166" s="136" t="s">
        <v>89</v>
      </c>
      <c r="U166" s="136" t="s">
        <v>144</v>
      </c>
      <c r="V166" s="153">
        <v>20.64</v>
      </c>
      <c r="W166" s="136">
        <v>1</v>
      </c>
      <c r="X166" s="154" t="s">
        <v>70</v>
      </c>
      <c r="Y166" s="154" t="s">
        <v>511</v>
      </c>
    </row>
    <row r="167" spans="1:25" ht="39">
      <c r="A167" s="135" t="s">
        <v>682</v>
      </c>
      <c r="B167" s="136" t="s">
        <v>443</v>
      </c>
      <c r="C167" s="135" t="s">
        <v>439</v>
      </c>
      <c r="D167" s="135" t="s">
        <v>73</v>
      </c>
      <c r="E167" s="135" t="s">
        <v>70</v>
      </c>
      <c r="F167" s="135" t="s">
        <v>70</v>
      </c>
      <c r="G167" s="135">
        <v>1970</v>
      </c>
      <c r="H167" s="384">
        <v>7099000</v>
      </c>
      <c r="I167" s="385" t="s">
        <v>74</v>
      </c>
      <c r="J167" s="147" t="s">
        <v>450</v>
      </c>
      <c r="K167" s="151" t="s">
        <v>469</v>
      </c>
      <c r="L167" s="148" t="s">
        <v>470</v>
      </c>
      <c r="M167" s="135" t="s">
        <v>396</v>
      </c>
      <c r="N167" s="135" t="s">
        <v>362</v>
      </c>
      <c r="O167" s="136"/>
      <c r="P167" s="136" t="s">
        <v>509</v>
      </c>
      <c r="Q167" s="136" t="s">
        <v>509</v>
      </c>
      <c r="R167" s="136" t="s">
        <v>509</v>
      </c>
      <c r="S167" s="136" t="s">
        <v>509</v>
      </c>
      <c r="T167" s="136" t="s">
        <v>89</v>
      </c>
      <c r="U167" s="136" t="s">
        <v>144</v>
      </c>
      <c r="V167" s="153">
        <v>1427.16</v>
      </c>
      <c r="W167" s="136">
        <v>2</v>
      </c>
      <c r="X167" s="154" t="s">
        <v>73</v>
      </c>
      <c r="Y167" s="154" t="s">
        <v>511</v>
      </c>
    </row>
    <row r="168" spans="1:25" ht="21.75" customHeight="1">
      <c r="A168" s="135" t="s">
        <v>683</v>
      </c>
      <c r="B168" s="136" t="s">
        <v>473</v>
      </c>
      <c r="C168" s="135" t="s">
        <v>439</v>
      </c>
      <c r="D168" s="135" t="s">
        <v>68</v>
      </c>
      <c r="E168" s="135" t="s">
        <v>68</v>
      </c>
      <c r="F168" s="135" t="s">
        <v>68</v>
      </c>
      <c r="G168" s="135"/>
      <c r="H168" s="392">
        <v>2004.58</v>
      </c>
      <c r="I168" s="150" t="s">
        <v>82</v>
      </c>
      <c r="J168" s="147"/>
      <c r="K168" s="151" t="s">
        <v>472</v>
      </c>
      <c r="L168" s="148"/>
      <c r="M168" s="135"/>
      <c r="N168" s="135"/>
      <c r="O168" s="135" t="s">
        <v>68</v>
      </c>
      <c r="P168" s="135" t="s">
        <v>68</v>
      </c>
      <c r="Q168" s="135" t="s">
        <v>68</v>
      </c>
      <c r="R168" s="135" t="s">
        <v>68</v>
      </c>
      <c r="S168" s="135" t="s">
        <v>68</v>
      </c>
      <c r="T168" s="135" t="s">
        <v>68</v>
      </c>
      <c r="U168" s="135" t="s">
        <v>68</v>
      </c>
      <c r="V168" s="135" t="s">
        <v>68</v>
      </c>
      <c r="W168" s="135" t="s">
        <v>68</v>
      </c>
      <c r="X168" s="135" t="s">
        <v>68</v>
      </c>
      <c r="Y168" s="135" t="s">
        <v>68</v>
      </c>
    </row>
    <row r="169" spans="1:25" ht="42.75" customHeight="1">
      <c r="A169" s="135" t="s">
        <v>684</v>
      </c>
      <c r="B169" s="136" t="s">
        <v>474</v>
      </c>
      <c r="C169" s="135" t="s">
        <v>439</v>
      </c>
      <c r="D169" s="135" t="s">
        <v>73</v>
      </c>
      <c r="E169" s="135" t="s">
        <v>70</v>
      </c>
      <c r="F169" s="135" t="s">
        <v>70</v>
      </c>
      <c r="G169" s="135">
        <v>1999</v>
      </c>
      <c r="H169" s="384">
        <v>1465000</v>
      </c>
      <c r="I169" s="385" t="s">
        <v>617</v>
      </c>
      <c r="J169" s="135" t="s">
        <v>475</v>
      </c>
      <c r="K169" s="151" t="s">
        <v>476</v>
      </c>
      <c r="L169" s="126" t="s">
        <v>477</v>
      </c>
      <c r="M169" s="155" t="s">
        <v>478</v>
      </c>
      <c r="N169" s="135" t="s">
        <v>362</v>
      </c>
      <c r="O169" s="136"/>
      <c r="P169" s="136" t="s">
        <v>144</v>
      </c>
      <c r="Q169" s="136" t="s">
        <v>509</v>
      </c>
      <c r="R169" s="136" t="s">
        <v>509</v>
      </c>
      <c r="S169" s="136" t="s">
        <v>509</v>
      </c>
      <c r="T169" s="136" t="s">
        <v>89</v>
      </c>
      <c r="U169" s="136" t="s">
        <v>144</v>
      </c>
      <c r="V169" s="158">
        <v>246</v>
      </c>
      <c r="W169" s="136">
        <v>2</v>
      </c>
      <c r="X169" s="154" t="s">
        <v>70</v>
      </c>
      <c r="Y169" s="154" t="s">
        <v>511</v>
      </c>
    </row>
    <row r="170" spans="1:25" ht="48" customHeight="1">
      <c r="A170" s="135" t="s">
        <v>685</v>
      </c>
      <c r="B170" s="136" t="s">
        <v>479</v>
      </c>
      <c r="C170" s="135" t="s">
        <v>439</v>
      </c>
      <c r="D170" s="135" t="s">
        <v>73</v>
      </c>
      <c r="E170" s="135" t="s">
        <v>70</v>
      </c>
      <c r="F170" s="135" t="s">
        <v>70</v>
      </c>
      <c r="G170" s="135">
        <v>1999</v>
      </c>
      <c r="H170" s="384">
        <v>526000</v>
      </c>
      <c r="I170" s="385" t="s">
        <v>617</v>
      </c>
      <c r="J170" s="135" t="s">
        <v>480</v>
      </c>
      <c r="K170" s="151" t="s">
        <v>476</v>
      </c>
      <c r="L170" s="126" t="s">
        <v>477</v>
      </c>
      <c r="M170" s="155" t="s">
        <v>478</v>
      </c>
      <c r="N170" s="135" t="s">
        <v>362</v>
      </c>
      <c r="O170" s="136"/>
      <c r="P170" s="136" t="s">
        <v>144</v>
      </c>
      <c r="Q170" s="136" t="s">
        <v>509</v>
      </c>
      <c r="R170" s="136" t="s">
        <v>509</v>
      </c>
      <c r="S170" s="136" t="s">
        <v>509</v>
      </c>
      <c r="T170" s="136" t="s">
        <v>89</v>
      </c>
      <c r="U170" s="136" t="s">
        <v>144</v>
      </c>
      <c r="V170" s="158">
        <v>289.2</v>
      </c>
      <c r="W170" s="136">
        <v>1</v>
      </c>
      <c r="X170" s="154" t="s">
        <v>70</v>
      </c>
      <c r="Y170" s="154" t="s">
        <v>511</v>
      </c>
    </row>
    <row r="171" spans="1:25" ht="23.25" customHeight="1">
      <c r="A171" s="135" t="s">
        <v>686</v>
      </c>
      <c r="B171" s="136" t="s">
        <v>481</v>
      </c>
      <c r="C171" s="135" t="s">
        <v>439</v>
      </c>
      <c r="D171" s="135" t="s">
        <v>73</v>
      </c>
      <c r="E171" s="135" t="s">
        <v>70</v>
      </c>
      <c r="F171" s="135" t="s">
        <v>70</v>
      </c>
      <c r="G171" s="135">
        <v>1992</v>
      </c>
      <c r="H171" s="392">
        <v>3351.65</v>
      </c>
      <c r="I171" s="160" t="s">
        <v>82</v>
      </c>
      <c r="J171" s="135" t="s">
        <v>482</v>
      </c>
      <c r="K171" s="151" t="s">
        <v>476</v>
      </c>
      <c r="L171" s="126"/>
      <c r="M171" s="155"/>
      <c r="N171" s="155"/>
      <c r="O171" s="136"/>
      <c r="P171" s="136"/>
      <c r="Q171" s="136"/>
      <c r="R171" s="136"/>
      <c r="S171" s="136"/>
      <c r="T171" s="136"/>
      <c r="U171" s="136"/>
      <c r="V171" s="158"/>
      <c r="W171" s="136"/>
      <c r="X171" s="154"/>
      <c r="Y171" s="154"/>
    </row>
    <row r="172" spans="1:25" ht="21.75" customHeight="1">
      <c r="A172" s="135" t="s">
        <v>687</v>
      </c>
      <c r="B172" s="136" t="s">
        <v>483</v>
      </c>
      <c r="C172" s="135" t="s">
        <v>439</v>
      </c>
      <c r="D172" s="135" t="s">
        <v>73</v>
      </c>
      <c r="E172" s="135" t="s">
        <v>70</v>
      </c>
      <c r="F172" s="135" t="s">
        <v>70</v>
      </c>
      <c r="G172" s="135">
        <v>1999</v>
      </c>
      <c r="H172" s="384">
        <v>261000</v>
      </c>
      <c r="I172" s="385" t="s">
        <v>617</v>
      </c>
      <c r="J172" s="135" t="s">
        <v>482</v>
      </c>
      <c r="K172" s="151" t="s">
        <v>476</v>
      </c>
      <c r="L172" s="126"/>
      <c r="M172" s="155"/>
      <c r="N172" s="155"/>
      <c r="O172" s="136"/>
      <c r="P172" s="136"/>
      <c r="Q172" s="136"/>
      <c r="R172" s="136"/>
      <c r="S172" s="136"/>
      <c r="T172" s="136"/>
      <c r="U172" s="136"/>
      <c r="V172" s="158">
        <v>140</v>
      </c>
      <c r="W172" s="136">
        <v>1</v>
      </c>
      <c r="X172" s="154" t="s">
        <v>70</v>
      </c>
      <c r="Y172" s="154" t="s">
        <v>511</v>
      </c>
    </row>
    <row r="173" spans="1:25" ht="44.25" customHeight="1">
      <c r="A173" s="135" t="s">
        <v>688</v>
      </c>
      <c r="B173" s="136" t="s">
        <v>484</v>
      </c>
      <c r="C173" s="135" t="s">
        <v>439</v>
      </c>
      <c r="D173" s="135" t="s">
        <v>73</v>
      </c>
      <c r="E173" s="135" t="s">
        <v>70</v>
      </c>
      <c r="F173" s="135" t="s">
        <v>70</v>
      </c>
      <c r="G173" s="135">
        <v>2004</v>
      </c>
      <c r="H173" s="392">
        <v>66705.87</v>
      </c>
      <c r="I173" s="160" t="s">
        <v>82</v>
      </c>
      <c r="J173" s="135" t="s">
        <v>485</v>
      </c>
      <c r="K173" s="161" t="s">
        <v>476</v>
      </c>
      <c r="L173" s="126" t="s">
        <v>486</v>
      </c>
      <c r="M173" s="155"/>
      <c r="N173" s="155"/>
      <c r="O173" s="136"/>
      <c r="P173" s="136"/>
      <c r="Q173" s="136"/>
      <c r="R173" s="136"/>
      <c r="S173" s="136"/>
      <c r="T173" s="136"/>
      <c r="U173" s="136"/>
      <c r="V173" s="158">
        <v>117.6</v>
      </c>
      <c r="W173" s="136">
        <v>1</v>
      </c>
      <c r="X173" s="154" t="s">
        <v>70</v>
      </c>
      <c r="Y173" s="154" t="s">
        <v>511</v>
      </c>
    </row>
    <row r="174" spans="1:25" ht="68.25" customHeight="1">
      <c r="A174" s="135" t="s">
        <v>689</v>
      </c>
      <c r="B174" s="136" t="s">
        <v>487</v>
      </c>
      <c r="C174" s="135" t="s">
        <v>439</v>
      </c>
      <c r="D174" s="135" t="s">
        <v>73</v>
      </c>
      <c r="E174" s="135" t="s">
        <v>70</v>
      </c>
      <c r="F174" s="135" t="s">
        <v>70</v>
      </c>
      <c r="G174" s="135">
        <v>1998</v>
      </c>
      <c r="H174" s="384">
        <v>1531000</v>
      </c>
      <c r="I174" s="385" t="s">
        <v>74</v>
      </c>
      <c r="J174" s="135" t="s">
        <v>488</v>
      </c>
      <c r="K174" s="151" t="s">
        <v>489</v>
      </c>
      <c r="L174" s="148" t="s">
        <v>490</v>
      </c>
      <c r="M174" s="135" t="s">
        <v>491</v>
      </c>
      <c r="N174" s="135" t="s">
        <v>492</v>
      </c>
      <c r="O174" s="136"/>
      <c r="P174" s="136" t="s">
        <v>144</v>
      </c>
      <c r="Q174" s="136" t="s">
        <v>509</v>
      </c>
      <c r="R174" s="136" t="s">
        <v>509</v>
      </c>
      <c r="S174" s="136" t="s">
        <v>144</v>
      </c>
      <c r="T174" s="136" t="s">
        <v>89</v>
      </c>
      <c r="U174" s="136" t="s">
        <v>144</v>
      </c>
      <c r="V174" s="158">
        <v>141.8</v>
      </c>
      <c r="W174" s="136">
        <v>1</v>
      </c>
      <c r="X174" s="154" t="s">
        <v>70</v>
      </c>
      <c r="Y174" s="154" t="s">
        <v>511</v>
      </c>
    </row>
    <row r="175" spans="1:25" ht="26.25">
      <c r="A175" s="135" t="s">
        <v>690</v>
      </c>
      <c r="B175" s="136" t="s">
        <v>493</v>
      </c>
      <c r="C175" s="135" t="s">
        <v>439</v>
      </c>
      <c r="D175" s="135" t="s">
        <v>73</v>
      </c>
      <c r="E175" s="135" t="s">
        <v>70</v>
      </c>
      <c r="F175" s="135" t="s">
        <v>70</v>
      </c>
      <c r="G175" s="135">
        <v>2002</v>
      </c>
      <c r="H175" s="392">
        <v>34548.89</v>
      </c>
      <c r="I175" s="160" t="s">
        <v>82</v>
      </c>
      <c r="J175" s="135" t="s">
        <v>365</v>
      </c>
      <c r="K175" s="151" t="s">
        <v>489</v>
      </c>
      <c r="L175" s="126" t="s">
        <v>494</v>
      </c>
      <c r="M175" s="155" t="s">
        <v>495</v>
      </c>
      <c r="N175" s="155" t="s">
        <v>226</v>
      </c>
      <c r="O175" s="136"/>
      <c r="P175" s="136" t="s">
        <v>509</v>
      </c>
      <c r="Q175" s="136" t="s">
        <v>509</v>
      </c>
      <c r="R175" s="136" t="s">
        <v>509</v>
      </c>
      <c r="S175" s="136" t="s">
        <v>509</v>
      </c>
      <c r="T175" s="136" t="s">
        <v>89</v>
      </c>
      <c r="U175" s="136" t="s">
        <v>144</v>
      </c>
      <c r="V175" s="158">
        <v>6.4</v>
      </c>
      <c r="W175" s="136">
        <v>1</v>
      </c>
      <c r="X175" s="154" t="s">
        <v>70</v>
      </c>
      <c r="Y175" s="154" t="s">
        <v>511</v>
      </c>
    </row>
    <row r="176" spans="1:25" ht="26.25">
      <c r="A176" s="135" t="s">
        <v>691</v>
      </c>
      <c r="B176" s="136" t="s">
        <v>496</v>
      </c>
      <c r="C176" s="135" t="s">
        <v>439</v>
      </c>
      <c r="D176" s="135" t="s">
        <v>73</v>
      </c>
      <c r="E176" s="135" t="s">
        <v>70</v>
      </c>
      <c r="F176" s="135" t="s">
        <v>70</v>
      </c>
      <c r="G176" s="135">
        <v>1999</v>
      </c>
      <c r="H176" s="384">
        <v>436000</v>
      </c>
      <c r="I176" s="385" t="s">
        <v>617</v>
      </c>
      <c r="J176" s="135" t="s">
        <v>497</v>
      </c>
      <c r="K176" s="151" t="s">
        <v>476</v>
      </c>
      <c r="L176" s="126" t="s">
        <v>494</v>
      </c>
      <c r="M176" s="155" t="s">
        <v>498</v>
      </c>
      <c r="N176" s="155" t="s">
        <v>499</v>
      </c>
      <c r="O176" s="136"/>
      <c r="P176" s="136"/>
      <c r="Q176" s="136"/>
      <c r="R176" s="136"/>
      <c r="S176" s="136"/>
      <c r="T176" s="136"/>
      <c r="U176" s="136"/>
      <c r="V176" s="158">
        <v>246</v>
      </c>
      <c r="W176" s="136">
        <v>1</v>
      </c>
      <c r="X176" s="154" t="s">
        <v>70</v>
      </c>
      <c r="Y176" s="154" t="s">
        <v>511</v>
      </c>
    </row>
    <row r="177" spans="1:25" ht="19.5" customHeight="1">
      <c r="A177" s="135" t="s">
        <v>692</v>
      </c>
      <c r="B177" s="136" t="s">
        <v>500</v>
      </c>
      <c r="C177" s="135" t="s">
        <v>439</v>
      </c>
      <c r="D177" s="135" t="s">
        <v>68</v>
      </c>
      <c r="E177" s="135" t="s">
        <v>68</v>
      </c>
      <c r="F177" s="135" t="s">
        <v>68</v>
      </c>
      <c r="G177" s="135">
        <v>1999</v>
      </c>
      <c r="H177" s="392">
        <v>50745.63</v>
      </c>
      <c r="I177" s="160" t="s">
        <v>82</v>
      </c>
      <c r="J177" s="135" t="s">
        <v>485</v>
      </c>
      <c r="K177" s="151" t="s">
        <v>476</v>
      </c>
      <c r="L177" s="148"/>
      <c r="M177" s="135"/>
      <c r="N177" s="135"/>
      <c r="O177" s="135" t="s">
        <v>68</v>
      </c>
      <c r="P177" s="135" t="s">
        <v>68</v>
      </c>
      <c r="Q177" s="135" t="s">
        <v>68</v>
      </c>
      <c r="R177" s="135" t="s">
        <v>68</v>
      </c>
      <c r="S177" s="135" t="s">
        <v>68</v>
      </c>
      <c r="T177" s="135" t="s">
        <v>68</v>
      </c>
      <c r="U177" s="135" t="s">
        <v>68</v>
      </c>
      <c r="V177" s="162" t="s">
        <v>68</v>
      </c>
      <c r="W177" s="162" t="s">
        <v>68</v>
      </c>
      <c r="X177" s="162" t="s">
        <v>68</v>
      </c>
      <c r="Y177" s="162" t="s">
        <v>68</v>
      </c>
    </row>
    <row r="178" spans="1:25" ht="22.5" customHeight="1">
      <c r="A178" s="135" t="s">
        <v>693</v>
      </c>
      <c r="B178" s="136" t="s">
        <v>501</v>
      </c>
      <c r="C178" s="135" t="s">
        <v>439</v>
      </c>
      <c r="D178" s="135" t="s">
        <v>68</v>
      </c>
      <c r="E178" s="135" t="s">
        <v>68</v>
      </c>
      <c r="F178" s="135" t="s">
        <v>68</v>
      </c>
      <c r="G178" s="135">
        <v>1999</v>
      </c>
      <c r="H178" s="392">
        <v>8655</v>
      </c>
      <c r="I178" s="160" t="s">
        <v>82</v>
      </c>
      <c r="J178" s="135" t="s">
        <v>485</v>
      </c>
      <c r="K178" s="151" t="s">
        <v>476</v>
      </c>
      <c r="L178" s="148"/>
      <c r="M178" s="135"/>
      <c r="N178" s="135"/>
      <c r="O178" s="135" t="s">
        <v>68</v>
      </c>
      <c r="P178" s="135" t="s">
        <v>68</v>
      </c>
      <c r="Q178" s="135" t="s">
        <v>68</v>
      </c>
      <c r="R178" s="135" t="s">
        <v>68</v>
      </c>
      <c r="S178" s="135" t="s">
        <v>68</v>
      </c>
      <c r="T178" s="135" t="s">
        <v>68</v>
      </c>
      <c r="U178" s="135" t="s">
        <v>68</v>
      </c>
      <c r="V178" s="162" t="s">
        <v>68</v>
      </c>
      <c r="W178" s="162" t="s">
        <v>68</v>
      </c>
      <c r="X178" s="162" t="s">
        <v>68</v>
      </c>
      <c r="Y178" s="162" t="s">
        <v>68</v>
      </c>
    </row>
    <row r="179" spans="1:25" ht="22.5" customHeight="1">
      <c r="A179" s="135" t="s">
        <v>694</v>
      </c>
      <c r="B179" s="136" t="s">
        <v>502</v>
      </c>
      <c r="C179" s="135" t="s">
        <v>439</v>
      </c>
      <c r="D179" s="135" t="s">
        <v>68</v>
      </c>
      <c r="E179" s="135" t="s">
        <v>68</v>
      </c>
      <c r="F179" s="135" t="s">
        <v>68</v>
      </c>
      <c r="G179" s="135">
        <v>2004</v>
      </c>
      <c r="H179" s="392">
        <v>56566.71</v>
      </c>
      <c r="I179" s="160" t="s">
        <v>82</v>
      </c>
      <c r="J179" s="135" t="s">
        <v>485</v>
      </c>
      <c r="K179" s="161" t="s">
        <v>476</v>
      </c>
      <c r="L179" s="148" t="s">
        <v>503</v>
      </c>
      <c r="M179" s="135"/>
      <c r="N179" s="135"/>
      <c r="O179" s="135" t="s">
        <v>68</v>
      </c>
      <c r="P179" s="135" t="s">
        <v>68</v>
      </c>
      <c r="Q179" s="135" t="s">
        <v>68</v>
      </c>
      <c r="R179" s="135" t="s">
        <v>68</v>
      </c>
      <c r="S179" s="135" t="s">
        <v>68</v>
      </c>
      <c r="T179" s="135" t="s">
        <v>68</v>
      </c>
      <c r="U179" s="135" t="s">
        <v>68</v>
      </c>
      <c r="V179" s="153">
        <v>162.7</v>
      </c>
      <c r="W179" s="162" t="s">
        <v>68</v>
      </c>
      <c r="X179" s="162" t="s">
        <v>68</v>
      </c>
      <c r="Y179" s="162" t="s">
        <v>68</v>
      </c>
    </row>
    <row r="180" spans="1:25" ht="24" customHeight="1">
      <c r="A180" s="135" t="s">
        <v>695</v>
      </c>
      <c r="B180" s="164" t="s">
        <v>504</v>
      </c>
      <c r="C180" s="135" t="s">
        <v>439</v>
      </c>
      <c r="D180" s="135" t="s">
        <v>68</v>
      </c>
      <c r="E180" s="135" t="s">
        <v>68</v>
      </c>
      <c r="F180" s="135" t="s">
        <v>68</v>
      </c>
      <c r="G180" s="136"/>
      <c r="H180" s="392">
        <v>382570.51</v>
      </c>
      <c r="I180" s="160" t="s">
        <v>82</v>
      </c>
      <c r="J180" s="163" t="s">
        <v>505</v>
      </c>
      <c r="K180" s="165" t="s">
        <v>506</v>
      </c>
      <c r="L180" s="148"/>
      <c r="M180" s="135"/>
      <c r="N180" s="135"/>
      <c r="O180" s="135" t="s">
        <v>68</v>
      </c>
      <c r="P180" s="135" t="s">
        <v>68</v>
      </c>
      <c r="Q180" s="135" t="s">
        <v>68</v>
      </c>
      <c r="R180" s="135" t="s">
        <v>68</v>
      </c>
      <c r="S180" s="135" t="s">
        <v>68</v>
      </c>
      <c r="T180" s="135" t="s">
        <v>68</v>
      </c>
      <c r="U180" s="135" t="s">
        <v>68</v>
      </c>
      <c r="V180" s="135" t="s">
        <v>68</v>
      </c>
      <c r="W180" s="135" t="s">
        <v>68</v>
      </c>
      <c r="X180" s="135" t="s">
        <v>68</v>
      </c>
      <c r="Y180" s="135" t="s">
        <v>68</v>
      </c>
    </row>
    <row r="181" spans="1:25" ht="29.25" customHeight="1">
      <c r="A181" s="135" t="s">
        <v>696</v>
      </c>
      <c r="B181" s="164" t="s">
        <v>507</v>
      </c>
      <c r="C181" s="135" t="s">
        <v>439</v>
      </c>
      <c r="D181" s="135" t="s">
        <v>68</v>
      </c>
      <c r="E181" s="135" t="s">
        <v>68</v>
      </c>
      <c r="F181" s="135" t="s">
        <v>68</v>
      </c>
      <c r="G181" s="136"/>
      <c r="H181" s="392">
        <v>169199.96</v>
      </c>
      <c r="I181" s="160" t="s">
        <v>82</v>
      </c>
      <c r="J181" s="163" t="s">
        <v>508</v>
      </c>
      <c r="K181" s="165" t="s">
        <v>506</v>
      </c>
      <c r="L181" s="148"/>
      <c r="M181" s="135"/>
      <c r="N181" s="135"/>
      <c r="O181" s="135" t="s">
        <v>68</v>
      </c>
      <c r="P181" s="135" t="s">
        <v>68</v>
      </c>
      <c r="Q181" s="135" t="s">
        <v>68</v>
      </c>
      <c r="R181" s="135" t="s">
        <v>68</v>
      </c>
      <c r="S181" s="135" t="s">
        <v>68</v>
      </c>
      <c r="T181" s="135" t="s">
        <v>68</v>
      </c>
      <c r="U181" s="135" t="s">
        <v>68</v>
      </c>
      <c r="V181" s="135" t="s">
        <v>68</v>
      </c>
      <c r="W181" s="135" t="s">
        <v>68</v>
      </c>
      <c r="X181" s="135" t="s">
        <v>68</v>
      </c>
      <c r="Y181" s="135" t="s">
        <v>68</v>
      </c>
    </row>
    <row r="182" spans="1:25" ht="26.25">
      <c r="A182" s="135" t="s">
        <v>697</v>
      </c>
      <c r="B182" s="136" t="s">
        <v>353</v>
      </c>
      <c r="C182" s="163" t="s">
        <v>354</v>
      </c>
      <c r="D182" s="163" t="s">
        <v>73</v>
      </c>
      <c r="E182" s="135" t="s">
        <v>70</v>
      </c>
      <c r="F182" s="135" t="s">
        <v>70</v>
      </c>
      <c r="G182" s="163">
        <v>2018</v>
      </c>
      <c r="H182" s="384">
        <v>5088000</v>
      </c>
      <c r="I182" s="385" t="s">
        <v>74</v>
      </c>
      <c r="J182" s="163" t="s">
        <v>398</v>
      </c>
      <c r="K182" s="166" t="s">
        <v>564</v>
      </c>
      <c r="L182" s="135" t="s">
        <v>565</v>
      </c>
      <c r="M182" s="135" t="s">
        <v>566</v>
      </c>
      <c r="N182" s="135" t="s">
        <v>567</v>
      </c>
      <c r="O182" s="136"/>
      <c r="P182" s="151" t="s">
        <v>319</v>
      </c>
      <c r="Q182" s="151" t="s">
        <v>319</v>
      </c>
      <c r="R182" s="151" t="s">
        <v>319</v>
      </c>
      <c r="S182" s="151" t="s">
        <v>319</v>
      </c>
      <c r="T182" s="151" t="s">
        <v>319</v>
      </c>
      <c r="U182" s="151" t="s">
        <v>319</v>
      </c>
      <c r="V182" s="167">
        <v>1022.59</v>
      </c>
      <c r="W182" s="135">
        <v>3</v>
      </c>
      <c r="X182" s="135" t="s">
        <v>73</v>
      </c>
      <c r="Y182" s="135" t="s">
        <v>511</v>
      </c>
    </row>
    <row r="183" spans="1:25" ht="26.25">
      <c r="A183" s="135" t="s">
        <v>698</v>
      </c>
      <c r="B183" s="136" t="s">
        <v>758</v>
      </c>
      <c r="C183" s="163" t="s">
        <v>439</v>
      </c>
      <c r="D183" s="135" t="s">
        <v>73</v>
      </c>
      <c r="E183" s="135" t="s">
        <v>70</v>
      </c>
      <c r="F183" s="135" t="s">
        <v>70</v>
      </c>
      <c r="G183" s="163"/>
      <c r="H183" s="392">
        <v>10480</v>
      </c>
      <c r="I183" s="169" t="s">
        <v>82</v>
      </c>
      <c r="J183" s="163" t="s">
        <v>759</v>
      </c>
      <c r="K183" s="166" t="s">
        <v>760</v>
      </c>
      <c r="L183" s="135" t="s">
        <v>761</v>
      </c>
      <c r="M183" s="135" t="s">
        <v>357</v>
      </c>
      <c r="N183" s="135" t="s">
        <v>762</v>
      </c>
      <c r="O183" s="135"/>
      <c r="P183" s="151" t="s">
        <v>144</v>
      </c>
      <c r="Q183" s="151" t="s">
        <v>144</v>
      </c>
      <c r="R183" s="161" t="s">
        <v>89</v>
      </c>
      <c r="S183" s="151" t="s">
        <v>144</v>
      </c>
      <c r="T183" s="161" t="s">
        <v>89</v>
      </c>
      <c r="U183" s="151" t="s">
        <v>144</v>
      </c>
      <c r="V183" s="168">
        <v>8.5</v>
      </c>
      <c r="W183" s="135">
        <v>1</v>
      </c>
      <c r="X183" s="154" t="s">
        <v>511</v>
      </c>
      <c r="Y183" s="154" t="s">
        <v>511</v>
      </c>
    </row>
    <row r="184" spans="1:25" ht="26.25">
      <c r="A184" s="135" t="s">
        <v>699</v>
      </c>
      <c r="B184" s="136" t="s">
        <v>763</v>
      </c>
      <c r="C184" s="163" t="s">
        <v>439</v>
      </c>
      <c r="D184" s="135" t="s">
        <v>73</v>
      </c>
      <c r="E184" s="135" t="s">
        <v>70</v>
      </c>
      <c r="F184" s="135" t="s">
        <v>70</v>
      </c>
      <c r="G184" s="135"/>
      <c r="H184" s="384">
        <v>85000</v>
      </c>
      <c r="I184" s="385" t="s">
        <v>74</v>
      </c>
      <c r="J184" s="163" t="s">
        <v>616</v>
      </c>
      <c r="K184" s="166" t="s">
        <v>760</v>
      </c>
      <c r="L184" s="154" t="s">
        <v>764</v>
      </c>
      <c r="M184" s="135" t="s">
        <v>357</v>
      </c>
      <c r="N184" s="135" t="s">
        <v>765</v>
      </c>
      <c r="O184" s="149"/>
      <c r="P184" s="161" t="s">
        <v>144</v>
      </c>
      <c r="Q184" s="161" t="s">
        <v>144</v>
      </c>
      <c r="R184" s="161" t="s">
        <v>144</v>
      </c>
      <c r="S184" s="161" t="s">
        <v>319</v>
      </c>
      <c r="T184" s="161" t="s">
        <v>144</v>
      </c>
      <c r="U184" s="161" t="s">
        <v>319</v>
      </c>
      <c r="V184" s="149">
        <v>24.42</v>
      </c>
      <c r="W184" s="135">
        <v>1</v>
      </c>
      <c r="X184" s="154" t="s">
        <v>511</v>
      </c>
      <c r="Y184" s="154" t="s">
        <v>511</v>
      </c>
    </row>
    <row r="185" spans="1:25" ht="24" customHeight="1">
      <c r="A185" s="135" t="s">
        <v>700</v>
      </c>
      <c r="B185" s="136" t="s">
        <v>766</v>
      </c>
      <c r="C185" s="163" t="s">
        <v>439</v>
      </c>
      <c r="D185" s="135" t="s">
        <v>73</v>
      </c>
      <c r="E185" s="135" t="s">
        <v>70</v>
      </c>
      <c r="F185" s="135" t="s">
        <v>70</v>
      </c>
      <c r="G185" s="135"/>
      <c r="H185" s="393">
        <v>12076.82</v>
      </c>
      <c r="I185" s="169" t="s">
        <v>82</v>
      </c>
      <c r="J185" s="163" t="s">
        <v>759</v>
      </c>
      <c r="K185" s="166" t="s">
        <v>760</v>
      </c>
      <c r="L185" s="154" t="s">
        <v>216</v>
      </c>
      <c r="M185" s="154" t="s">
        <v>357</v>
      </c>
      <c r="N185" s="154" t="s">
        <v>767</v>
      </c>
      <c r="O185" s="149"/>
      <c r="P185" s="161" t="s">
        <v>509</v>
      </c>
      <c r="Q185" s="161" t="s">
        <v>89</v>
      </c>
      <c r="R185" s="161" t="s">
        <v>89</v>
      </c>
      <c r="S185" s="161" t="s">
        <v>89</v>
      </c>
      <c r="T185" s="161" t="s">
        <v>89</v>
      </c>
      <c r="U185" s="161" t="s">
        <v>89</v>
      </c>
      <c r="V185" s="149">
        <v>81.52</v>
      </c>
      <c r="W185" s="135">
        <v>1</v>
      </c>
      <c r="X185" s="154" t="s">
        <v>511</v>
      </c>
      <c r="Y185" s="154" t="s">
        <v>511</v>
      </c>
    </row>
    <row r="186" spans="1:25" ht="26.25">
      <c r="A186" s="135" t="s">
        <v>701</v>
      </c>
      <c r="B186" s="170" t="s">
        <v>768</v>
      </c>
      <c r="C186" s="163" t="s">
        <v>439</v>
      </c>
      <c r="D186" s="135" t="s">
        <v>73</v>
      </c>
      <c r="E186" s="135" t="s">
        <v>70</v>
      </c>
      <c r="F186" s="135" t="s">
        <v>70</v>
      </c>
      <c r="G186" s="171"/>
      <c r="H186" s="396">
        <v>9963.92</v>
      </c>
      <c r="I186" s="169" t="s">
        <v>82</v>
      </c>
      <c r="J186" s="163" t="s">
        <v>759</v>
      </c>
      <c r="K186" s="166" t="s">
        <v>760</v>
      </c>
      <c r="L186" s="155" t="s">
        <v>769</v>
      </c>
      <c r="M186" s="154" t="s">
        <v>357</v>
      </c>
      <c r="N186" s="155" t="s">
        <v>762</v>
      </c>
      <c r="O186" s="149"/>
      <c r="P186" s="157" t="s">
        <v>509</v>
      </c>
      <c r="Q186" s="157" t="s">
        <v>89</v>
      </c>
      <c r="R186" s="157" t="s">
        <v>89</v>
      </c>
      <c r="S186" s="157" t="s">
        <v>89</v>
      </c>
      <c r="T186" s="157" t="s">
        <v>89</v>
      </c>
      <c r="U186" s="157" t="s">
        <v>89</v>
      </c>
      <c r="V186" s="172">
        <v>18.63</v>
      </c>
      <c r="W186" s="135">
        <v>1</v>
      </c>
      <c r="X186" s="154" t="s">
        <v>511</v>
      </c>
      <c r="Y186" s="154" t="s">
        <v>511</v>
      </c>
    </row>
    <row r="187" spans="1:25" ht="62.25" customHeight="1">
      <c r="A187" s="135" t="s">
        <v>702</v>
      </c>
      <c r="B187" s="215" t="s">
        <v>353</v>
      </c>
      <c r="C187" s="216" t="s">
        <v>354</v>
      </c>
      <c r="D187" s="155" t="s">
        <v>73</v>
      </c>
      <c r="E187" s="155" t="s">
        <v>320</v>
      </c>
      <c r="F187" s="155" t="s">
        <v>70</v>
      </c>
      <c r="G187" s="217">
        <v>1919</v>
      </c>
      <c r="H187" s="395">
        <v>254000</v>
      </c>
      <c r="I187" s="169" t="s">
        <v>82</v>
      </c>
      <c r="J187" s="163" t="s">
        <v>808</v>
      </c>
      <c r="K187" s="166" t="s">
        <v>809</v>
      </c>
      <c r="L187" s="155" t="s">
        <v>411</v>
      </c>
      <c r="M187" s="154" t="s">
        <v>357</v>
      </c>
      <c r="N187" s="135" t="s">
        <v>362</v>
      </c>
      <c r="O187" s="179"/>
      <c r="P187" s="135" t="s">
        <v>509</v>
      </c>
      <c r="Q187" s="135" t="s">
        <v>509</v>
      </c>
      <c r="R187" s="135" t="s">
        <v>509</v>
      </c>
      <c r="S187" s="135" t="s">
        <v>509</v>
      </c>
      <c r="T187" s="135" t="s">
        <v>144</v>
      </c>
      <c r="U187" s="135" t="s">
        <v>144</v>
      </c>
      <c r="V187" s="159">
        <v>72.82</v>
      </c>
      <c r="W187" s="135">
        <v>1</v>
      </c>
      <c r="X187" s="154" t="s">
        <v>70</v>
      </c>
      <c r="Y187" s="154" t="s">
        <v>511</v>
      </c>
    </row>
    <row r="188" spans="1:25" ht="54" customHeight="1">
      <c r="A188" s="135" t="s">
        <v>703</v>
      </c>
      <c r="B188" s="215" t="s">
        <v>353</v>
      </c>
      <c r="C188" s="216" t="s">
        <v>354</v>
      </c>
      <c r="D188" s="155" t="s">
        <v>1150</v>
      </c>
      <c r="E188" s="155" t="s">
        <v>70</v>
      </c>
      <c r="F188" s="155" t="s">
        <v>73</v>
      </c>
      <c r="G188" s="217">
        <v>1900</v>
      </c>
      <c r="H188" s="395">
        <v>45953.61</v>
      </c>
      <c r="I188" s="169" t="s">
        <v>82</v>
      </c>
      <c r="J188" s="163" t="s">
        <v>810</v>
      </c>
      <c r="K188" s="166" t="s">
        <v>811</v>
      </c>
      <c r="L188" s="155" t="s">
        <v>411</v>
      </c>
      <c r="M188" s="154" t="s">
        <v>812</v>
      </c>
      <c r="N188" s="155" t="s">
        <v>813</v>
      </c>
      <c r="O188" s="179"/>
      <c r="P188" s="155" t="s">
        <v>814</v>
      </c>
      <c r="Q188" s="155" t="s">
        <v>815</v>
      </c>
      <c r="R188" s="155" t="s">
        <v>815</v>
      </c>
      <c r="S188" s="155" t="s">
        <v>815</v>
      </c>
      <c r="T188" s="155" t="s">
        <v>815</v>
      </c>
      <c r="U188" s="155" t="s">
        <v>815</v>
      </c>
      <c r="V188" s="159">
        <v>245.56</v>
      </c>
      <c r="W188" s="135">
        <v>2</v>
      </c>
      <c r="X188" s="154" t="s">
        <v>73</v>
      </c>
      <c r="Y188" s="154" t="s">
        <v>511</v>
      </c>
    </row>
    <row r="189" spans="1:25" s="226" customFormat="1" ht="54" customHeight="1">
      <c r="A189" s="135" t="s">
        <v>704</v>
      </c>
      <c r="B189" s="225" t="s">
        <v>353</v>
      </c>
      <c r="C189" s="227" t="s">
        <v>439</v>
      </c>
      <c r="D189" s="227" t="s">
        <v>1148</v>
      </c>
      <c r="E189" s="222" t="s">
        <v>70</v>
      </c>
      <c r="F189" s="222" t="s">
        <v>70</v>
      </c>
      <c r="G189" s="227">
        <v>1980</v>
      </c>
      <c r="H189" s="394">
        <v>150750</v>
      </c>
      <c r="I189" s="228" t="s">
        <v>82</v>
      </c>
      <c r="J189" s="227" t="s">
        <v>616</v>
      </c>
      <c r="K189" s="225" t="s">
        <v>913</v>
      </c>
      <c r="L189" s="229" t="s">
        <v>364</v>
      </c>
      <c r="M189" s="230" t="s">
        <v>914</v>
      </c>
      <c r="N189" s="223" t="s">
        <v>813</v>
      </c>
      <c r="O189" s="223"/>
      <c r="P189" s="223" t="s">
        <v>509</v>
      </c>
      <c r="Q189" s="223" t="s">
        <v>915</v>
      </c>
      <c r="R189" s="223" t="s">
        <v>915</v>
      </c>
      <c r="S189" s="223" t="s">
        <v>509</v>
      </c>
      <c r="T189" s="223" t="s">
        <v>915</v>
      </c>
      <c r="U189" s="223" t="s">
        <v>915</v>
      </c>
      <c r="V189" s="231">
        <v>166.23</v>
      </c>
      <c r="W189" s="222">
        <v>2</v>
      </c>
      <c r="X189" s="230" t="s">
        <v>73</v>
      </c>
      <c r="Y189" s="230" t="s">
        <v>70</v>
      </c>
    </row>
    <row r="190" spans="1:25" ht="54" customHeight="1">
      <c r="A190" s="135" t="s">
        <v>705</v>
      </c>
      <c r="B190" s="215" t="s">
        <v>443</v>
      </c>
      <c r="C190" s="216" t="s">
        <v>439</v>
      </c>
      <c r="D190" s="155" t="s">
        <v>73</v>
      </c>
      <c r="E190" s="155" t="s">
        <v>70</v>
      </c>
      <c r="F190" s="155" t="s">
        <v>70</v>
      </c>
      <c r="G190" s="217">
        <v>2003</v>
      </c>
      <c r="H190" s="397">
        <v>160318.93</v>
      </c>
      <c r="I190" s="220" t="s">
        <v>82</v>
      </c>
      <c r="J190" s="163" t="s">
        <v>912</v>
      </c>
      <c r="K190" s="166" t="s">
        <v>909</v>
      </c>
      <c r="L190" s="155" t="s">
        <v>910</v>
      </c>
      <c r="M190" s="154" t="s">
        <v>128</v>
      </c>
      <c r="N190" s="155" t="s">
        <v>911</v>
      </c>
      <c r="O190" s="219"/>
      <c r="P190" s="155" t="s">
        <v>144</v>
      </c>
      <c r="Q190" s="155" t="s">
        <v>144</v>
      </c>
      <c r="R190" s="155" t="s">
        <v>144</v>
      </c>
      <c r="S190" s="155" t="s">
        <v>144</v>
      </c>
      <c r="T190" s="155" t="s">
        <v>144</v>
      </c>
      <c r="U190" s="155" t="s">
        <v>144</v>
      </c>
      <c r="V190" s="159">
        <v>61.63</v>
      </c>
      <c r="W190" s="135">
        <v>1</v>
      </c>
      <c r="X190" s="154" t="s">
        <v>70</v>
      </c>
      <c r="Y190" s="154" t="s">
        <v>70</v>
      </c>
    </row>
    <row r="191" spans="1:25" s="9" customFormat="1" ht="18" customHeight="1">
      <c r="A191" s="411" t="s">
        <v>13</v>
      </c>
      <c r="B191" s="411"/>
      <c r="C191" s="411"/>
      <c r="D191" s="80"/>
      <c r="E191" s="86"/>
      <c r="F191" s="87"/>
      <c r="G191" s="31"/>
      <c r="H191" s="303">
        <f>SUM(H101:H190)</f>
        <v>84433093.27</v>
      </c>
      <c r="I191" s="73"/>
      <c r="J191" s="73"/>
      <c r="K191" s="73"/>
      <c r="L191" s="77"/>
      <c r="M191" s="77"/>
      <c r="N191" s="77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</row>
    <row r="192" spans="1:25" s="9" customFormat="1" ht="12.75">
      <c r="A192" s="71"/>
      <c r="B192" s="70"/>
      <c r="C192" s="71"/>
      <c r="D192" s="79"/>
      <c r="E192" s="84"/>
      <c r="F192" s="295"/>
      <c r="G192" s="295"/>
      <c r="H192" s="295"/>
      <c r="I192" s="70"/>
      <c r="J192" s="70"/>
      <c r="K192" s="3"/>
      <c r="L192" s="4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s="9" customFormat="1" ht="13.5" thickBot="1">
      <c r="A193" s="71"/>
      <c r="B193" s="70"/>
      <c r="C193" s="71"/>
      <c r="D193" s="79"/>
      <c r="E193" s="84"/>
      <c r="F193" s="85"/>
      <c r="G193" s="70"/>
      <c r="H193" s="295"/>
      <c r="I193" s="70"/>
      <c r="J193" s="70"/>
      <c r="K193" s="3"/>
      <c r="L193" s="4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s="9" customFormat="1" ht="27.75" customHeight="1" thickBot="1">
      <c r="A194" s="71"/>
      <c r="B194" s="76"/>
      <c r="C194" s="4"/>
      <c r="D194" s="4"/>
      <c r="E194" s="92"/>
      <c r="F194" s="414" t="s">
        <v>45</v>
      </c>
      <c r="G194" s="415"/>
      <c r="H194" s="398">
        <f>H191+H98+H90+H84+H79+H75+H71+H68+H63+H43+H95</f>
        <v>237790745.98999998</v>
      </c>
      <c r="I194" s="70"/>
      <c r="J194" s="70"/>
      <c r="K194" s="3"/>
      <c r="L194" s="4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s="9" customFormat="1" ht="12.75">
      <c r="A195" s="71"/>
      <c r="B195" s="70"/>
      <c r="C195" s="71"/>
      <c r="D195" s="79"/>
      <c r="E195" s="84"/>
      <c r="F195" s="85"/>
      <c r="G195" s="70"/>
      <c r="H195" s="295"/>
      <c r="I195" s="70"/>
      <c r="J195" s="70"/>
      <c r="K195" s="3"/>
      <c r="L195" s="4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s="9" customFormat="1" ht="12.75">
      <c r="A196" s="71"/>
      <c r="B196" s="70"/>
      <c r="C196" s="71"/>
      <c r="D196" s="79"/>
      <c r="E196" s="84"/>
      <c r="F196" s="295"/>
      <c r="G196" s="295"/>
      <c r="H196" s="295"/>
      <c r="I196" s="70"/>
      <c r="J196" s="70"/>
      <c r="K196" s="3"/>
      <c r="L196" s="4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s="9" customFormat="1" ht="12.75">
      <c r="A197" s="71"/>
      <c r="B197" s="70"/>
      <c r="C197" s="71"/>
      <c r="D197" s="79"/>
      <c r="E197" s="84"/>
      <c r="F197" s="85"/>
      <c r="G197" s="70"/>
      <c r="H197" s="295"/>
      <c r="I197" s="70"/>
      <c r="J197" s="70"/>
      <c r="K197" s="3"/>
      <c r="L197" s="4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75" customHeight="1"/>
    <row r="199" spans="1:25" s="9" customFormat="1" ht="12.75">
      <c r="A199" s="71"/>
      <c r="B199" s="70"/>
      <c r="C199" s="71"/>
      <c r="D199" s="79"/>
      <c r="E199" s="84"/>
      <c r="F199" s="85"/>
      <c r="G199" s="70"/>
      <c r="H199" s="295"/>
      <c r="I199" s="70"/>
      <c r="J199" s="70"/>
      <c r="K199" s="3"/>
      <c r="L199" s="4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s="9" customFormat="1" ht="12.75">
      <c r="A200" s="71"/>
      <c r="B200" s="70"/>
      <c r="C200" s="71"/>
      <c r="D200" s="79"/>
      <c r="E200" s="84"/>
      <c r="F200" s="85"/>
      <c r="G200" s="70"/>
      <c r="H200" s="295"/>
      <c r="I200" s="70"/>
      <c r="J200" s="70"/>
      <c r="K200" s="3"/>
      <c r="L200" s="4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2" ht="21.75" customHeight="1"/>
  </sheetData>
  <sheetProtection/>
  <mergeCells count="47">
    <mergeCell ref="C3:C4"/>
    <mergeCell ref="B71:C71"/>
    <mergeCell ref="E3:E4"/>
    <mergeCell ref="A99:F99"/>
    <mergeCell ref="B98:C98"/>
    <mergeCell ref="A96:F96"/>
    <mergeCell ref="A91:F91"/>
    <mergeCell ref="B95:C95"/>
    <mergeCell ref="F194:G194"/>
    <mergeCell ref="H3:H4"/>
    <mergeCell ref="A100:F100"/>
    <mergeCell ref="A76:F76"/>
    <mergeCell ref="A80:F80"/>
    <mergeCell ref="A85:F85"/>
    <mergeCell ref="B90:C90"/>
    <mergeCell ref="A84:C84"/>
    <mergeCell ref="A3:A4"/>
    <mergeCell ref="A191:C191"/>
    <mergeCell ref="Y3:Y4"/>
    <mergeCell ref="J3:J4"/>
    <mergeCell ref="K3:K4"/>
    <mergeCell ref="L3:N3"/>
    <mergeCell ref="P3:U3"/>
    <mergeCell ref="X3:X4"/>
    <mergeCell ref="V3:V4"/>
    <mergeCell ref="W3:W4"/>
    <mergeCell ref="O3:O4"/>
    <mergeCell ref="L2:S2"/>
    <mergeCell ref="B3:B4"/>
    <mergeCell ref="A44:F44"/>
    <mergeCell ref="G3:G4"/>
    <mergeCell ref="I3:I4"/>
    <mergeCell ref="A79:C79"/>
    <mergeCell ref="A75:C75"/>
    <mergeCell ref="F3:F4"/>
    <mergeCell ref="A68:C68"/>
    <mergeCell ref="A5:F5"/>
    <mergeCell ref="K81:K82"/>
    <mergeCell ref="J87:J89"/>
    <mergeCell ref="A2:I2"/>
    <mergeCell ref="A69:F69"/>
    <mergeCell ref="A72:F72"/>
    <mergeCell ref="A43:C43"/>
    <mergeCell ref="A64:F64"/>
    <mergeCell ref="J81:J82"/>
    <mergeCell ref="A63:C63"/>
    <mergeCell ref="D3:D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1" r:id="rId1"/>
  <headerFooter alignWithMargins="0">
    <oddFooter>&amp;CStrona &amp;P z &amp;N</oddFooter>
  </headerFooter>
  <rowBreaks count="2" manualBreakCount="2">
    <brk id="68" max="24" man="1"/>
    <brk id="9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2"/>
  <sheetViews>
    <sheetView zoomScaleSheetLayoutView="75" zoomScalePageLayoutView="0" workbookViewId="0" topLeftCell="A354">
      <selection activeCell="B230" sqref="B230"/>
    </sheetView>
  </sheetViews>
  <sheetFormatPr defaultColWidth="9.140625" defaultRowHeight="12.75"/>
  <cols>
    <col min="1" max="1" width="5.57421875" style="7" customWidth="1"/>
    <col min="2" max="2" width="47.57421875" style="11" customWidth="1"/>
    <col min="3" max="3" width="15.421875" style="8" customWidth="1"/>
    <col min="4" max="4" width="18.421875" style="13" customWidth="1"/>
    <col min="5" max="5" width="12.140625" style="0" bestFit="1" customWidth="1"/>
    <col min="6" max="6" width="11.140625" style="0" customWidth="1"/>
  </cols>
  <sheetData>
    <row r="1" spans="1:4" ht="12.75">
      <c r="A1" s="30" t="s">
        <v>51</v>
      </c>
      <c r="D1" s="17"/>
    </row>
    <row r="3" spans="1:4" ht="12.75">
      <c r="A3" s="418" t="s">
        <v>52</v>
      </c>
      <c r="B3" s="419"/>
      <c r="C3" s="419"/>
      <c r="D3" s="420"/>
    </row>
    <row r="4" spans="1:4" ht="12.75">
      <c r="A4" s="417" t="s">
        <v>1</v>
      </c>
      <c r="B4" s="417"/>
      <c r="C4" s="417"/>
      <c r="D4" s="417"/>
    </row>
    <row r="5" spans="1:4" ht="30.75" customHeight="1">
      <c r="A5" s="34" t="s">
        <v>14</v>
      </c>
      <c r="B5" s="34" t="s">
        <v>15</v>
      </c>
      <c r="C5" s="34" t="s">
        <v>16</v>
      </c>
      <c r="D5" s="35" t="s">
        <v>17</v>
      </c>
    </row>
    <row r="6" spans="1:4" s="9" customFormat="1" ht="12.75">
      <c r="A6" s="135" t="s">
        <v>337</v>
      </c>
      <c r="B6" s="136" t="s">
        <v>150</v>
      </c>
      <c r="C6" s="135">
        <v>2019</v>
      </c>
      <c r="D6" s="181">
        <v>24999.98</v>
      </c>
    </row>
    <row r="7" spans="1:4" s="9" customFormat="1" ht="12.75">
      <c r="A7" s="135" t="s">
        <v>517</v>
      </c>
      <c r="B7" s="136" t="s">
        <v>611</v>
      </c>
      <c r="C7" s="135">
        <v>2019</v>
      </c>
      <c r="D7" s="192">
        <v>919</v>
      </c>
    </row>
    <row r="8" spans="1:4" s="9" customFormat="1" ht="12.75">
      <c r="A8" s="135" t="s">
        <v>520</v>
      </c>
      <c r="B8" s="136" t="s">
        <v>612</v>
      </c>
      <c r="C8" s="135">
        <v>2019</v>
      </c>
      <c r="D8" s="192">
        <v>1599</v>
      </c>
    </row>
    <row r="9" spans="1:4" s="9" customFormat="1" ht="12.75">
      <c r="A9" s="135" t="s">
        <v>522</v>
      </c>
      <c r="B9" s="201" t="s">
        <v>706</v>
      </c>
      <c r="C9" s="179">
        <v>2019</v>
      </c>
      <c r="D9" s="193">
        <v>599</v>
      </c>
    </row>
    <row r="10" spans="1:4" s="9" customFormat="1" ht="12.75">
      <c r="A10" s="135" t="s">
        <v>270</v>
      </c>
      <c r="B10" s="141" t="s">
        <v>706</v>
      </c>
      <c r="C10" s="135">
        <v>2019</v>
      </c>
      <c r="D10" s="192">
        <v>599</v>
      </c>
    </row>
    <row r="11" spans="1:4" s="9" customFormat="1" ht="12.75">
      <c r="A11" s="135" t="s">
        <v>542</v>
      </c>
      <c r="B11" s="178" t="s">
        <v>707</v>
      </c>
      <c r="C11" s="179">
        <v>2019</v>
      </c>
      <c r="D11" s="192">
        <v>1102</v>
      </c>
    </row>
    <row r="12" spans="1:4" s="9" customFormat="1" ht="12.75">
      <c r="A12" s="135" t="s">
        <v>543</v>
      </c>
      <c r="B12" s="178" t="s">
        <v>707</v>
      </c>
      <c r="C12" s="179">
        <v>2019</v>
      </c>
      <c r="D12" s="192">
        <v>1102</v>
      </c>
    </row>
    <row r="13" spans="1:4" s="9" customFormat="1" ht="12.75">
      <c r="A13" s="135" t="s">
        <v>544</v>
      </c>
      <c r="B13" s="178" t="s">
        <v>709</v>
      </c>
      <c r="C13" s="179">
        <v>2020</v>
      </c>
      <c r="D13" s="192">
        <v>48506</v>
      </c>
    </row>
    <row r="14" spans="1:4" s="9" customFormat="1" ht="12.75">
      <c r="A14" s="135" t="s">
        <v>545</v>
      </c>
      <c r="B14" s="195" t="s">
        <v>708</v>
      </c>
      <c r="C14" s="196">
        <v>2020</v>
      </c>
      <c r="D14" s="202">
        <v>8406</v>
      </c>
    </row>
    <row r="15" spans="1:4" s="9" customFormat="1" ht="12.75">
      <c r="A15" s="135" t="s">
        <v>557</v>
      </c>
      <c r="B15" s="136" t="s">
        <v>819</v>
      </c>
      <c r="C15" s="135">
        <v>2021</v>
      </c>
      <c r="D15" s="192">
        <v>994</v>
      </c>
    </row>
    <row r="16" spans="1:4" s="9" customFormat="1" ht="12.75">
      <c r="A16" s="135" t="s">
        <v>558</v>
      </c>
      <c r="B16" s="136" t="s">
        <v>820</v>
      </c>
      <c r="C16" s="135">
        <v>2021</v>
      </c>
      <c r="D16" s="192">
        <v>1864</v>
      </c>
    </row>
    <row r="17" spans="1:4" s="9" customFormat="1" ht="12.75">
      <c r="A17" s="135" t="s">
        <v>559</v>
      </c>
      <c r="B17" s="136" t="s">
        <v>150</v>
      </c>
      <c r="C17" s="135">
        <v>2021</v>
      </c>
      <c r="D17" s="192">
        <v>79950</v>
      </c>
    </row>
    <row r="18" spans="1:4" s="9" customFormat="1" ht="12.75">
      <c r="A18" s="135" t="s">
        <v>560</v>
      </c>
      <c r="B18" s="136" t="s">
        <v>150</v>
      </c>
      <c r="C18" s="135">
        <v>2021</v>
      </c>
      <c r="D18" s="192">
        <v>322133.23</v>
      </c>
    </row>
    <row r="19" spans="1:4" s="9" customFormat="1" ht="12.75">
      <c r="A19" s="135" t="s">
        <v>561</v>
      </c>
      <c r="B19" s="178" t="s">
        <v>1076</v>
      </c>
      <c r="C19" s="179">
        <v>2022</v>
      </c>
      <c r="D19" s="311">
        <v>4046.7</v>
      </c>
    </row>
    <row r="20" spans="1:4" s="9" customFormat="1" ht="12.75">
      <c r="A20" s="135" t="s">
        <v>562</v>
      </c>
      <c r="B20" s="136" t="s">
        <v>150</v>
      </c>
      <c r="C20" s="179">
        <v>2022</v>
      </c>
      <c r="D20" s="311">
        <v>60000</v>
      </c>
    </row>
    <row r="21" spans="1:4" s="9" customFormat="1" ht="12.75">
      <c r="A21" s="135" t="s">
        <v>563</v>
      </c>
      <c r="B21" s="136" t="s">
        <v>1077</v>
      </c>
      <c r="C21" s="135">
        <v>2022</v>
      </c>
      <c r="D21" s="214">
        <v>385124.8</v>
      </c>
    </row>
    <row r="22" spans="1:4" s="9" customFormat="1" ht="12.75">
      <c r="A22" s="135" t="s">
        <v>584</v>
      </c>
      <c r="B22" s="136" t="s">
        <v>1078</v>
      </c>
      <c r="C22" s="135">
        <v>2022</v>
      </c>
      <c r="D22" s="214">
        <v>16474.62</v>
      </c>
    </row>
    <row r="23" spans="1:4" s="9" customFormat="1" ht="12.75">
      <c r="A23" s="135" t="s">
        <v>585</v>
      </c>
      <c r="B23" s="136" t="s">
        <v>1079</v>
      </c>
      <c r="C23" s="135">
        <v>2022</v>
      </c>
      <c r="D23" s="214">
        <v>16474.62</v>
      </c>
    </row>
    <row r="24" spans="1:4" s="9" customFormat="1" ht="12.75">
      <c r="A24" s="135" t="s">
        <v>586</v>
      </c>
      <c r="B24" s="136" t="s">
        <v>1080</v>
      </c>
      <c r="C24" s="135">
        <v>2022</v>
      </c>
      <c r="D24" s="214">
        <v>12649.2</v>
      </c>
    </row>
    <row r="25" spans="1:4" s="9" customFormat="1" ht="12.75">
      <c r="A25" s="135" t="s">
        <v>587</v>
      </c>
      <c r="B25" s="136" t="s">
        <v>1081</v>
      </c>
      <c r="C25" s="135">
        <v>2022</v>
      </c>
      <c r="D25" s="214">
        <v>12649.2</v>
      </c>
    </row>
    <row r="26" spans="1:4" s="9" customFormat="1" ht="12.75">
      <c r="A26" s="135" t="s">
        <v>588</v>
      </c>
      <c r="B26" s="136" t="s">
        <v>1082</v>
      </c>
      <c r="C26" s="135">
        <v>2022</v>
      </c>
      <c r="D26" s="214">
        <v>12649.2</v>
      </c>
    </row>
    <row r="27" spans="1:4" s="9" customFormat="1" ht="12.75">
      <c r="A27" s="135" t="s">
        <v>589</v>
      </c>
      <c r="B27" s="136" t="s">
        <v>1083</v>
      </c>
      <c r="C27" s="135">
        <v>2022</v>
      </c>
      <c r="D27" s="214">
        <v>12649.2</v>
      </c>
    </row>
    <row r="28" spans="1:4" s="9" customFormat="1" ht="12.75">
      <c r="A28" s="135" t="s">
        <v>547</v>
      </c>
      <c r="B28" s="136" t="s">
        <v>1084</v>
      </c>
      <c r="C28" s="135">
        <v>2022</v>
      </c>
      <c r="D28" s="214">
        <v>12649.2</v>
      </c>
    </row>
    <row r="29" spans="1:4" s="9" customFormat="1" ht="12.75">
      <c r="A29" s="135" t="s">
        <v>548</v>
      </c>
      <c r="B29" s="136" t="s">
        <v>1085</v>
      </c>
      <c r="C29" s="135">
        <v>2022</v>
      </c>
      <c r="D29" s="214">
        <v>32949.24</v>
      </c>
    </row>
    <row r="30" spans="1:4" s="9" customFormat="1" ht="12.75">
      <c r="A30" s="135" t="s">
        <v>549</v>
      </c>
      <c r="B30" s="136" t="s">
        <v>1086</v>
      </c>
      <c r="C30" s="135">
        <v>2022</v>
      </c>
      <c r="D30" s="214">
        <v>29123.82</v>
      </c>
    </row>
    <row r="31" spans="1:4" s="9" customFormat="1" ht="12.75">
      <c r="A31" s="135" t="s">
        <v>550</v>
      </c>
      <c r="B31" s="136" t="s">
        <v>1087</v>
      </c>
      <c r="C31" s="135">
        <v>2022</v>
      </c>
      <c r="D31" s="214">
        <v>32949.24</v>
      </c>
    </row>
    <row r="32" spans="1:4" s="9" customFormat="1" ht="12.75">
      <c r="A32" s="135" t="s">
        <v>551</v>
      </c>
      <c r="B32" s="136" t="s">
        <v>1088</v>
      </c>
      <c r="C32" s="135">
        <v>2022</v>
      </c>
      <c r="D32" s="214">
        <v>32949.22</v>
      </c>
    </row>
    <row r="33" spans="1:4" s="9" customFormat="1" ht="12.75">
      <c r="A33" s="135" t="s">
        <v>552</v>
      </c>
      <c r="B33" s="136" t="s">
        <v>1089</v>
      </c>
      <c r="C33" s="135">
        <v>2022</v>
      </c>
      <c r="D33" s="214">
        <v>32949.24</v>
      </c>
    </row>
    <row r="34" spans="1:4" s="9" customFormat="1" ht="12.75">
      <c r="A34" s="135" t="s">
        <v>553</v>
      </c>
      <c r="B34" s="136" t="s">
        <v>1090</v>
      </c>
      <c r="C34" s="135">
        <v>2022</v>
      </c>
      <c r="D34" s="214">
        <v>12649.2</v>
      </c>
    </row>
    <row r="35" spans="1:4" s="9" customFormat="1" ht="12.75">
      <c r="A35" s="36"/>
      <c r="B35" s="37" t="s">
        <v>0</v>
      </c>
      <c r="C35" s="109"/>
      <c r="D35" s="194">
        <f>SUM(D6:D34)</f>
        <v>1211709.9099999997</v>
      </c>
    </row>
    <row r="36" spans="1:4" s="9" customFormat="1" ht="12.75">
      <c r="A36" s="417" t="s">
        <v>2</v>
      </c>
      <c r="B36" s="417"/>
      <c r="C36" s="417"/>
      <c r="D36" s="417"/>
    </row>
    <row r="37" spans="1:4" s="9" customFormat="1" ht="26.25">
      <c r="A37" s="34" t="s">
        <v>14</v>
      </c>
      <c r="B37" s="34" t="s">
        <v>15</v>
      </c>
      <c r="C37" s="34" t="s">
        <v>16</v>
      </c>
      <c r="D37" s="35" t="s">
        <v>17</v>
      </c>
    </row>
    <row r="38" spans="1:256" s="9" customFormat="1" ht="12.75">
      <c r="A38" s="135" t="s">
        <v>337</v>
      </c>
      <c r="B38" s="136" t="s">
        <v>613</v>
      </c>
      <c r="C38" s="135">
        <v>2018</v>
      </c>
      <c r="D38" s="181">
        <v>1189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9" customFormat="1" ht="12.75">
      <c r="A39" s="135" t="s">
        <v>517</v>
      </c>
      <c r="B39" s="136" t="s">
        <v>613</v>
      </c>
      <c r="C39" s="135">
        <v>2018</v>
      </c>
      <c r="D39" s="181">
        <v>1189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9" customFormat="1" ht="12.75">
      <c r="A40" s="135" t="s">
        <v>520</v>
      </c>
      <c r="B40" s="136" t="s">
        <v>614</v>
      </c>
      <c r="C40" s="135">
        <v>2019</v>
      </c>
      <c r="D40" s="181">
        <v>1218.32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9" customFormat="1" ht="12.75">
      <c r="A41" s="135" t="s">
        <v>522</v>
      </c>
      <c r="B41" s="136" t="s">
        <v>614</v>
      </c>
      <c r="C41" s="135">
        <v>2019</v>
      </c>
      <c r="D41" s="181">
        <v>1276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9" customFormat="1" ht="12.75">
      <c r="A42" s="135" t="s">
        <v>270</v>
      </c>
      <c r="B42" s="195" t="s">
        <v>614</v>
      </c>
      <c r="C42" s="196">
        <v>2019</v>
      </c>
      <c r="D42" s="203">
        <v>1298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9" customFormat="1" ht="12.75">
      <c r="A43" s="135" t="s">
        <v>542</v>
      </c>
      <c r="B43" s="136" t="s">
        <v>710</v>
      </c>
      <c r="C43" s="135">
        <v>2019</v>
      </c>
      <c r="D43" s="181">
        <v>1999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9" customFormat="1" ht="12.75">
      <c r="A44" s="135" t="s">
        <v>543</v>
      </c>
      <c r="B44" s="136" t="s">
        <v>615</v>
      </c>
      <c r="C44" s="135">
        <v>2019</v>
      </c>
      <c r="D44" s="181">
        <v>2540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9" customFormat="1" ht="12.75">
      <c r="A45" s="135" t="s">
        <v>544</v>
      </c>
      <c r="B45" s="195" t="s">
        <v>711</v>
      </c>
      <c r="C45" s="196">
        <v>2020</v>
      </c>
      <c r="D45" s="203">
        <v>5705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9" customFormat="1" ht="12.75">
      <c r="A46" s="135" t="s">
        <v>545</v>
      </c>
      <c r="B46" s="136" t="s">
        <v>821</v>
      </c>
      <c r="C46" s="135">
        <v>2021</v>
      </c>
      <c r="D46" s="181">
        <v>4199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" s="9" customFormat="1" ht="12.75">
      <c r="A47" s="135" t="s">
        <v>557</v>
      </c>
      <c r="B47" s="136" t="s">
        <v>1091</v>
      </c>
      <c r="C47" s="135">
        <v>2022</v>
      </c>
      <c r="D47" s="214">
        <v>2500</v>
      </c>
    </row>
    <row r="48" spans="1:4" s="9" customFormat="1" ht="12.75">
      <c r="A48" s="135" t="s">
        <v>558</v>
      </c>
      <c r="B48" s="136" t="s">
        <v>1091</v>
      </c>
      <c r="C48" s="135">
        <v>2022</v>
      </c>
      <c r="D48" s="214">
        <v>2500</v>
      </c>
    </row>
    <row r="49" spans="1:4" s="9" customFormat="1" ht="12.75">
      <c r="A49" s="135" t="s">
        <v>559</v>
      </c>
      <c r="B49" s="136" t="s">
        <v>1092</v>
      </c>
      <c r="C49" s="135">
        <v>2022</v>
      </c>
      <c r="D49" s="214">
        <v>1537.5</v>
      </c>
    </row>
    <row r="50" spans="1:4" s="9" customFormat="1" ht="12.75">
      <c r="A50" s="135" t="s">
        <v>560</v>
      </c>
      <c r="B50" s="136" t="s">
        <v>1093</v>
      </c>
      <c r="C50" s="135">
        <v>2022</v>
      </c>
      <c r="D50" s="214">
        <v>3900</v>
      </c>
    </row>
    <row r="51" spans="1:5" ht="12.75">
      <c r="A51" s="36"/>
      <c r="B51" s="37" t="s">
        <v>0</v>
      </c>
      <c r="C51" s="36"/>
      <c r="D51" s="194">
        <f>SUM(D38:D50)</f>
        <v>31050.82</v>
      </c>
      <c r="E51" s="9"/>
    </row>
    <row r="52" spans="1:5" ht="12.75">
      <c r="A52" s="417" t="s">
        <v>21</v>
      </c>
      <c r="B52" s="417"/>
      <c r="C52" s="417"/>
      <c r="D52" s="417"/>
      <c r="E52" s="9"/>
    </row>
    <row r="53" spans="1:5" ht="26.25">
      <c r="A53" s="34" t="s">
        <v>14</v>
      </c>
      <c r="B53" s="34" t="s">
        <v>15</v>
      </c>
      <c r="C53" s="34" t="s">
        <v>16</v>
      </c>
      <c r="D53" s="35" t="s">
        <v>17</v>
      </c>
      <c r="E53" s="9"/>
    </row>
    <row r="54" spans="1:5" ht="12.75">
      <c r="A54" s="116">
        <v>1</v>
      </c>
      <c r="B54" s="136" t="s">
        <v>151</v>
      </c>
      <c r="C54" s="135">
        <v>2019</v>
      </c>
      <c r="D54" s="181">
        <v>29580.8</v>
      </c>
      <c r="E54" s="9"/>
    </row>
    <row r="55" spans="1:5" ht="12.75">
      <c r="A55" s="116">
        <v>2</v>
      </c>
      <c r="B55" s="136" t="s">
        <v>825</v>
      </c>
      <c r="C55" s="135">
        <v>2021</v>
      </c>
      <c r="D55" s="181">
        <v>12559.98</v>
      </c>
      <c r="E55" s="9"/>
    </row>
    <row r="56" spans="1:5" ht="12.75">
      <c r="A56" s="36"/>
      <c r="B56" s="37" t="s">
        <v>0</v>
      </c>
      <c r="C56" s="36"/>
      <c r="D56" s="194">
        <f>SUM(D54:D55)</f>
        <v>42140.78</v>
      </c>
      <c r="E56" s="9"/>
    </row>
    <row r="57" spans="1:4" s="9" customFormat="1" ht="12.75">
      <c r="A57" s="11"/>
      <c r="B57" s="11"/>
      <c r="C57" s="12"/>
      <c r="D57" s="18"/>
    </row>
    <row r="58" spans="1:4" s="9" customFormat="1" ht="12.75">
      <c r="A58" s="418" t="s">
        <v>194</v>
      </c>
      <c r="B58" s="419"/>
      <c r="C58" s="419"/>
      <c r="D58" s="420"/>
    </row>
    <row r="59" spans="1:4" s="9" customFormat="1" ht="12.75">
      <c r="A59" s="417" t="s">
        <v>1</v>
      </c>
      <c r="B59" s="417"/>
      <c r="C59" s="417"/>
      <c r="D59" s="417"/>
    </row>
    <row r="60" spans="1:4" s="9" customFormat="1" ht="26.25">
      <c r="A60" s="34" t="s">
        <v>14</v>
      </c>
      <c r="B60" s="34" t="s">
        <v>15</v>
      </c>
      <c r="C60" s="34" t="s">
        <v>16</v>
      </c>
      <c r="D60" s="35" t="s">
        <v>17</v>
      </c>
    </row>
    <row r="61" spans="1:4" s="9" customFormat="1" ht="12.75">
      <c r="A61" s="46" t="s">
        <v>337</v>
      </c>
      <c r="B61" s="315" t="s">
        <v>782</v>
      </c>
      <c r="C61" s="316">
        <v>2021</v>
      </c>
      <c r="D61" s="117">
        <v>2362.13</v>
      </c>
    </row>
    <row r="62" spans="1:4" s="9" customFormat="1" ht="12.75">
      <c r="A62" s="46" t="s">
        <v>517</v>
      </c>
      <c r="B62" s="317" t="s">
        <v>1094</v>
      </c>
      <c r="C62" s="55">
        <v>2022</v>
      </c>
      <c r="D62" s="318">
        <v>3345.63</v>
      </c>
    </row>
    <row r="63" spans="1:4" s="9" customFormat="1" ht="12.75">
      <c r="A63" s="46" t="s">
        <v>520</v>
      </c>
      <c r="B63" s="319" t="s">
        <v>1095</v>
      </c>
      <c r="C63" s="186">
        <v>2022</v>
      </c>
      <c r="D63" s="320">
        <v>3453.2</v>
      </c>
    </row>
    <row r="64" spans="1:4" s="9" customFormat="1" ht="12.75">
      <c r="A64" s="36"/>
      <c r="B64" s="37" t="s">
        <v>0</v>
      </c>
      <c r="C64" s="36"/>
      <c r="D64" s="194">
        <f>SUM(D61:D63)</f>
        <v>9160.96</v>
      </c>
    </row>
    <row r="65" spans="1:4" s="9" customFormat="1" ht="13.5" customHeight="1">
      <c r="A65" s="417" t="s">
        <v>2</v>
      </c>
      <c r="B65" s="417"/>
      <c r="C65" s="417"/>
      <c r="D65" s="417"/>
    </row>
    <row r="66" spans="1:4" s="9" customFormat="1" ht="26.25">
      <c r="A66" s="34" t="s">
        <v>14</v>
      </c>
      <c r="B66" s="34" t="s">
        <v>15</v>
      </c>
      <c r="C66" s="34" t="s">
        <v>16</v>
      </c>
      <c r="D66" s="35" t="s">
        <v>17</v>
      </c>
    </row>
    <row r="67" spans="1:4" s="9" customFormat="1" ht="13.5" customHeight="1">
      <c r="A67" s="55" t="s">
        <v>337</v>
      </c>
      <c r="B67" s="321" t="s">
        <v>597</v>
      </c>
      <c r="C67" s="322">
        <v>2018</v>
      </c>
      <c r="D67" s="117">
        <v>1349</v>
      </c>
    </row>
    <row r="68" spans="1:4" s="9" customFormat="1" ht="13.5" customHeight="1">
      <c r="A68" s="55" t="s">
        <v>517</v>
      </c>
      <c r="B68" s="323" t="s">
        <v>598</v>
      </c>
      <c r="C68" s="316">
        <v>2020</v>
      </c>
      <c r="D68" s="117">
        <v>1650.16</v>
      </c>
    </row>
    <row r="69" spans="1:4" s="9" customFormat="1" ht="13.5" customHeight="1">
      <c r="A69" s="55" t="s">
        <v>520</v>
      </c>
      <c r="B69" s="323" t="s">
        <v>599</v>
      </c>
      <c r="C69" s="316">
        <v>2020</v>
      </c>
      <c r="D69" s="117">
        <v>1650.15</v>
      </c>
    </row>
    <row r="70" spans="1:4" s="9" customFormat="1" ht="13.5" customHeight="1">
      <c r="A70" s="55" t="s">
        <v>522</v>
      </c>
      <c r="B70" s="323" t="s">
        <v>600</v>
      </c>
      <c r="C70" s="316">
        <v>2020</v>
      </c>
      <c r="D70" s="117">
        <v>1650.15</v>
      </c>
    </row>
    <row r="71" spans="1:4" s="9" customFormat="1" ht="13.5" customHeight="1">
      <c r="A71" s="55" t="s">
        <v>270</v>
      </c>
      <c r="B71" s="324" t="s">
        <v>601</v>
      </c>
      <c r="C71" s="325">
        <v>2019</v>
      </c>
      <c r="D71" s="117">
        <v>9802.53</v>
      </c>
    </row>
    <row r="72" spans="1:4" s="9" customFormat="1" ht="13.5" customHeight="1">
      <c r="A72" s="55" t="s">
        <v>542</v>
      </c>
      <c r="B72" s="317" t="s">
        <v>1096</v>
      </c>
      <c r="C72" s="55">
        <v>2022</v>
      </c>
      <c r="D72" s="326">
        <v>2891.64</v>
      </c>
    </row>
    <row r="73" spans="1:4" s="9" customFormat="1" ht="13.5" customHeight="1">
      <c r="A73" s="55" t="s">
        <v>543</v>
      </c>
      <c r="B73" s="317" t="s">
        <v>1097</v>
      </c>
      <c r="C73" s="55">
        <v>2022</v>
      </c>
      <c r="D73" s="326">
        <v>2565.96</v>
      </c>
    </row>
    <row r="74" spans="1:4" s="9" customFormat="1" ht="12.75">
      <c r="A74" s="36"/>
      <c r="B74" s="37" t="s">
        <v>0</v>
      </c>
      <c r="C74" s="36"/>
      <c r="D74" s="194">
        <f>SUM(D67:D73)</f>
        <v>21559.59</v>
      </c>
    </row>
    <row r="75" spans="1:4" s="9" customFormat="1" ht="12.75">
      <c r="A75" s="11"/>
      <c r="B75" s="11"/>
      <c r="C75" s="12"/>
      <c r="D75" s="18"/>
    </row>
    <row r="76" spans="1:4" s="9" customFormat="1" ht="12.75">
      <c r="A76" s="418" t="s">
        <v>243</v>
      </c>
      <c r="B76" s="419"/>
      <c r="C76" s="419"/>
      <c r="D76" s="420"/>
    </row>
    <row r="77" spans="1:4" s="9" customFormat="1" ht="18" customHeight="1">
      <c r="A77" s="417" t="s">
        <v>1</v>
      </c>
      <c r="B77" s="417"/>
      <c r="C77" s="417"/>
      <c r="D77" s="417"/>
    </row>
    <row r="78" spans="1:5" ht="26.25">
      <c r="A78" s="34" t="s">
        <v>14</v>
      </c>
      <c r="B78" s="34" t="s">
        <v>15</v>
      </c>
      <c r="C78" s="34" t="s">
        <v>16</v>
      </c>
      <c r="D78" s="35" t="s">
        <v>17</v>
      </c>
      <c r="E78" s="9"/>
    </row>
    <row r="79" spans="1:5" ht="12.75">
      <c r="A79" s="2">
        <v>1</v>
      </c>
      <c r="B79" s="136" t="s">
        <v>713</v>
      </c>
      <c r="C79" s="135">
        <v>2020</v>
      </c>
      <c r="D79" s="181">
        <v>2316</v>
      </c>
      <c r="E79" s="9"/>
    </row>
    <row r="80" spans="1:4" s="9" customFormat="1" ht="13.5" customHeight="1">
      <c r="A80" s="36"/>
      <c r="B80" s="37" t="s">
        <v>0</v>
      </c>
      <c r="C80" s="36"/>
      <c r="D80" s="185">
        <f>SUM(D79:D79)</f>
        <v>2316</v>
      </c>
    </row>
    <row r="81" spans="1:4" s="9" customFormat="1" ht="13.5" customHeight="1">
      <c r="A81" s="417" t="s">
        <v>2</v>
      </c>
      <c r="B81" s="417"/>
      <c r="C81" s="417"/>
      <c r="D81" s="417"/>
    </row>
    <row r="82" spans="1:4" s="9" customFormat="1" ht="26.25">
      <c r="A82" s="34" t="s">
        <v>14</v>
      </c>
      <c r="B82" s="34" t="s">
        <v>15</v>
      </c>
      <c r="C82" s="34" t="s">
        <v>16</v>
      </c>
      <c r="D82" s="35" t="s">
        <v>17</v>
      </c>
    </row>
    <row r="83" spans="1:4" s="9" customFormat="1" ht="13.5" customHeight="1">
      <c r="A83" s="2" t="s">
        <v>337</v>
      </c>
      <c r="B83" s="136" t="s">
        <v>714</v>
      </c>
      <c r="C83" s="135">
        <v>2019</v>
      </c>
      <c r="D83" s="181">
        <v>319</v>
      </c>
    </row>
    <row r="84" spans="1:4" s="9" customFormat="1" ht="12.75">
      <c r="A84" s="2" t="s">
        <v>517</v>
      </c>
      <c r="B84" s="136" t="s">
        <v>715</v>
      </c>
      <c r="C84" s="135">
        <v>2019</v>
      </c>
      <c r="D84" s="181">
        <v>237</v>
      </c>
    </row>
    <row r="85" spans="1:4" s="7" customFormat="1" ht="12.75">
      <c r="A85" s="2" t="s">
        <v>520</v>
      </c>
      <c r="B85" s="136" t="s">
        <v>716</v>
      </c>
      <c r="C85" s="135">
        <v>2019</v>
      </c>
      <c r="D85" s="114">
        <v>1065.06</v>
      </c>
    </row>
    <row r="86" spans="1:4" s="9" customFormat="1" ht="12.75">
      <c r="A86" s="36"/>
      <c r="B86" s="37" t="s">
        <v>0</v>
      </c>
      <c r="C86" s="36"/>
      <c r="D86" s="185">
        <f>SUM(D83:D85)</f>
        <v>1621.06</v>
      </c>
    </row>
    <row r="87" spans="1:5" ht="12.75">
      <c r="A87" s="11"/>
      <c r="C87" s="12"/>
      <c r="D87" s="18"/>
      <c r="E87" s="9"/>
    </row>
    <row r="88" spans="1:5" ht="18" customHeight="1">
      <c r="A88" s="418" t="s">
        <v>269</v>
      </c>
      <c r="B88" s="419"/>
      <c r="C88" s="419"/>
      <c r="D88" s="420"/>
      <c r="E88" s="9"/>
    </row>
    <row r="89" spans="1:5" ht="20.25" customHeight="1">
      <c r="A89" s="417" t="s">
        <v>1</v>
      </c>
      <c r="B89" s="417"/>
      <c r="C89" s="417"/>
      <c r="D89" s="417"/>
      <c r="E89" s="9"/>
    </row>
    <row r="90" spans="1:5" ht="26.25">
      <c r="A90" s="34" t="s">
        <v>14</v>
      </c>
      <c r="B90" s="34" t="s">
        <v>15</v>
      </c>
      <c r="C90" s="34" t="s">
        <v>16</v>
      </c>
      <c r="D90" s="35" t="s">
        <v>17</v>
      </c>
      <c r="E90" s="9"/>
    </row>
    <row r="91" spans="1:4" s="9" customFormat="1" ht="12.75">
      <c r="A91" s="122">
        <v>1</v>
      </c>
      <c r="B91" s="123" t="s">
        <v>271</v>
      </c>
      <c r="C91" s="122">
        <v>2019</v>
      </c>
      <c r="D91" s="128">
        <v>919</v>
      </c>
    </row>
    <row r="92" spans="1:5" ht="12.75">
      <c r="A92" s="36"/>
      <c r="B92" s="37" t="s">
        <v>0</v>
      </c>
      <c r="C92" s="36"/>
      <c r="D92" s="185">
        <f>SUM(D91:D91)</f>
        <v>919</v>
      </c>
      <c r="E92" s="9"/>
    </row>
    <row r="93" spans="1:5" ht="12.75">
      <c r="A93" s="417" t="s">
        <v>2</v>
      </c>
      <c r="B93" s="417"/>
      <c r="C93" s="417"/>
      <c r="D93" s="417"/>
      <c r="E93" s="9"/>
    </row>
    <row r="94" spans="1:5" ht="26.25">
      <c r="A94" s="34" t="s">
        <v>14</v>
      </c>
      <c r="B94" s="34" t="s">
        <v>15</v>
      </c>
      <c r="C94" s="34" t="s">
        <v>16</v>
      </c>
      <c r="D94" s="35" t="s">
        <v>17</v>
      </c>
      <c r="E94" s="9"/>
    </row>
    <row r="95" spans="1:256" s="9" customFormat="1" ht="12.75">
      <c r="A95" s="122" t="s">
        <v>337</v>
      </c>
      <c r="B95" s="136" t="s">
        <v>618</v>
      </c>
      <c r="C95" s="135">
        <v>2019</v>
      </c>
      <c r="D95" s="181">
        <v>259.99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4" s="9" customFormat="1" ht="12.75">
      <c r="A96" s="122" t="s">
        <v>517</v>
      </c>
      <c r="B96" s="136" t="s">
        <v>618</v>
      </c>
      <c r="C96" s="135">
        <v>2019</v>
      </c>
      <c r="D96" s="181">
        <v>259.99</v>
      </c>
    </row>
    <row r="97" spans="1:4" s="9" customFormat="1" ht="12.75">
      <c r="A97" s="122" t="s">
        <v>520</v>
      </c>
      <c r="B97" s="136" t="s">
        <v>619</v>
      </c>
      <c r="C97" s="135">
        <v>2019</v>
      </c>
      <c r="D97" s="181">
        <v>319</v>
      </c>
    </row>
    <row r="98" spans="1:4" s="9" customFormat="1" ht="12.75">
      <c r="A98" s="122" t="s">
        <v>522</v>
      </c>
      <c r="B98" s="136" t="s">
        <v>791</v>
      </c>
      <c r="C98" s="135">
        <v>2020</v>
      </c>
      <c r="D98" s="181">
        <v>348.52</v>
      </c>
    </row>
    <row r="99" spans="1:256" s="9" customFormat="1" ht="12.75">
      <c r="A99" s="122" t="s">
        <v>270</v>
      </c>
      <c r="B99" s="136" t="s">
        <v>792</v>
      </c>
      <c r="C99" s="135">
        <v>2020</v>
      </c>
      <c r="D99" s="181">
        <v>459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9" customFormat="1" ht="12.75">
      <c r="A100" s="122" t="s">
        <v>542</v>
      </c>
      <c r="B100" s="136" t="s">
        <v>793</v>
      </c>
      <c r="C100" s="135">
        <v>2020</v>
      </c>
      <c r="D100" s="181">
        <v>898.99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5" ht="12.75">
      <c r="A101" s="36"/>
      <c r="B101" s="37" t="s">
        <v>0</v>
      </c>
      <c r="C101" s="36"/>
      <c r="D101" s="185">
        <f>SUM(D95:D100)</f>
        <v>2545.49</v>
      </c>
      <c r="E101" s="9"/>
    </row>
    <row r="102" spans="1:5" ht="12.75">
      <c r="A102" s="11"/>
      <c r="C102" s="12"/>
      <c r="D102" s="18"/>
      <c r="E102" s="9"/>
    </row>
    <row r="103" spans="1:5" ht="12.75">
      <c r="A103" s="418" t="s">
        <v>788</v>
      </c>
      <c r="B103" s="419"/>
      <c r="C103" s="419"/>
      <c r="D103" s="420"/>
      <c r="E103" s="9"/>
    </row>
    <row r="104" spans="1:5" ht="20.25" customHeight="1">
      <c r="A104" s="417" t="s">
        <v>1</v>
      </c>
      <c r="B104" s="417"/>
      <c r="C104" s="417"/>
      <c r="D104" s="417"/>
      <c r="E104" s="9"/>
    </row>
    <row r="105" spans="1:5" ht="26.25">
      <c r="A105" s="177" t="s">
        <v>14</v>
      </c>
      <c r="B105" s="177" t="s">
        <v>15</v>
      </c>
      <c r="C105" s="177" t="s">
        <v>16</v>
      </c>
      <c r="D105" s="35" t="s">
        <v>17</v>
      </c>
      <c r="E105" s="9"/>
    </row>
    <row r="106" spans="1:4" s="9" customFormat="1" ht="12.75">
      <c r="A106" s="122" t="s">
        <v>337</v>
      </c>
      <c r="B106" s="178" t="s">
        <v>783</v>
      </c>
      <c r="C106" s="179">
        <v>2018</v>
      </c>
      <c r="D106" s="127">
        <v>1821</v>
      </c>
    </row>
    <row r="107" spans="1:256" s="9" customFormat="1" ht="12.75">
      <c r="A107" s="122" t="s">
        <v>517</v>
      </c>
      <c r="B107" s="178" t="s">
        <v>784</v>
      </c>
      <c r="C107" s="179">
        <v>2018</v>
      </c>
      <c r="D107" s="127">
        <v>2070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9" customFormat="1" ht="12.75">
      <c r="A108" s="122" t="s">
        <v>520</v>
      </c>
      <c r="B108" s="136" t="s">
        <v>785</v>
      </c>
      <c r="C108" s="135">
        <v>2019</v>
      </c>
      <c r="D108" s="127">
        <v>599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9" customFormat="1" ht="12.75">
      <c r="A109" s="122" t="s">
        <v>522</v>
      </c>
      <c r="B109" s="136" t="s">
        <v>786</v>
      </c>
      <c r="C109" s="135">
        <v>2020</v>
      </c>
      <c r="D109" s="127">
        <v>3156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4" s="9" customFormat="1" ht="12.75">
      <c r="A110" s="122" t="s">
        <v>270</v>
      </c>
      <c r="B110" s="136" t="s">
        <v>786</v>
      </c>
      <c r="C110" s="135">
        <v>2020</v>
      </c>
      <c r="D110" s="127">
        <v>2279.6</v>
      </c>
    </row>
    <row r="111" spans="1:5" ht="12.75">
      <c r="A111" s="36"/>
      <c r="B111" s="37" t="s">
        <v>0</v>
      </c>
      <c r="C111" s="36"/>
      <c r="D111" s="185">
        <f>SUM(D106:D110)</f>
        <v>9925.6</v>
      </c>
      <c r="E111" s="9"/>
    </row>
    <row r="112" spans="1:5" ht="12.75">
      <c r="A112" s="417" t="s">
        <v>2</v>
      </c>
      <c r="B112" s="417"/>
      <c r="C112" s="417"/>
      <c r="D112" s="417"/>
      <c r="E112" s="9"/>
    </row>
    <row r="113" spans="1:5" ht="26.25">
      <c r="A113" s="177" t="s">
        <v>14</v>
      </c>
      <c r="B113" s="177" t="s">
        <v>15</v>
      </c>
      <c r="C113" s="177" t="s">
        <v>16</v>
      </c>
      <c r="D113" s="35" t="s">
        <v>17</v>
      </c>
      <c r="E113" s="9"/>
    </row>
    <row r="114" spans="1:4" s="9" customFormat="1" ht="12.75">
      <c r="A114" s="122" t="s">
        <v>337</v>
      </c>
      <c r="B114" s="136" t="s">
        <v>787</v>
      </c>
      <c r="C114" s="135">
        <v>2017</v>
      </c>
      <c r="D114" s="127">
        <v>2336</v>
      </c>
    </row>
    <row r="115" spans="1:5" ht="12.75">
      <c r="A115" s="36"/>
      <c r="B115" s="37" t="s">
        <v>0</v>
      </c>
      <c r="C115" s="36"/>
      <c r="D115" s="185">
        <f>SUM(D114)</f>
        <v>2336</v>
      </c>
      <c r="E115" s="9"/>
    </row>
    <row r="116" spans="1:5" ht="12.75">
      <c r="A116" s="11"/>
      <c r="C116" s="12"/>
      <c r="D116" s="18"/>
      <c r="E116" s="9"/>
    </row>
    <row r="117" spans="1:5" ht="12.75">
      <c r="A117" s="418" t="s">
        <v>299</v>
      </c>
      <c r="B117" s="419"/>
      <c r="C117" s="419"/>
      <c r="D117" s="420"/>
      <c r="E117" s="9"/>
    </row>
    <row r="118" spans="1:5" ht="12.75">
      <c r="A118" s="417" t="s">
        <v>1</v>
      </c>
      <c r="B118" s="417"/>
      <c r="C118" s="417"/>
      <c r="D118" s="417"/>
      <c r="E118" s="9"/>
    </row>
    <row r="119" spans="1:5" ht="26.25">
      <c r="A119" s="34" t="s">
        <v>14</v>
      </c>
      <c r="B119" s="34" t="s">
        <v>15</v>
      </c>
      <c r="C119" s="34" t="s">
        <v>16</v>
      </c>
      <c r="D119" s="35" t="s">
        <v>17</v>
      </c>
      <c r="E119" s="9"/>
    </row>
    <row r="120" spans="1:4" s="9" customFormat="1" ht="12.75">
      <c r="A120" s="122" t="s">
        <v>337</v>
      </c>
      <c r="B120" s="136" t="s">
        <v>624</v>
      </c>
      <c r="C120" s="135">
        <v>2018</v>
      </c>
      <c r="D120" s="181">
        <v>981</v>
      </c>
    </row>
    <row r="121" spans="1:4" s="9" customFormat="1" ht="12.75">
      <c r="A121" s="122" t="s">
        <v>517</v>
      </c>
      <c r="B121" s="136" t="s">
        <v>625</v>
      </c>
      <c r="C121" s="135">
        <v>2019</v>
      </c>
      <c r="D121" s="181">
        <v>2394</v>
      </c>
    </row>
    <row r="122" spans="1:4" s="9" customFormat="1" ht="12.75">
      <c r="A122" s="122" t="s">
        <v>520</v>
      </c>
      <c r="B122" s="136" t="s">
        <v>626</v>
      </c>
      <c r="C122" s="135">
        <v>2019</v>
      </c>
      <c r="D122" s="181">
        <v>394.01</v>
      </c>
    </row>
    <row r="123" spans="1:4" s="9" customFormat="1" ht="12.75">
      <c r="A123" s="122" t="s">
        <v>522</v>
      </c>
      <c r="B123" s="182" t="s">
        <v>718</v>
      </c>
      <c r="C123" s="183">
        <v>2019</v>
      </c>
      <c r="D123" s="184">
        <v>5499.9</v>
      </c>
    </row>
    <row r="124" spans="1:4" s="9" customFormat="1" ht="12.75">
      <c r="A124" s="122" t="s">
        <v>270</v>
      </c>
      <c r="B124" s="182" t="s">
        <v>718</v>
      </c>
      <c r="C124" s="183">
        <v>2020</v>
      </c>
      <c r="D124" s="184">
        <v>5499.75</v>
      </c>
    </row>
    <row r="125" spans="1:4" s="9" customFormat="1" ht="12.75">
      <c r="A125" s="122" t="s">
        <v>542</v>
      </c>
      <c r="B125" s="182" t="s">
        <v>789</v>
      </c>
      <c r="C125" s="183">
        <v>2020</v>
      </c>
      <c r="D125" s="184">
        <v>1199</v>
      </c>
    </row>
    <row r="126" spans="1:4" s="9" customFormat="1" ht="12.75">
      <c r="A126" s="122" t="s">
        <v>543</v>
      </c>
      <c r="B126" s="204" t="s">
        <v>826</v>
      </c>
      <c r="C126" s="205">
        <v>2022</v>
      </c>
      <c r="D126" s="206">
        <v>1068</v>
      </c>
    </row>
    <row r="127" spans="1:5" ht="12.75">
      <c r="A127" s="36"/>
      <c r="B127" s="37" t="s">
        <v>0</v>
      </c>
      <c r="C127" s="36"/>
      <c r="D127" s="185">
        <f>SUM(D120:D126)</f>
        <v>17035.66</v>
      </c>
      <c r="E127" s="9"/>
    </row>
    <row r="128" spans="1:5" ht="12.75">
      <c r="A128" s="417" t="s">
        <v>2</v>
      </c>
      <c r="B128" s="417"/>
      <c r="C128" s="417"/>
      <c r="D128" s="417"/>
      <c r="E128" s="9"/>
    </row>
    <row r="129" spans="1:5" ht="26.25">
      <c r="A129" s="34" t="s">
        <v>14</v>
      </c>
      <c r="B129" s="34" t="s">
        <v>15</v>
      </c>
      <c r="C129" s="34" t="s">
        <v>16</v>
      </c>
      <c r="D129" s="35" t="s">
        <v>17</v>
      </c>
      <c r="E129" s="9"/>
    </row>
    <row r="130" spans="1:5" ht="12.75">
      <c r="A130" s="2" t="s">
        <v>337</v>
      </c>
      <c r="B130" s="182" t="s">
        <v>719</v>
      </c>
      <c r="C130" s="183">
        <v>2019</v>
      </c>
      <c r="D130" s="184">
        <v>2370</v>
      </c>
      <c r="E130" s="9"/>
    </row>
    <row r="131" spans="1:5" ht="12.75">
      <c r="A131" s="2" t="s">
        <v>517</v>
      </c>
      <c r="B131" s="182" t="s">
        <v>720</v>
      </c>
      <c r="C131" s="183">
        <v>2019</v>
      </c>
      <c r="D131" s="184">
        <v>870</v>
      </c>
      <c r="E131" s="9"/>
    </row>
    <row r="132" spans="1:5" ht="12.75">
      <c r="A132" s="2" t="s">
        <v>520</v>
      </c>
      <c r="B132" s="182" t="s">
        <v>790</v>
      </c>
      <c r="C132" s="183">
        <v>2020</v>
      </c>
      <c r="D132" s="184">
        <v>1772.39</v>
      </c>
      <c r="E132" s="9"/>
    </row>
    <row r="133" spans="1:5" ht="12.75">
      <c r="A133" s="2" t="s">
        <v>522</v>
      </c>
      <c r="B133" s="182" t="s">
        <v>720</v>
      </c>
      <c r="C133" s="183">
        <v>2020</v>
      </c>
      <c r="D133" s="184">
        <v>868</v>
      </c>
      <c r="E133" s="9"/>
    </row>
    <row r="134" spans="1:5" ht="12.75">
      <c r="A134" s="36"/>
      <c r="B134" s="37" t="s">
        <v>0</v>
      </c>
      <c r="C134" s="36"/>
      <c r="D134" s="185">
        <f>SUM(D130:D133)</f>
        <v>5880.39</v>
      </c>
      <c r="E134" s="9"/>
    </row>
    <row r="135" spans="1:5" ht="12.75">
      <c r="A135" s="11"/>
      <c r="C135" s="12"/>
      <c r="D135" s="18"/>
      <c r="E135" s="9"/>
    </row>
    <row r="136" spans="1:5" ht="12.75">
      <c r="A136" s="418" t="s">
        <v>321</v>
      </c>
      <c r="B136" s="419"/>
      <c r="C136" s="419"/>
      <c r="D136" s="420"/>
      <c r="E136" s="9"/>
    </row>
    <row r="137" spans="1:5" ht="12.75">
      <c r="A137" s="417" t="s">
        <v>1</v>
      </c>
      <c r="B137" s="417"/>
      <c r="C137" s="417"/>
      <c r="D137" s="417"/>
      <c r="E137" s="9"/>
    </row>
    <row r="138" spans="1:5" ht="26.25">
      <c r="A138" s="34" t="s">
        <v>14</v>
      </c>
      <c r="B138" s="34" t="s">
        <v>15</v>
      </c>
      <c r="C138" s="34" t="s">
        <v>16</v>
      </c>
      <c r="D138" s="35" t="s">
        <v>17</v>
      </c>
      <c r="E138" s="9"/>
    </row>
    <row r="139" spans="1:5" ht="12.75">
      <c r="A139" s="55" t="s">
        <v>337</v>
      </c>
      <c r="B139" s="317" t="s">
        <v>1104</v>
      </c>
      <c r="C139" s="55">
        <v>2018</v>
      </c>
      <c r="D139" s="326">
        <v>18798</v>
      </c>
      <c r="E139" s="7"/>
    </row>
    <row r="140" spans="1:5" ht="26.25">
      <c r="A140" s="55" t="s">
        <v>517</v>
      </c>
      <c r="B140" s="317" t="s">
        <v>606</v>
      </c>
      <c r="C140" s="55">
        <v>2019</v>
      </c>
      <c r="D140" s="326">
        <v>17500</v>
      </c>
      <c r="E140" s="7"/>
    </row>
    <row r="141" spans="1:5" ht="12.75">
      <c r="A141" s="55" t="s">
        <v>520</v>
      </c>
      <c r="B141" s="317" t="s">
        <v>607</v>
      </c>
      <c r="C141" s="55">
        <v>2019</v>
      </c>
      <c r="D141" s="326">
        <v>286.88</v>
      </c>
      <c r="E141" s="7"/>
    </row>
    <row r="142" spans="1:5" ht="12.75">
      <c r="A142" s="55" t="s">
        <v>522</v>
      </c>
      <c r="B142" s="317" t="s">
        <v>794</v>
      </c>
      <c r="C142" s="55">
        <v>2020</v>
      </c>
      <c r="D142" s="329">
        <v>5412</v>
      </c>
      <c r="E142" s="7"/>
    </row>
    <row r="143" spans="1:5" ht="12.75">
      <c r="A143" s="55" t="s">
        <v>270</v>
      </c>
      <c r="B143" s="317" t="s">
        <v>795</v>
      </c>
      <c r="C143" s="55">
        <v>2021</v>
      </c>
      <c r="D143" s="329">
        <v>7369</v>
      </c>
      <c r="E143" s="7"/>
    </row>
    <row r="144" spans="1:5" ht="12.75">
      <c r="A144" s="55" t="s">
        <v>542</v>
      </c>
      <c r="B144" s="317" t="s">
        <v>796</v>
      </c>
      <c r="C144" s="55">
        <v>2020</v>
      </c>
      <c r="D144" s="329">
        <v>20644.5</v>
      </c>
      <c r="E144" s="7"/>
    </row>
    <row r="145" spans="1:5" ht="12.75">
      <c r="A145" s="55" t="s">
        <v>543</v>
      </c>
      <c r="B145" s="317" t="s">
        <v>797</v>
      </c>
      <c r="C145" s="55">
        <v>2020</v>
      </c>
      <c r="D145" s="329">
        <v>4458.9</v>
      </c>
      <c r="E145" s="7"/>
    </row>
    <row r="146" spans="1:5" ht="12.75">
      <c r="A146" s="55" t="s">
        <v>544</v>
      </c>
      <c r="B146" s="317" t="s">
        <v>798</v>
      </c>
      <c r="C146" s="55">
        <v>2020</v>
      </c>
      <c r="D146" s="329">
        <v>3070</v>
      </c>
      <c r="E146" s="7"/>
    </row>
    <row r="147" spans="1:5" ht="12.75">
      <c r="A147" s="55" t="s">
        <v>545</v>
      </c>
      <c r="B147" s="317" t="s">
        <v>827</v>
      </c>
      <c r="C147" s="55">
        <v>2022</v>
      </c>
      <c r="D147" s="329">
        <v>9500</v>
      </c>
      <c r="E147" s="7"/>
    </row>
    <row r="148" spans="1:5" ht="12.75">
      <c r="A148" s="55" t="s">
        <v>557</v>
      </c>
      <c r="B148" s="317" t="s">
        <v>1105</v>
      </c>
      <c r="C148" s="55">
        <v>2022</v>
      </c>
      <c r="D148" s="329">
        <v>8610</v>
      </c>
      <c r="E148" s="7"/>
    </row>
    <row r="149" spans="1:5" ht="12.75">
      <c r="A149" s="55" t="s">
        <v>558</v>
      </c>
      <c r="B149" s="317" t="s">
        <v>1106</v>
      </c>
      <c r="C149" s="55">
        <v>2022</v>
      </c>
      <c r="D149" s="329">
        <v>9999</v>
      </c>
      <c r="E149" s="7"/>
    </row>
    <row r="150" spans="1:5" ht="12.75">
      <c r="A150" s="55" t="s">
        <v>559</v>
      </c>
      <c r="B150" s="317" t="s">
        <v>1105</v>
      </c>
      <c r="C150" s="55">
        <v>2022</v>
      </c>
      <c r="D150" s="383">
        <v>9000</v>
      </c>
      <c r="E150" s="7" t="s">
        <v>1270</v>
      </c>
    </row>
    <row r="151" spans="1:5" ht="12.75">
      <c r="A151" s="36"/>
      <c r="B151" s="37" t="s">
        <v>0</v>
      </c>
      <c r="C151" s="36"/>
      <c r="D151" s="185">
        <f>SUM(D139:D150)</f>
        <v>114648.28</v>
      </c>
      <c r="E151" s="9"/>
    </row>
    <row r="152" spans="1:5" ht="12.75">
      <c r="A152" s="417" t="s">
        <v>2</v>
      </c>
      <c r="B152" s="417"/>
      <c r="C152" s="417"/>
      <c r="D152" s="417"/>
      <c r="E152" s="9"/>
    </row>
    <row r="153" spans="1:5" ht="26.25">
      <c r="A153" s="34" t="s">
        <v>14</v>
      </c>
      <c r="B153" s="34" t="s">
        <v>15</v>
      </c>
      <c r="C153" s="34" t="s">
        <v>16</v>
      </c>
      <c r="D153" s="35" t="s">
        <v>17</v>
      </c>
      <c r="E153" s="9"/>
    </row>
    <row r="154" spans="1:4" ht="12.75">
      <c r="A154" s="135" t="s">
        <v>337</v>
      </c>
      <c r="B154" t="s">
        <v>322</v>
      </c>
      <c r="C154" s="23">
        <v>2022</v>
      </c>
      <c r="D154" s="330">
        <v>3690</v>
      </c>
    </row>
    <row r="155" spans="1:4" ht="12.75">
      <c r="A155" s="135" t="s">
        <v>517</v>
      </c>
      <c r="B155" s="317" t="s">
        <v>828</v>
      </c>
      <c r="C155" s="55">
        <v>2022</v>
      </c>
      <c r="D155" s="331">
        <v>7872</v>
      </c>
    </row>
    <row r="156" spans="1:4" ht="12.75">
      <c r="A156" s="135" t="s">
        <v>520</v>
      </c>
      <c r="B156" s="332" t="s">
        <v>1107</v>
      </c>
      <c r="C156" s="333">
        <v>2022</v>
      </c>
      <c r="D156" s="334">
        <v>4059</v>
      </c>
    </row>
    <row r="157" spans="1:4" ht="12.75">
      <c r="A157" s="135" t="s">
        <v>522</v>
      </c>
      <c r="B157" s="317" t="s">
        <v>323</v>
      </c>
      <c r="C157" s="55">
        <v>2018</v>
      </c>
      <c r="D157" s="331">
        <v>2198</v>
      </c>
    </row>
    <row r="158" spans="1:4" ht="12.75">
      <c r="A158" s="135" t="s">
        <v>270</v>
      </c>
      <c r="B158" s="317" t="s">
        <v>323</v>
      </c>
      <c r="C158" s="55">
        <v>2018</v>
      </c>
      <c r="D158" s="331">
        <v>2418</v>
      </c>
    </row>
    <row r="159" spans="1:4" ht="12.75">
      <c r="A159" s="135" t="s">
        <v>542</v>
      </c>
      <c r="B159" s="317" t="s">
        <v>1108</v>
      </c>
      <c r="C159" s="55">
        <v>2017</v>
      </c>
      <c r="D159" s="326">
        <v>1000</v>
      </c>
    </row>
    <row r="160" spans="1:4" ht="12.75">
      <c r="A160" s="135" t="s">
        <v>543</v>
      </c>
      <c r="B160" s="335" t="s">
        <v>322</v>
      </c>
      <c r="C160" s="336">
        <v>2017</v>
      </c>
      <c r="D160" s="337">
        <v>900</v>
      </c>
    </row>
    <row r="161" spans="1:5" ht="12.75">
      <c r="A161" s="36"/>
      <c r="B161" s="37" t="s">
        <v>0</v>
      </c>
      <c r="C161" s="36"/>
      <c r="D161" s="185">
        <f>SUM(D154:D160)</f>
        <v>22137</v>
      </c>
      <c r="E161" s="9"/>
    </row>
    <row r="162" spans="1:5" ht="12.75">
      <c r="A162" s="417" t="s">
        <v>21</v>
      </c>
      <c r="B162" s="417"/>
      <c r="C162" s="417"/>
      <c r="D162" s="417"/>
      <c r="E162" s="9"/>
    </row>
    <row r="163" spans="1:5" ht="26.25">
      <c r="A163" s="34" t="s">
        <v>14</v>
      </c>
      <c r="B163" s="34" t="s">
        <v>15</v>
      </c>
      <c r="C163" s="34" t="s">
        <v>16</v>
      </c>
      <c r="D163" s="35" t="s">
        <v>17</v>
      </c>
      <c r="E163" s="9"/>
    </row>
    <row r="164" spans="1:5" ht="12.75">
      <c r="A164" s="45">
        <v>1</v>
      </c>
      <c r="B164" s="44" t="s">
        <v>324</v>
      </c>
      <c r="C164" s="45">
        <v>2017</v>
      </c>
      <c r="D164" s="83">
        <v>4092</v>
      </c>
      <c r="E164" s="9"/>
    </row>
    <row r="165" spans="1:5" ht="12.75">
      <c r="A165" s="36"/>
      <c r="B165" s="37" t="s">
        <v>0</v>
      </c>
      <c r="C165" s="36"/>
      <c r="D165" s="185">
        <f>SUM(D164:D164)</f>
        <v>4092</v>
      </c>
      <c r="E165" s="9"/>
    </row>
    <row r="166" spans="1:5" ht="12.75">
      <c r="A166" s="11"/>
      <c r="C166" s="12"/>
      <c r="D166" s="18"/>
      <c r="E166" s="9"/>
    </row>
    <row r="167" spans="1:5" ht="12.75">
      <c r="A167" s="418" t="s">
        <v>327</v>
      </c>
      <c r="B167" s="419"/>
      <c r="C167" s="419"/>
      <c r="D167" s="420"/>
      <c r="E167" s="9"/>
    </row>
    <row r="168" spans="1:5" ht="12.75">
      <c r="A168" s="417" t="s">
        <v>1</v>
      </c>
      <c r="B168" s="417"/>
      <c r="C168" s="417"/>
      <c r="D168" s="417"/>
      <c r="E168" s="9"/>
    </row>
    <row r="169" spans="1:5" ht="26.25">
      <c r="A169" s="34" t="s">
        <v>14</v>
      </c>
      <c r="B169" s="34" t="s">
        <v>15</v>
      </c>
      <c r="C169" s="34" t="s">
        <v>16</v>
      </c>
      <c r="D169" s="35" t="s">
        <v>17</v>
      </c>
      <c r="E169" s="9"/>
    </row>
    <row r="170" spans="1:5" ht="12.75">
      <c r="A170" s="186">
        <v>1</v>
      </c>
      <c r="B170" s="136" t="s">
        <v>1109</v>
      </c>
      <c r="C170" s="135">
        <v>2018</v>
      </c>
      <c r="D170" s="187">
        <v>2424.5</v>
      </c>
      <c r="E170" s="9"/>
    </row>
    <row r="171" spans="1:5" ht="12.75">
      <c r="A171" s="186">
        <v>2</v>
      </c>
      <c r="B171" s="136" t="s">
        <v>1110</v>
      </c>
      <c r="C171" s="135">
        <v>2018</v>
      </c>
      <c r="D171" s="187">
        <v>548</v>
      </c>
      <c r="E171" s="9"/>
    </row>
    <row r="172" spans="1:5" ht="12.75">
      <c r="A172" s="55">
        <v>3</v>
      </c>
      <c r="B172" s="141" t="s">
        <v>1111</v>
      </c>
      <c r="C172" s="135">
        <v>2018</v>
      </c>
      <c r="D172" s="187">
        <v>5109.5</v>
      </c>
      <c r="E172" s="9"/>
    </row>
    <row r="173" spans="1:5" ht="12.75">
      <c r="A173" s="186">
        <v>4</v>
      </c>
      <c r="B173" s="136" t="s">
        <v>590</v>
      </c>
      <c r="C173" s="135">
        <v>2018</v>
      </c>
      <c r="D173" s="187">
        <v>5909.55</v>
      </c>
      <c r="E173" s="9"/>
    </row>
    <row r="174" spans="1:5" ht="12.75">
      <c r="A174" s="186">
        <v>5</v>
      </c>
      <c r="B174" s="136" t="s">
        <v>1112</v>
      </c>
      <c r="C174" s="135">
        <v>2018</v>
      </c>
      <c r="D174" s="188">
        <v>3445.61</v>
      </c>
      <c r="E174" s="9"/>
    </row>
    <row r="175" spans="1:5" ht="12.75">
      <c r="A175" s="55">
        <v>6</v>
      </c>
      <c r="B175" s="189" t="s">
        <v>603</v>
      </c>
      <c r="C175" s="207">
        <v>2019</v>
      </c>
      <c r="D175" s="209">
        <v>17500</v>
      </c>
      <c r="E175" s="9"/>
    </row>
    <row r="176" spans="1:5" ht="12.75">
      <c r="A176" s="186">
        <v>7</v>
      </c>
      <c r="B176" s="189" t="s">
        <v>603</v>
      </c>
      <c r="C176" s="207">
        <v>2019</v>
      </c>
      <c r="D176" s="209">
        <v>14000</v>
      </c>
      <c r="E176" s="9"/>
    </row>
    <row r="177" spans="1:5" ht="12.75">
      <c r="A177" s="186">
        <v>8</v>
      </c>
      <c r="B177" s="141" t="s">
        <v>725</v>
      </c>
      <c r="C177" s="135">
        <v>2020</v>
      </c>
      <c r="D177" s="187">
        <v>1199</v>
      </c>
      <c r="E177" s="9"/>
    </row>
    <row r="178" spans="1:5" ht="26.25">
      <c r="A178" s="55">
        <v>9</v>
      </c>
      <c r="B178" s="189" t="s">
        <v>800</v>
      </c>
      <c r="C178" s="135">
        <v>2020</v>
      </c>
      <c r="D178" s="187">
        <v>9471</v>
      </c>
      <c r="E178" s="9"/>
    </row>
    <row r="179" spans="1:5" ht="12.75">
      <c r="A179" s="186">
        <v>10</v>
      </c>
      <c r="B179" s="136" t="s">
        <v>721</v>
      </c>
      <c r="C179" s="135">
        <v>2020</v>
      </c>
      <c r="D179" s="187">
        <v>21000</v>
      </c>
      <c r="E179" s="9"/>
    </row>
    <row r="180" spans="1:5" ht="12.75">
      <c r="A180" s="186">
        <v>11</v>
      </c>
      <c r="B180" s="136" t="s">
        <v>723</v>
      </c>
      <c r="C180" s="135">
        <v>2020</v>
      </c>
      <c r="D180" s="187">
        <v>1353</v>
      </c>
      <c r="E180" s="9"/>
    </row>
    <row r="181" spans="1:5" ht="12.75">
      <c r="A181" s="55">
        <v>12</v>
      </c>
      <c r="B181" s="136" t="s">
        <v>802</v>
      </c>
      <c r="C181" s="135">
        <v>2021</v>
      </c>
      <c r="D181" s="187">
        <v>3684</v>
      </c>
      <c r="E181" s="9"/>
    </row>
    <row r="182" spans="1:5" ht="12.75">
      <c r="A182" s="186">
        <v>13</v>
      </c>
      <c r="B182" s="136" t="s">
        <v>803</v>
      </c>
      <c r="C182" s="135">
        <v>2021</v>
      </c>
      <c r="D182" s="187">
        <v>2188.99</v>
      </c>
      <c r="E182" s="9"/>
    </row>
    <row r="183" spans="1:5" ht="12.75">
      <c r="A183" s="186">
        <v>14</v>
      </c>
      <c r="B183" s="136" t="s">
        <v>829</v>
      </c>
      <c r="C183" s="135">
        <v>2021</v>
      </c>
      <c r="D183" s="187">
        <v>999.99</v>
      </c>
      <c r="E183" s="9"/>
    </row>
    <row r="184" spans="1:5" ht="12.75">
      <c r="A184" s="55">
        <v>15</v>
      </c>
      <c r="B184" s="136" t="s">
        <v>829</v>
      </c>
      <c r="C184" s="135">
        <v>2021</v>
      </c>
      <c r="D184" s="187">
        <v>849.99</v>
      </c>
      <c r="E184" s="9"/>
    </row>
    <row r="185" spans="1:5" ht="12.75">
      <c r="A185" s="186">
        <v>16</v>
      </c>
      <c r="B185" s="136" t="s">
        <v>830</v>
      </c>
      <c r="C185" s="135">
        <v>2022</v>
      </c>
      <c r="D185" s="187">
        <v>918.99</v>
      </c>
      <c r="E185" s="9"/>
    </row>
    <row r="186" spans="1:5" ht="12.75">
      <c r="A186" s="186">
        <v>17</v>
      </c>
      <c r="B186" s="195" t="s">
        <v>1113</v>
      </c>
      <c r="C186" s="196">
        <v>2022</v>
      </c>
      <c r="D186" s="210">
        <v>3500</v>
      </c>
      <c r="E186" s="9"/>
    </row>
    <row r="187" spans="1:5" ht="12.75">
      <c r="A187" s="55">
        <v>18</v>
      </c>
      <c r="B187" s="136" t="s">
        <v>1114</v>
      </c>
      <c r="C187" s="55">
        <v>2022</v>
      </c>
      <c r="D187" s="338">
        <v>6500</v>
      </c>
      <c r="E187" s="9"/>
    </row>
    <row r="188" spans="1:5" ht="12.75">
      <c r="A188" s="186">
        <v>19</v>
      </c>
      <c r="B188" s="136" t="s">
        <v>831</v>
      </c>
      <c r="C188" s="135">
        <v>2022</v>
      </c>
      <c r="D188" s="187">
        <v>7500</v>
      </c>
      <c r="E188" s="9"/>
    </row>
    <row r="189" spans="1:5" ht="12.75">
      <c r="A189" s="186">
        <v>20</v>
      </c>
      <c r="B189" s="317" t="s">
        <v>1115</v>
      </c>
      <c r="C189" s="55">
        <v>2022</v>
      </c>
      <c r="D189" s="338">
        <v>9900</v>
      </c>
      <c r="E189" s="9"/>
    </row>
    <row r="190" spans="1:5" ht="12.75">
      <c r="A190" s="55">
        <v>21</v>
      </c>
      <c r="B190" s="136" t="s">
        <v>1116</v>
      </c>
      <c r="C190" s="55">
        <v>2022</v>
      </c>
      <c r="D190" s="338">
        <v>15800</v>
      </c>
      <c r="E190" s="9"/>
    </row>
    <row r="191" spans="1:5" ht="12.75">
      <c r="A191" s="186">
        <v>22</v>
      </c>
      <c r="B191" s="195" t="s">
        <v>1117</v>
      </c>
      <c r="C191" s="196">
        <v>2023</v>
      </c>
      <c r="D191" s="210">
        <v>849.99</v>
      </c>
      <c r="E191" s="9"/>
    </row>
    <row r="192" spans="1:5" ht="12.75">
      <c r="A192" s="36"/>
      <c r="B192" s="37" t="s">
        <v>0</v>
      </c>
      <c r="C192" s="36"/>
      <c r="D192" s="185">
        <f>SUM(D170:D191)</f>
        <v>134652.11000000002</v>
      </c>
      <c r="E192" s="9"/>
    </row>
    <row r="193" spans="1:5" ht="12.75">
      <c r="A193" s="417" t="s">
        <v>2</v>
      </c>
      <c r="B193" s="417"/>
      <c r="C193" s="417"/>
      <c r="D193" s="417"/>
      <c r="E193" s="9"/>
    </row>
    <row r="194" spans="1:5" ht="26.25">
      <c r="A194" s="34" t="s">
        <v>14</v>
      </c>
      <c r="B194" s="34" t="s">
        <v>15</v>
      </c>
      <c r="C194" s="34" t="s">
        <v>16</v>
      </c>
      <c r="D194" s="35" t="s">
        <v>17</v>
      </c>
      <c r="E194" s="9"/>
    </row>
    <row r="195" spans="1:5" ht="12.75">
      <c r="A195" s="55">
        <v>1</v>
      </c>
      <c r="B195" s="189" t="s">
        <v>591</v>
      </c>
      <c r="C195" s="207">
        <v>2018</v>
      </c>
      <c r="D195" s="209">
        <v>2269.35</v>
      </c>
      <c r="E195" s="9"/>
    </row>
    <row r="196" spans="1:5" ht="12.75">
      <c r="A196" s="55">
        <v>2</v>
      </c>
      <c r="B196" s="189" t="s">
        <v>592</v>
      </c>
      <c r="C196" s="207">
        <v>2018</v>
      </c>
      <c r="D196" s="209">
        <v>1291.5</v>
      </c>
      <c r="E196" s="9"/>
    </row>
    <row r="197" spans="1:5" ht="12.75">
      <c r="A197" s="55">
        <v>3</v>
      </c>
      <c r="B197" s="189" t="s">
        <v>602</v>
      </c>
      <c r="C197" s="207">
        <v>2018</v>
      </c>
      <c r="D197" s="209">
        <v>3680</v>
      </c>
      <c r="E197" s="9"/>
    </row>
    <row r="198" spans="1:5" ht="12.75">
      <c r="A198" s="55">
        <v>4</v>
      </c>
      <c r="B198" s="339" t="s">
        <v>1118</v>
      </c>
      <c r="C198" s="55">
        <v>2019</v>
      </c>
      <c r="D198" s="338">
        <v>649.99</v>
      </c>
      <c r="E198" s="9"/>
    </row>
    <row r="199" spans="1:5" ht="12.75">
      <c r="A199" s="55">
        <v>5</v>
      </c>
      <c r="B199" s="190" t="s">
        <v>1119</v>
      </c>
      <c r="C199" s="196">
        <v>2019</v>
      </c>
      <c r="D199" s="210">
        <v>2650</v>
      </c>
      <c r="E199" s="9"/>
    </row>
    <row r="200" spans="1:5" ht="12.75">
      <c r="A200" s="55">
        <v>6</v>
      </c>
      <c r="B200" s="189" t="s">
        <v>1120</v>
      </c>
      <c r="C200" s="135">
        <v>2020</v>
      </c>
      <c r="D200" s="187">
        <v>24261.75</v>
      </c>
      <c r="E200" s="9"/>
    </row>
    <row r="201" spans="1:5" ht="12.75">
      <c r="A201" s="55">
        <v>7</v>
      </c>
      <c r="B201" s="136" t="s">
        <v>722</v>
      </c>
      <c r="C201" s="135">
        <v>2020</v>
      </c>
      <c r="D201" s="187">
        <v>30996</v>
      </c>
      <c r="E201" s="9"/>
    </row>
    <row r="202" spans="1:5" ht="12.75">
      <c r="A202" s="55">
        <v>8</v>
      </c>
      <c r="B202" s="189" t="s">
        <v>726</v>
      </c>
      <c r="C202" s="135">
        <v>2020</v>
      </c>
      <c r="D202" s="187">
        <v>27526</v>
      </c>
      <c r="E202" s="9"/>
    </row>
    <row r="203" spans="1:5" ht="26.25">
      <c r="A203" s="55">
        <v>9</v>
      </c>
      <c r="B203" s="190" t="s">
        <v>804</v>
      </c>
      <c r="C203" s="135">
        <v>2020</v>
      </c>
      <c r="D203" s="210">
        <v>20836.2</v>
      </c>
      <c r="E203" s="9"/>
    </row>
    <row r="204" spans="1:5" ht="12.75">
      <c r="A204" s="55">
        <v>10</v>
      </c>
      <c r="B204" s="136" t="s">
        <v>724</v>
      </c>
      <c r="C204" s="135">
        <v>2020</v>
      </c>
      <c r="D204" s="187">
        <v>675.27</v>
      </c>
      <c r="E204" s="9"/>
    </row>
    <row r="205" spans="1:5" ht="12.75">
      <c r="A205" s="55">
        <v>11</v>
      </c>
      <c r="B205" s="189" t="s">
        <v>799</v>
      </c>
      <c r="C205" s="135">
        <v>2020</v>
      </c>
      <c r="D205" s="187">
        <v>2173.41</v>
      </c>
      <c r="E205" s="9"/>
    </row>
    <row r="206" spans="1:5" ht="12.75">
      <c r="A206" s="55">
        <v>12</v>
      </c>
      <c r="B206" s="189" t="s">
        <v>801</v>
      </c>
      <c r="C206" s="135">
        <v>2020</v>
      </c>
      <c r="D206" s="187">
        <v>2516.58</v>
      </c>
      <c r="E206" s="9"/>
    </row>
    <row r="207" spans="1:5" ht="12.75">
      <c r="A207" s="55">
        <v>13</v>
      </c>
      <c r="B207" s="189" t="s">
        <v>805</v>
      </c>
      <c r="C207" s="135">
        <v>2021</v>
      </c>
      <c r="D207" s="187">
        <v>5832.5</v>
      </c>
      <c r="E207" s="9"/>
    </row>
    <row r="208" spans="1:5" ht="12.75">
      <c r="A208" s="55">
        <v>14</v>
      </c>
      <c r="B208" s="190" t="s">
        <v>832</v>
      </c>
      <c r="C208" s="196">
        <v>2022</v>
      </c>
      <c r="D208" s="210">
        <v>6366.48</v>
      </c>
      <c r="E208" s="9"/>
    </row>
    <row r="209" spans="1:5" ht="12.75">
      <c r="A209" s="55">
        <v>15</v>
      </c>
      <c r="B209" s="339" t="s">
        <v>1121</v>
      </c>
      <c r="C209" s="55">
        <v>2022</v>
      </c>
      <c r="D209" s="338">
        <v>4428</v>
      </c>
      <c r="E209" s="9"/>
    </row>
    <row r="210" spans="1:5" ht="12.75">
      <c r="A210" s="55">
        <v>16</v>
      </c>
      <c r="B210" s="136" t="s">
        <v>1122</v>
      </c>
      <c r="C210" s="135">
        <v>2022</v>
      </c>
      <c r="D210" s="188">
        <v>1599</v>
      </c>
      <c r="E210" s="9"/>
    </row>
    <row r="211" spans="1:5" ht="12.75">
      <c r="A211" s="55">
        <v>17</v>
      </c>
      <c r="B211" s="136" t="s">
        <v>1123</v>
      </c>
      <c r="C211" s="135">
        <v>2022</v>
      </c>
      <c r="D211" s="188">
        <v>42312</v>
      </c>
      <c r="E211" s="9"/>
    </row>
    <row r="212" spans="1:5" ht="12.75">
      <c r="A212" s="55">
        <v>18</v>
      </c>
      <c r="B212" s="136" t="s">
        <v>1124</v>
      </c>
      <c r="C212" s="135">
        <v>2022</v>
      </c>
      <c r="D212" s="188">
        <v>7872</v>
      </c>
      <c r="E212" s="9"/>
    </row>
    <row r="213" spans="1:5" ht="12.75">
      <c r="A213" s="36"/>
      <c r="B213" s="37" t="s">
        <v>0</v>
      </c>
      <c r="C213" s="36"/>
      <c r="D213" s="185">
        <f>SUM(D195:D212)</f>
        <v>187936.03</v>
      </c>
      <c r="E213" s="9"/>
    </row>
    <row r="214" spans="1:5" ht="12.75">
      <c r="A214" s="11"/>
      <c r="C214" s="12"/>
      <c r="D214" s="18"/>
      <c r="E214" s="9"/>
    </row>
    <row r="215" spans="1:5" ht="12.75">
      <c r="A215" s="11"/>
      <c r="C215" s="12"/>
      <c r="D215" s="18"/>
      <c r="E215" s="9"/>
    </row>
    <row r="216" spans="1:5" ht="12.75">
      <c r="A216" s="418" t="s">
        <v>833</v>
      </c>
      <c r="B216" s="419"/>
      <c r="C216" s="419"/>
      <c r="D216" s="420"/>
      <c r="E216" s="9"/>
    </row>
    <row r="217" spans="1:5" ht="12.75">
      <c r="A217" s="417" t="s">
        <v>1</v>
      </c>
      <c r="B217" s="417"/>
      <c r="C217" s="417"/>
      <c r="D217" s="417"/>
      <c r="E217" s="9"/>
    </row>
    <row r="218" spans="1:5" ht="26.25">
      <c r="A218" s="177" t="s">
        <v>14</v>
      </c>
      <c r="B218" s="177" t="s">
        <v>15</v>
      </c>
      <c r="C218" s="177" t="s">
        <v>16</v>
      </c>
      <c r="D218" s="35" t="s">
        <v>17</v>
      </c>
      <c r="E218" s="9"/>
    </row>
    <row r="219" spans="1:5" ht="12.75">
      <c r="A219" s="186">
        <v>1</v>
      </c>
      <c r="B219" s="178" t="s">
        <v>834</v>
      </c>
      <c r="C219" s="179">
        <v>2021</v>
      </c>
      <c r="D219" s="187">
        <v>34000</v>
      </c>
      <c r="E219" s="9"/>
    </row>
    <row r="220" spans="1:5" ht="12.75">
      <c r="A220" s="186">
        <v>2</v>
      </c>
      <c r="B220" s="178" t="s">
        <v>835</v>
      </c>
      <c r="C220" s="179">
        <v>2021</v>
      </c>
      <c r="D220" s="187">
        <v>10080</v>
      </c>
      <c r="E220" s="9"/>
    </row>
    <row r="221" spans="1:5" ht="12.75">
      <c r="A221" s="55">
        <v>3</v>
      </c>
      <c r="B221" s="136" t="s">
        <v>836</v>
      </c>
      <c r="C221" s="135">
        <v>2021</v>
      </c>
      <c r="D221" s="187">
        <v>920</v>
      </c>
      <c r="E221" s="9"/>
    </row>
    <row r="222" spans="1:5" ht="12.75">
      <c r="A222" s="186">
        <v>4</v>
      </c>
      <c r="B222" s="136" t="s">
        <v>837</v>
      </c>
      <c r="C222" s="135">
        <v>2021</v>
      </c>
      <c r="D222" s="187">
        <v>699</v>
      </c>
      <c r="E222" s="9"/>
    </row>
    <row r="223" spans="1:5" ht="12.75">
      <c r="A223" s="186">
        <v>5</v>
      </c>
      <c r="B223" s="136" t="s">
        <v>803</v>
      </c>
      <c r="C223" s="135">
        <v>2021</v>
      </c>
      <c r="D223" s="187">
        <v>6496</v>
      </c>
      <c r="E223" s="9"/>
    </row>
    <row r="224" spans="1:5" ht="12.75">
      <c r="A224" s="55">
        <v>6</v>
      </c>
      <c r="B224" s="136" t="s">
        <v>838</v>
      </c>
      <c r="C224" s="135">
        <v>2021</v>
      </c>
      <c r="D224" s="187">
        <v>42226</v>
      </c>
      <c r="E224" s="9"/>
    </row>
    <row r="225" spans="1:5" ht="12.75">
      <c r="A225" s="186">
        <v>7</v>
      </c>
      <c r="B225" s="136" t="s">
        <v>839</v>
      </c>
      <c r="C225" s="135">
        <v>2022</v>
      </c>
      <c r="D225" s="187">
        <v>4997</v>
      </c>
      <c r="E225" s="9"/>
    </row>
    <row r="226" spans="1:5" ht="12.75">
      <c r="A226" s="186">
        <v>8</v>
      </c>
      <c r="B226" s="136" t="s">
        <v>840</v>
      </c>
      <c r="C226" s="135">
        <v>2022</v>
      </c>
      <c r="D226" s="187">
        <v>7502</v>
      </c>
      <c r="E226" s="9"/>
    </row>
    <row r="227" spans="1:5" ht="12.75">
      <c r="A227" s="55">
        <v>9</v>
      </c>
      <c r="B227" s="136" t="s">
        <v>841</v>
      </c>
      <c r="C227" s="135">
        <v>2022</v>
      </c>
      <c r="D227" s="187">
        <v>9998</v>
      </c>
      <c r="E227" s="9"/>
    </row>
    <row r="228" spans="1:5" ht="12.75">
      <c r="A228" s="186">
        <v>10</v>
      </c>
      <c r="B228" s="136" t="s">
        <v>839</v>
      </c>
      <c r="C228" s="135">
        <v>2022</v>
      </c>
      <c r="D228" s="187">
        <v>4997</v>
      </c>
      <c r="E228" s="9"/>
    </row>
    <row r="229" spans="1:5" ht="12.75">
      <c r="A229" s="186">
        <v>11</v>
      </c>
      <c r="B229" s="136" t="s">
        <v>842</v>
      </c>
      <c r="C229" s="135">
        <v>2022</v>
      </c>
      <c r="D229" s="187">
        <v>788</v>
      </c>
      <c r="E229" s="9"/>
    </row>
    <row r="230" spans="1:5" ht="12.75">
      <c r="A230" s="55">
        <v>12</v>
      </c>
      <c r="B230" s="136" t="s">
        <v>843</v>
      </c>
      <c r="C230" s="135">
        <v>2022</v>
      </c>
      <c r="D230" s="187">
        <v>2487</v>
      </c>
      <c r="E230" s="9"/>
    </row>
    <row r="231" spans="1:5" ht="12.75">
      <c r="A231" s="36"/>
      <c r="B231" s="37" t="s">
        <v>0</v>
      </c>
      <c r="C231" s="36"/>
      <c r="D231" s="185">
        <f>SUM(D219:D230)</f>
        <v>125190</v>
      </c>
      <c r="E231" s="9"/>
    </row>
    <row r="232" spans="1:5" ht="12.75">
      <c r="A232" s="417" t="s">
        <v>2</v>
      </c>
      <c r="B232" s="417"/>
      <c r="C232" s="417"/>
      <c r="D232" s="417"/>
      <c r="E232" s="9"/>
    </row>
    <row r="233" spans="1:5" ht="26.25">
      <c r="A233" s="177" t="s">
        <v>14</v>
      </c>
      <c r="B233" s="177" t="s">
        <v>15</v>
      </c>
      <c r="C233" s="177" t="s">
        <v>16</v>
      </c>
      <c r="D233" s="35" t="s">
        <v>17</v>
      </c>
      <c r="E233" s="9"/>
    </row>
    <row r="234" spans="1:5" ht="12.75">
      <c r="A234" s="55">
        <v>1</v>
      </c>
      <c r="B234" s="136" t="s">
        <v>844</v>
      </c>
      <c r="C234" s="135">
        <v>2020</v>
      </c>
      <c r="D234" s="187">
        <v>498</v>
      </c>
      <c r="E234" s="9"/>
    </row>
    <row r="235" spans="1:5" ht="12.75">
      <c r="A235" s="55">
        <v>2</v>
      </c>
      <c r="B235" s="136" t="s">
        <v>845</v>
      </c>
      <c r="C235" s="135">
        <v>2020</v>
      </c>
      <c r="D235" s="187">
        <v>2384</v>
      </c>
      <c r="E235" s="9"/>
    </row>
    <row r="236" spans="1:5" ht="12.75">
      <c r="A236" s="55">
        <v>3</v>
      </c>
      <c r="B236" s="136" t="s">
        <v>846</v>
      </c>
      <c r="C236" s="135">
        <v>2020</v>
      </c>
      <c r="D236" s="187">
        <v>2872</v>
      </c>
      <c r="E236" s="9"/>
    </row>
    <row r="237" spans="1:5" ht="12.75">
      <c r="A237" s="55">
        <v>4</v>
      </c>
      <c r="B237" s="136" t="s">
        <v>847</v>
      </c>
      <c r="C237" s="135">
        <v>2020</v>
      </c>
      <c r="D237" s="187">
        <v>275</v>
      </c>
      <c r="E237" s="9"/>
    </row>
    <row r="238" spans="1:5" ht="12.75">
      <c r="A238" s="55">
        <v>5</v>
      </c>
      <c r="B238" s="136" t="s">
        <v>848</v>
      </c>
      <c r="C238" s="135">
        <v>2020</v>
      </c>
      <c r="D238" s="187">
        <v>787.2</v>
      </c>
      <c r="E238" s="9"/>
    </row>
    <row r="239" spans="1:5" ht="12.75">
      <c r="A239" s="55">
        <v>6</v>
      </c>
      <c r="B239" s="136" t="s">
        <v>849</v>
      </c>
      <c r="C239" s="135">
        <v>2020</v>
      </c>
      <c r="D239" s="187">
        <v>209</v>
      </c>
      <c r="E239" s="9"/>
    </row>
    <row r="240" spans="1:5" ht="12.75">
      <c r="A240" s="55">
        <v>7</v>
      </c>
      <c r="B240" s="136" t="s">
        <v>850</v>
      </c>
      <c r="C240" s="135">
        <v>2020</v>
      </c>
      <c r="D240" s="187">
        <v>199</v>
      </c>
      <c r="E240" s="9"/>
    </row>
    <row r="241" spans="1:5" ht="12.75">
      <c r="A241" s="55">
        <v>8</v>
      </c>
      <c r="B241" s="136" t="s">
        <v>851</v>
      </c>
      <c r="C241" s="135">
        <v>2021</v>
      </c>
      <c r="D241" s="187">
        <v>1869</v>
      </c>
      <c r="E241" s="9"/>
    </row>
    <row r="242" spans="1:5" ht="12.75">
      <c r="A242" s="55">
        <v>9</v>
      </c>
      <c r="B242" s="136" t="s">
        <v>852</v>
      </c>
      <c r="C242" s="135">
        <v>2021</v>
      </c>
      <c r="D242" s="187">
        <v>3507</v>
      </c>
      <c r="E242" s="9"/>
    </row>
    <row r="243" spans="1:5" ht="12.75">
      <c r="A243" s="55">
        <v>10</v>
      </c>
      <c r="B243" s="136" t="s">
        <v>853</v>
      </c>
      <c r="C243" s="135">
        <v>2021</v>
      </c>
      <c r="D243" s="187">
        <v>2259</v>
      </c>
      <c r="E243" s="9"/>
    </row>
    <row r="244" spans="1:5" ht="12.75">
      <c r="A244" s="55">
        <v>11</v>
      </c>
      <c r="B244" s="136" t="s">
        <v>854</v>
      </c>
      <c r="C244" s="135">
        <v>2021</v>
      </c>
      <c r="D244" s="187">
        <v>549</v>
      </c>
      <c r="E244" s="9"/>
    </row>
    <row r="245" spans="1:5" ht="12.75">
      <c r="A245" s="55">
        <v>12</v>
      </c>
      <c r="B245" s="136" t="s">
        <v>855</v>
      </c>
      <c r="C245" s="135">
        <v>2022</v>
      </c>
      <c r="D245" s="187">
        <v>6490</v>
      </c>
      <c r="E245" s="9"/>
    </row>
    <row r="246" spans="1:5" ht="12.75">
      <c r="A246" s="36"/>
      <c r="B246" s="37" t="s">
        <v>0</v>
      </c>
      <c r="C246" s="36"/>
      <c r="D246" s="185">
        <f>SUM(D234:D245)</f>
        <v>21898.2</v>
      </c>
      <c r="E246" s="9"/>
    </row>
    <row r="247" spans="1:5" ht="12.75">
      <c r="A247" s="417" t="s">
        <v>21</v>
      </c>
      <c r="B247" s="417"/>
      <c r="C247" s="417"/>
      <c r="D247" s="417"/>
      <c r="E247" s="9"/>
    </row>
    <row r="248" spans="1:5" ht="26.25">
      <c r="A248" s="177" t="s">
        <v>14</v>
      </c>
      <c r="B248" s="177" t="s">
        <v>15</v>
      </c>
      <c r="C248" s="177" t="s">
        <v>16</v>
      </c>
      <c r="D248" s="35" t="s">
        <v>17</v>
      </c>
      <c r="E248" s="9"/>
    </row>
    <row r="249" spans="1:5" ht="12.75">
      <c r="A249" s="45">
        <v>1</v>
      </c>
      <c r="B249" s="136" t="s">
        <v>856</v>
      </c>
      <c r="C249" s="135">
        <v>2020</v>
      </c>
      <c r="D249" s="187">
        <v>1740</v>
      </c>
      <c r="E249" s="9"/>
    </row>
    <row r="250" spans="1:5" ht="12.75">
      <c r="A250" s="36"/>
      <c r="B250" s="37" t="s">
        <v>0</v>
      </c>
      <c r="C250" s="36"/>
      <c r="D250" s="185">
        <f>SUM(D249)</f>
        <v>1740</v>
      </c>
      <c r="E250" s="9"/>
    </row>
    <row r="251" spans="1:5" ht="12.75">
      <c r="A251" s="11"/>
      <c r="C251" s="12"/>
      <c r="D251" s="18"/>
      <c r="E251" s="9"/>
    </row>
    <row r="252" spans="1:5" ht="12.75">
      <c r="A252" s="11"/>
      <c r="C252" s="12"/>
      <c r="D252" s="18"/>
      <c r="E252" s="9"/>
    </row>
    <row r="253" spans="1:5" ht="12.75">
      <c r="A253" s="418" t="s">
        <v>734</v>
      </c>
      <c r="B253" s="419"/>
      <c r="C253" s="419"/>
      <c r="D253" s="420"/>
      <c r="E253" s="9"/>
    </row>
    <row r="254" spans="1:5" ht="12.75">
      <c r="A254" s="417" t="s">
        <v>1</v>
      </c>
      <c r="B254" s="417"/>
      <c r="C254" s="417"/>
      <c r="D254" s="417"/>
      <c r="E254" s="9"/>
    </row>
    <row r="255" spans="1:5" ht="26.25">
      <c r="A255" s="34" t="s">
        <v>14</v>
      </c>
      <c r="B255" s="34" t="s">
        <v>15</v>
      </c>
      <c r="C255" s="34" t="s">
        <v>16</v>
      </c>
      <c r="D255" s="35" t="s">
        <v>17</v>
      </c>
      <c r="E255" s="9"/>
    </row>
    <row r="256" spans="1:5" ht="12.75">
      <c r="A256" s="2" t="s">
        <v>337</v>
      </c>
      <c r="B256" s="340" t="s">
        <v>639</v>
      </c>
      <c r="C256" s="341">
        <v>2018</v>
      </c>
      <c r="D256" s="342">
        <v>858</v>
      </c>
      <c r="E256" s="9"/>
    </row>
    <row r="257" spans="1:5" ht="12.75">
      <c r="A257" s="2" t="s">
        <v>517</v>
      </c>
      <c r="B257" s="340" t="s">
        <v>546</v>
      </c>
      <c r="C257" s="341">
        <v>2018</v>
      </c>
      <c r="D257" s="342">
        <v>566.67</v>
      </c>
      <c r="E257" s="9"/>
    </row>
    <row r="258" spans="1:5" ht="12.75">
      <c r="A258" s="2" t="s">
        <v>520</v>
      </c>
      <c r="B258" s="340" t="s">
        <v>546</v>
      </c>
      <c r="C258" s="341">
        <v>2018</v>
      </c>
      <c r="D258" s="342">
        <v>566.67</v>
      </c>
      <c r="E258" s="9"/>
    </row>
    <row r="259" spans="1:5" ht="12.75">
      <c r="A259" s="2" t="s">
        <v>522</v>
      </c>
      <c r="B259" s="340" t="s">
        <v>546</v>
      </c>
      <c r="C259" s="341">
        <v>2018</v>
      </c>
      <c r="D259" s="342">
        <v>566.67</v>
      </c>
      <c r="E259" s="9"/>
    </row>
    <row r="260" spans="1:5" ht="12.75">
      <c r="A260" s="2" t="s">
        <v>270</v>
      </c>
      <c r="B260" s="340" t="s">
        <v>640</v>
      </c>
      <c r="C260" s="341">
        <v>2018</v>
      </c>
      <c r="D260" s="342">
        <v>282.93</v>
      </c>
      <c r="E260" s="9"/>
    </row>
    <row r="261" spans="1:5" ht="12.75">
      <c r="A261" s="2" t="s">
        <v>542</v>
      </c>
      <c r="B261" s="340" t="s">
        <v>640</v>
      </c>
      <c r="C261" s="341">
        <v>2018</v>
      </c>
      <c r="D261" s="342">
        <v>282.93</v>
      </c>
      <c r="E261" s="9"/>
    </row>
    <row r="262" spans="1:5" ht="12.75">
      <c r="A262" s="2" t="s">
        <v>543</v>
      </c>
      <c r="B262" s="340" t="s">
        <v>640</v>
      </c>
      <c r="C262" s="341">
        <v>2018</v>
      </c>
      <c r="D262" s="342">
        <v>282.93</v>
      </c>
      <c r="E262" s="9"/>
    </row>
    <row r="263" spans="1:5" ht="12.75">
      <c r="A263" s="2" t="s">
        <v>544</v>
      </c>
      <c r="B263" s="340" t="s">
        <v>643</v>
      </c>
      <c r="C263" s="341">
        <v>2018</v>
      </c>
      <c r="D263" s="342">
        <v>577.71</v>
      </c>
      <c r="E263" s="9"/>
    </row>
    <row r="264" spans="1:5" ht="12.75">
      <c r="A264" s="2" t="s">
        <v>545</v>
      </c>
      <c r="B264" s="344" t="s">
        <v>646</v>
      </c>
      <c r="C264" s="345">
        <v>2019</v>
      </c>
      <c r="D264" s="343">
        <v>2506</v>
      </c>
      <c r="E264" s="9"/>
    </row>
    <row r="265" spans="1:5" ht="12.75">
      <c r="A265" s="2" t="s">
        <v>557</v>
      </c>
      <c r="B265" s="346" t="s">
        <v>648</v>
      </c>
      <c r="C265" s="347">
        <v>2019</v>
      </c>
      <c r="D265" s="343">
        <v>1797</v>
      </c>
      <c r="E265" s="9"/>
    </row>
    <row r="266" spans="1:5" ht="12.75">
      <c r="A266" s="2" t="s">
        <v>558</v>
      </c>
      <c r="B266" s="340" t="s">
        <v>651</v>
      </c>
      <c r="C266" s="341">
        <v>2019</v>
      </c>
      <c r="D266" s="343">
        <v>998</v>
      </c>
      <c r="E266" s="9"/>
    </row>
    <row r="267" spans="1:5" ht="12.75">
      <c r="A267" s="2" t="s">
        <v>559</v>
      </c>
      <c r="B267" s="340" t="s">
        <v>653</v>
      </c>
      <c r="C267" s="341">
        <v>2019</v>
      </c>
      <c r="D267" s="343">
        <v>476</v>
      </c>
      <c r="E267" s="9"/>
    </row>
    <row r="268" spans="1:5" ht="12.75">
      <c r="A268" s="2" t="s">
        <v>560</v>
      </c>
      <c r="B268" s="348" t="s">
        <v>727</v>
      </c>
      <c r="C268" s="349">
        <v>2019</v>
      </c>
      <c r="D268" s="350">
        <v>7400</v>
      </c>
      <c r="E268" s="9"/>
    </row>
    <row r="269" spans="1:5" ht="12.75">
      <c r="A269" s="2" t="s">
        <v>561</v>
      </c>
      <c r="B269" s="348" t="s">
        <v>728</v>
      </c>
      <c r="C269" s="349">
        <v>2019</v>
      </c>
      <c r="D269" s="351">
        <v>17500</v>
      </c>
      <c r="E269" s="9"/>
    </row>
    <row r="270" spans="1:5" ht="12.75">
      <c r="A270" s="2" t="s">
        <v>562</v>
      </c>
      <c r="B270" s="348" t="s">
        <v>729</v>
      </c>
      <c r="C270" s="349">
        <v>2019</v>
      </c>
      <c r="D270" s="351">
        <v>30600</v>
      </c>
      <c r="E270" s="9"/>
    </row>
    <row r="271" spans="1:256" s="112" customFormat="1" ht="26.25">
      <c r="A271" s="2" t="s">
        <v>563</v>
      </c>
      <c r="B271" s="348" t="s">
        <v>730</v>
      </c>
      <c r="C271" s="349">
        <v>2019</v>
      </c>
      <c r="D271" s="351">
        <v>7140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112" customFormat="1" ht="26.25">
      <c r="A272" s="2" t="s">
        <v>584</v>
      </c>
      <c r="B272" s="348" t="s">
        <v>731</v>
      </c>
      <c r="C272" s="349">
        <v>2020</v>
      </c>
      <c r="D272" s="351">
        <v>8500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112" customFormat="1" ht="12.75">
      <c r="A273" s="2" t="s">
        <v>585</v>
      </c>
      <c r="B273" s="348" t="s">
        <v>1125</v>
      </c>
      <c r="C273" s="349">
        <v>2021</v>
      </c>
      <c r="D273" s="351">
        <v>1425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112" customFormat="1" ht="12.75">
      <c r="A274" s="2" t="s">
        <v>586</v>
      </c>
      <c r="B274" s="348" t="s">
        <v>806</v>
      </c>
      <c r="C274" s="349">
        <v>2021</v>
      </c>
      <c r="D274" s="351">
        <v>1249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112" customFormat="1" ht="12.75">
      <c r="A275" s="2" t="s">
        <v>587</v>
      </c>
      <c r="B275" s="348" t="s">
        <v>857</v>
      </c>
      <c r="C275" s="349">
        <v>2021</v>
      </c>
      <c r="D275" s="351">
        <v>380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112" customFormat="1" ht="12.75">
      <c r="A276" s="2" t="s">
        <v>588</v>
      </c>
      <c r="B276" s="348" t="s">
        <v>858</v>
      </c>
      <c r="C276" s="349">
        <v>2022</v>
      </c>
      <c r="D276" s="351">
        <v>2921.94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112" customFormat="1" ht="12.75">
      <c r="A277" s="2" t="s">
        <v>589</v>
      </c>
      <c r="B277" s="348" t="s">
        <v>859</v>
      </c>
      <c r="C277" s="349">
        <v>2022</v>
      </c>
      <c r="D277" s="351">
        <v>1369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112" customFormat="1" ht="12.75">
      <c r="A278" s="2" t="s">
        <v>547</v>
      </c>
      <c r="B278" s="348" t="s">
        <v>1126</v>
      </c>
      <c r="C278" s="349">
        <v>2022</v>
      </c>
      <c r="D278" s="351">
        <v>29300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112" customFormat="1" ht="12.75">
      <c r="A279" s="2" t="s">
        <v>548</v>
      </c>
      <c r="B279" s="348" t="s">
        <v>1127</v>
      </c>
      <c r="C279" s="349">
        <v>2022</v>
      </c>
      <c r="D279" s="351">
        <v>14450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112" customFormat="1" ht="12.75">
      <c r="A280" s="2" t="s">
        <v>549</v>
      </c>
      <c r="B280" s="348" t="s">
        <v>1128</v>
      </c>
      <c r="C280" s="349">
        <v>2022</v>
      </c>
      <c r="D280" s="351">
        <v>12500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36"/>
      <c r="B281" s="37" t="s">
        <v>0</v>
      </c>
      <c r="C281" s="36"/>
      <c r="D281" s="185">
        <f>SUM(D256:D280)</f>
        <v>144496.45</v>
      </c>
      <c r="E281" s="9"/>
      <c r="IV281">
        <f>SUM(A281:IU281)</f>
        <v>144496.45</v>
      </c>
    </row>
    <row r="282" spans="1:5" ht="12.75">
      <c r="A282" s="417" t="s">
        <v>2</v>
      </c>
      <c r="B282" s="417"/>
      <c r="C282" s="417"/>
      <c r="D282" s="417"/>
      <c r="E282" s="9"/>
    </row>
    <row r="283" spans="1:5" ht="26.25">
      <c r="A283" s="34" t="s">
        <v>14</v>
      </c>
      <c r="B283" s="34" t="s">
        <v>15</v>
      </c>
      <c r="C283" s="34" t="s">
        <v>16</v>
      </c>
      <c r="D283" s="35" t="s">
        <v>17</v>
      </c>
      <c r="E283" s="9"/>
    </row>
    <row r="284" spans="1:4" s="7" customFormat="1" ht="12.75">
      <c r="A284" s="135">
        <v>1</v>
      </c>
      <c r="B284" s="352" t="s">
        <v>654</v>
      </c>
      <c r="C284" s="353">
        <v>2018</v>
      </c>
      <c r="D284" s="354">
        <v>270</v>
      </c>
    </row>
    <row r="285" spans="1:4" s="7" customFormat="1" ht="12.75">
      <c r="A285" s="135">
        <v>2</v>
      </c>
      <c r="B285" s="352" t="s">
        <v>654</v>
      </c>
      <c r="C285" s="353">
        <v>2018</v>
      </c>
      <c r="D285" s="354">
        <v>270</v>
      </c>
    </row>
    <row r="286" spans="1:4" s="7" customFormat="1" ht="12.75">
      <c r="A286" s="135">
        <v>3</v>
      </c>
      <c r="B286" s="348" t="s">
        <v>732</v>
      </c>
      <c r="C286" s="349">
        <v>2019</v>
      </c>
      <c r="D286" s="351">
        <v>4200</v>
      </c>
    </row>
    <row r="287" spans="1:4" s="7" customFormat="1" ht="12.75">
      <c r="A287" s="135">
        <v>4</v>
      </c>
      <c r="B287" s="348" t="s">
        <v>733</v>
      </c>
      <c r="C287" s="349">
        <v>2020</v>
      </c>
      <c r="D287" s="351">
        <v>24552</v>
      </c>
    </row>
    <row r="288" spans="1:4" s="7" customFormat="1" ht="18" customHeight="1">
      <c r="A288" s="135">
        <v>5</v>
      </c>
      <c r="B288" s="348" t="s">
        <v>807</v>
      </c>
      <c r="C288" s="349">
        <v>2020</v>
      </c>
      <c r="D288" s="351">
        <v>9471</v>
      </c>
    </row>
    <row r="289" spans="1:4" s="7" customFormat="1" ht="18" customHeight="1">
      <c r="A289" s="135">
        <v>6</v>
      </c>
      <c r="B289" s="348" t="s">
        <v>860</v>
      </c>
      <c r="C289" s="349">
        <v>2021</v>
      </c>
      <c r="D289" s="351">
        <v>7872</v>
      </c>
    </row>
    <row r="290" spans="1:4" s="7" customFormat="1" ht="23.25" customHeight="1">
      <c r="A290" s="135">
        <v>7</v>
      </c>
      <c r="B290" s="348" t="s">
        <v>861</v>
      </c>
      <c r="C290" s="349">
        <v>2022</v>
      </c>
      <c r="D290" s="351">
        <v>6125.4</v>
      </c>
    </row>
    <row r="291" spans="1:6" s="7" customFormat="1" ht="12.75">
      <c r="A291" s="135">
        <v>8</v>
      </c>
      <c r="B291" s="348" t="s">
        <v>1129</v>
      </c>
      <c r="C291" s="349">
        <v>2022</v>
      </c>
      <c r="D291" s="351">
        <v>16482</v>
      </c>
      <c r="E291" s="213"/>
      <c r="F291" s="213"/>
    </row>
    <row r="292" spans="1:4" s="7" customFormat="1" ht="12.75">
      <c r="A292" s="135">
        <v>9</v>
      </c>
      <c r="B292" s="348" t="s">
        <v>1130</v>
      </c>
      <c r="C292" s="349">
        <v>2022</v>
      </c>
      <c r="D292" s="351">
        <v>16482</v>
      </c>
    </row>
    <row r="293" spans="1:4" s="7" customFormat="1" ht="26.25" customHeight="1">
      <c r="A293" s="135">
        <v>10</v>
      </c>
      <c r="B293" s="348" t="s">
        <v>862</v>
      </c>
      <c r="C293" s="349">
        <v>2022</v>
      </c>
      <c r="D293" s="351">
        <v>11000</v>
      </c>
    </row>
    <row r="294" spans="1:4" s="7" customFormat="1" ht="12.75">
      <c r="A294" s="135">
        <v>11</v>
      </c>
      <c r="B294" s="348" t="s">
        <v>863</v>
      </c>
      <c r="C294" s="349">
        <v>2022</v>
      </c>
      <c r="D294" s="351">
        <v>4243.5</v>
      </c>
    </row>
    <row r="295" spans="1:4" s="7" customFormat="1" ht="12.75">
      <c r="A295" s="135">
        <v>12</v>
      </c>
      <c r="B295" s="348" t="s">
        <v>864</v>
      </c>
      <c r="C295" s="349">
        <v>2022</v>
      </c>
      <c r="D295" s="351">
        <v>5412</v>
      </c>
    </row>
    <row r="296" spans="1:4" s="7" customFormat="1" ht="13.5" customHeight="1">
      <c r="A296" s="135">
        <v>13</v>
      </c>
      <c r="B296" s="348" t="s">
        <v>865</v>
      </c>
      <c r="C296" s="349">
        <v>2022</v>
      </c>
      <c r="D296" s="351">
        <v>836.4</v>
      </c>
    </row>
    <row r="297" spans="1:4" s="7" customFormat="1" ht="12.75">
      <c r="A297" s="135">
        <v>14</v>
      </c>
      <c r="B297" s="348" t="s">
        <v>866</v>
      </c>
      <c r="C297" s="349">
        <v>2022</v>
      </c>
      <c r="D297" s="351">
        <v>3936</v>
      </c>
    </row>
    <row r="298" spans="1:4" s="7" customFormat="1" ht="12.75">
      <c r="A298" s="135">
        <v>15</v>
      </c>
      <c r="B298" s="348" t="s">
        <v>867</v>
      </c>
      <c r="C298" s="349">
        <v>2022</v>
      </c>
      <c r="D298" s="351">
        <v>492</v>
      </c>
    </row>
    <row r="299" spans="1:4" s="7" customFormat="1" ht="12.75">
      <c r="A299" s="135">
        <v>16</v>
      </c>
      <c r="B299" s="348" t="s">
        <v>868</v>
      </c>
      <c r="C299" s="349">
        <v>2022</v>
      </c>
      <c r="D299" s="351">
        <v>1845</v>
      </c>
    </row>
    <row r="300" spans="1:4" s="7" customFormat="1" ht="12.75">
      <c r="A300" s="135">
        <v>17</v>
      </c>
      <c r="B300" s="348" t="s">
        <v>869</v>
      </c>
      <c r="C300" s="349">
        <v>2022</v>
      </c>
      <c r="D300" s="351">
        <v>2091</v>
      </c>
    </row>
    <row r="301" spans="1:4" s="7" customFormat="1" ht="12.75">
      <c r="A301" s="135">
        <v>18</v>
      </c>
      <c r="B301" s="355" t="s">
        <v>1131</v>
      </c>
      <c r="C301" s="349">
        <v>2022</v>
      </c>
      <c r="D301" s="351">
        <v>3690</v>
      </c>
    </row>
    <row r="302" spans="1:4" s="7" customFormat="1" ht="12.75">
      <c r="A302" s="135">
        <v>19</v>
      </c>
      <c r="B302" s="348" t="s">
        <v>870</v>
      </c>
      <c r="C302" s="349">
        <v>2022</v>
      </c>
      <c r="D302" s="351">
        <v>307.5</v>
      </c>
    </row>
    <row r="303" spans="1:4" s="7" customFormat="1" ht="12.75">
      <c r="A303" s="135">
        <v>20</v>
      </c>
      <c r="B303" s="348" t="s">
        <v>871</v>
      </c>
      <c r="C303" s="349">
        <v>2022</v>
      </c>
      <c r="D303" s="351">
        <v>246</v>
      </c>
    </row>
    <row r="304" spans="1:4" s="7" customFormat="1" ht="12.75">
      <c r="A304" s="135">
        <v>21</v>
      </c>
      <c r="B304" s="348" t="s">
        <v>872</v>
      </c>
      <c r="C304" s="349">
        <v>2022</v>
      </c>
      <c r="D304" s="351">
        <v>1180.8</v>
      </c>
    </row>
    <row r="305" spans="1:4" s="7" customFormat="1" ht="12.75">
      <c r="A305" s="135">
        <v>22</v>
      </c>
      <c r="B305" s="348" t="s">
        <v>873</v>
      </c>
      <c r="C305" s="349">
        <v>2022</v>
      </c>
      <c r="D305" s="351">
        <v>738</v>
      </c>
    </row>
    <row r="306" spans="1:4" s="7" customFormat="1" ht="12.75">
      <c r="A306" s="135">
        <v>23</v>
      </c>
      <c r="B306" s="348" t="s">
        <v>874</v>
      </c>
      <c r="C306" s="349">
        <v>2022</v>
      </c>
      <c r="D306" s="351">
        <v>5904</v>
      </c>
    </row>
    <row r="307" spans="1:4" s="7" customFormat="1" ht="12.75">
      <c r="A307" s="135">
        <v>24</v>
      </c>
      <c r="B307" s="348" t="s">
        <v>875</v>
      </c>
      <c r="C307" s="349">
        <v>2022</v>
      </c>
      <c r="D307" s="351">
        <v>799.5</v>
      </c>
    </row>
    <row r="308" spans="1:4" s="7" customFormat="1" ht="12.75">
      <c r="A308" s="135">
        <v>25</v>
      </c>
      <c r="B308" s="348" t="s">
        <v>876</v>
      </c>
      <c r="C308" s="349">
        <v>2022</v>
      </c>
      <c r="D308" s="351">
        <v>5412</v>
      </c>
    </row>
    <row r="309" spans="1:4" s="7" customFormat="1" ht="12.75">
      <c r="A309" s="135">
        <v>26</v>
      </c>
      <c r="B309" s="348" t="s">
        <v>877</v>
      </c>
      <c r="C309" s="349">
        <v>2022</v>
      </c>
      <c r="D309" s="351">
        <v>42312</v>
      </c>
    </row>
    <row r="310" spans="1:5" ht="12.75">
      <c r="A310" s="36"/>
      <c r="B310" s="37" t="s">
        <v>0</v>
      </c>
      <c r="C310" s="36"/>
      <c r="D310" s="185">
        <f>SUM(D284:D309)</f>
        <v>176170.09999999998</v>
      </c>
      <c r="E310" s="9"/>
    </row>
    <row r="311" spans="1:5" ht="12.75">
      <c r="A311" s="417" t="s">
        <v>21</v>
      </c>
      <c r="B311" s="417"/>
      <c r="C311" s="417"/>
      <c r="D311" s="417"/>
      <c r="E311" s="9"/>
    </row>
    <row r="312" spans="1:5" ht="26.25">
      <c r="A312" s="34" t="s">
        <v>14</v>
      </c>
      <c r="B312" s="34" t="s">
        <v>15</v>
      </c>
      <c r="C312" s="34" t="s">
        <v>16</v>
      </c>
      <c r="D312" s="35" t="s">
        <v>17</v>
      </c>
      <c r="E312" s="9"/>
    </row>
    <row r="313" spans="1:5" ht="12.75">
      <c r="A313" s="2">
        <v>1</v>
      </c>
      <c r="B313" s="44" t="s">
        <v>655</v>
      </c>
      <c r="C313" s="45">
        <v>2018</v>
      </c>
      <c r="D313" s="47">
        <v>349.32</v>
      </c>
      <c r="E313" s="9"/>
    </row>
    <row r="314" spans="1:5" ht="12.75">
      <c r="A314" s="36"/>
      <c r="B314" s="37" t="s">
        <v>0</v>
      </c>
      <c r="C314" s="36"/>
      <c r="D314" s="185">
        <f>SUM(D313:D313)</f>
        <v>349.32</v>
      </c>
      <c r="E314" s="9"/>
    </row>
    <row r="315" spans="1:5" ht="12.75">
      <c r="A315" s="11"/>
      <c r="C315" s="12"/>
      <c r="D315" s="18"/>
      <c r="E315" s="9"/>
    </row>
    <row r="316" spans="1:5" ht="12.75">
      <c r="A316" s="11"/>
      <c r="C316" s="12"/>
      <c r="D316" s="18"/>
      <c r="E316" s="9"/>
    </row>
    <row r="317" spans="1:5" ht="12.75">
      <c r="A317" s="418" t="s">
        <v>738</v>
      </c>
      <c r="B317" s="419"/>
      <c r="C317" s="419"/>
      <c r="D317" s="420"/>
      <c r="E317" s="9"/>
    </row>
    <row r="318" spans="1:5" ht="12.75">
      <c r="A318" s="417" t="s">
        <v>1</v>
      </c>
      <c r="B318" s="417"/>
      <c r="C318" s="417"/>
      <c r="D318" s="417"/>
      <c r="E318" s="9"/>
    </row>
    <row r="319" spans="1:5" ht="26.25">
      <c r="A319" s="34" t="s">
        <v>14</v>
      </c>
      <c r="B319" s="34" t="s">
        <v>15</v>
      </c>
      <c r="C319" s="34" t="s">
        <v>16</v>
      </c>
      <c r="D319" s="35" t="s">
        <v>17</v>
      </c>
      <c r="E319" s="9"/>
    </row>
    <row r="320" spans="1:5" ht="12.75">
      <c r="A320" s="179">
        <v>1</v>
      </c>
      <c r="B320" s="136" t="s">
        <v>878</v>
      </c>
      <c r="C320" s="135">
        <v>2018</v>
      </c>
      <c r="D320" s="356">
        <v>964</v>
      </c>
      <c r="E320" s="9"/>
    </row>
    <row r="321" spans="1:5" ht="12.75">
      <c r="A321" s="179">
        <f aca="true" t="shared" si="0" ref="A321:A347">A320+1</f>
        <v>2</v>
      </c>
      <c r="B321" s="136" t="s">
        <v>879</v>
      </c>
      <c r="C321" s="135">
        <v>2019</v>
      </c>
      <c r="D321" s="356">
        <v>848</v>
      </c>
      <c r="E321" s="9"/>
    </row>
    <row r="322" spans="1:5" ht="12.75">
      <c r="A322" s="179">
        <f t="shared" si="0"/>
        <v>3</v>
      </c>
      <c r="B322" s="136" t="s">
        <v>880</v>
      </c>
      <c r="C322" s="135">
        <v>2019</v>
      </c>
      <c r="D322" s="357">
        <v>1369</v>
      </c>
      <c r="E322" s="9"/>
    </row>
    <row r="323" spans="1:5" ht="12.75">
      <c r="A323" s="179">
        <f t="shared" si="0"/>
        <v>4</v>
      </c>
      <c r="B323" s="136" t="s">
        <v>881</v>
      </c>
      <c r="C323" s="135">
        <v>2019</v>
      </c>
      <c r="D323" s="357">
        <v>798</v>
      </c>
      <c r="E323" s="9"/>
    </row>
    <row r="324" spans="1:5" ht="12.75">
      <c r="A324" s="179">
        <f t="shared" si="0"/>
        <v>5</v>
      </c>
      <c r="B324" s="136" t="s">
        <v>882</v>
      </c>
      <c r="C324" s="135">
        <v>2019</v>
      </c>
      <c r="D324" s="357">
        <v>1574</v>
      </c>
      <c r="E324" s="9"/>
    </row>
    <row r="325" spans="1:5" ht="12.75">
      <c r="A325" s="179">
        <f t="shared" si="0"/>
        <v>6</v>
      </c>
      <c r="B325" s="136" t="s">
        <v>883</v>
      </c>
      <c r="C325" s="135">
        <v>2019</v>
      </c>
      <c r="D325" s="357">
        <v>199</v>
      </c>
      <c r="E325" s="9"/>
    </row>
    <row r="326" spans="1:5" ht="26.25">
      <c r="A326" s="179">
        <f t="shared" si="0"/>
        <v>7</v>
      </c>
      <c r="B326" s="136" t="s">
        <v>884</v>
      </c>
      <c r="C326" s="135">
        <v>2019</v>
      </c>
      <c r="D326" s="357">
        <v>1094</v>
      </c>
      <c r="E326" s="9"/>
    </row>
    <row r="327" spans="1:5" ht="12.75">
      <c r="A327" s="179">
        <f t="shared" si="0"/>
        <v>8</v>
      </c>
      <c r="B327" s="136" t="s">
        <v>885</v>
      </c>
      <c r="C327" s="135">
        <v>2019</v>
      </c>
      <c r="D327" s="357">
        <v>1459</v>
      </c>
      <c r="E327" s="9"/>
    </row>
    <row r="328" spans="1:5" ht="12.75">
      <c r="A328" s="179">
        <f t="shared" si="0"/>
        <v>9</v>
      </c>
      <c r="B328" s="136" t="s">
        <v>886</v>
      </c>
      <c r="C328" s="135">
        <v>2019</v>
      </c>
      <c r="D328" s="357">
        <v>9710</v>
      </c>
      <c r="E328" s="9"/>
    </row>
    <row r="329" spans="1:5" ht="12.75">
      <c r="A329" s="179">
        <f t="shared" si="0"/>
        <v>10</v>
      </c>
      <c r="B329" s="136" t="s">
        <v>887</v>
      </c>
      <c r="C329" s="135">
        <v>2019</v>
      </c>
      <c r="D329" s="357">
        <v>1131.6</v>
      </c>
      <c r="E329" s="9"/>
    </row>
    <row r="330" spans="1:5" ht="12.75">
      <c r="A330" s="179">
        <f t="shared" si="0"/>
        <v>11</v>
      </c>
      <c r="B330" s="136" t="s">
        <v>888</v>
      </c>
      <c r="C330" s="135">
        <v>2020</v>
      </c>
      <c r="D330" s="358">
        <v>734</v>
      </c>
      <c r="E330" s="9"/>
    </row>
    <row r="331" spans="1:5" ht="12.75">
      <c r="A331" s="179">
        <f t="shared" si="0"/>
        <v>12</v>
      </c>
      <c r="B331" s="136" t="s">
        <v>889</v>
      </c>
      <c r="C331" s="135">
        <v>2020</v>
      </c>
      <c r="D331" s="358">
        <v>489</v>
      </c>
      <c r="E331" s="9"/>
    </row>
    <row r="332" spans="1:5" ht="12.75">
      <c r="A332" s="179">
        <f t="shared" si="0"/>
        <v>13</v>
      </c>
      <c r="B332" s="136" t="s">
        <v>890</v>
      </c>
      <c r="C332" s="135">
        <v>2020</v>
      </c>
      <c r="D332" s="358">
        <v>428</v>
      </c>
      <c r="E332" s="9"/>
    </row>
    <row r="333" spans="1:5" ht="12.75">
      <c r="A333" s="179">
        <f t="shared" si="0"/>
        <v>14</v>
      </c>
      <c r="B333" s="136" t="s">
        <v>891</v>
      </c>
      <c r="C333" s="135">
        <v>2020</v>
      </c>
      <c r="D333" s="358">
        <v>1099</v>
      </c>
      <c r="E333" s="9"/>
    </row>
    <row r="334" spans="1:5" ht="12.75">
      <c r="A334" s="179">
        <f t="shared" si="0"/>
        <v>15</v>
      </c>
      <c r="B334" s="136" t="s">
        <v>892</v>
      </c>
      <c r="C334" s="135">
        <v>2021</v>
      </c>
      <c r="D334" s="358">
        <v>1099</v>
      </c>
      <c r="E334" s="9"/>
    </row>
    <row r="335" spans="1:5" ht="12.75">
      <c r="A335" s="179">
        <f t="shared" si="0"/>
        <v>16</v>
      </c>
      <c r="B335" s="136" t="s">
        <v>893</v>
      </c>
      <c r="C335" s="135">
        <v>2021</v>
      </c>
      <c r="D335" s="358">
        <v>1396</v>
      </c>
      <c r="E335" s="9"/>
    </row>
    <row r="336" spans="1:5" ht="12.75">
      <c r="A336" s="179">
        <f t="shared" si="0"/>
        <v>17</v>
      </c>
      <c r="B336" s="136" t="s">
        <v>894</v>
      </c>
      <c r="C336" s="135">
        <v>2021</v>
      </c>
      <c r="D336" s="358">
        <v>629</v>
      </c>
      <c r="E336" s="9"/>
    </row>
    <row r="337" spans="1:5" ht="12.75">
      <c r="A337" s="179">
        <f t="shared" si="0"/>
        <v>18</v>
      </c>
      <c r="B337" s="136" t="s">
        <v>895</v>
      </c>
      <c r="C337" s="135">
        <v>2021</v>
      </c>
      <c r="D337" s="358">
        <v>699</v>
      </c>
      <c r="E337" s="9"/>
    </row>
    <row r="338" spans="1:5" ht="12.75">
      <c r="A338" s="179">
        <f t="shared" si="0"/>
        <v>19</v>
      </c>
      <c r="B338" s="136" t="s">
        <v>896</v>
      </c>
      <c r="C338" s="135">
        <v>2021</v>
      </c>
      <c r="D338" s="358">
        <v>864</v>
      </c>
      <c r="E338" s="9"/>
    </row>
    <row r="339" spans="1:5" ht="12.75">
      <c r="A339" s="179">
        <f t="shared" si="0"/>
        <v>20</v>
      </c>
      <c r="B339" s="136" t="s">
        <v>897</v>
      </c>
      <c r="C339" s="135">
        <v>2022</v>
      </c>
      <c r="D339" s="358">
        <v>810</v>
      </c>
      <c r="E339" s="9"/>
    </row>
    <row r="340" spans="1:5" ht="12.75">
      <c r="A340" s="179">
        <f t="shared" si="0"/>
        <v>21</v>
      </c>
      <c r="B340" s="136" t="s">
        <v>898</v>
      </c>
      <c r="C340" s="135">
        <v>2022</v>
      </c>
      <c r="D340" s="358">
        <v>1199.77</v>
      </c>
      <c r="E340" s="9"/>
    </row>
    <row r="341" spans="1:5" ht="12.75">
      <c r="A341" s="179">
        <f t="shared" si="0"/>
        <v>22</v>
      </c>
      <c r="B341" s="136" t="s">
        <v>899</v>
      </c>
      <c r="C341" s="135">
        <v>2022</v>
      </c>
      <c r="D341" s="358">
        <v>866.68</v>
      </c>
      <c r="E341" s="9"/>
    </row>
    <row r="342" spans="1:5" ht="12.75">
      <c r="A342" s="179">
        <f t="shared" si="0"/>
        <v>23</v>
      </c>
      <c r="B342" s="136" t="s">
        <v>900</v>
      </c>
      <c r="C342" s="135">
        <v>2022</v>
      </c>
      <c r="D342" s="358">
        <v>1634.67</v>
      </c>
      <c r="E342" s="9"/>
    </row>
    <row r="343" spans="1:5" ht="12.75">
      <c r="A343" s="179">
        <f t="shared" si="0"/>
        <v>24</v>
      </c>
      <c r="B343" s="136" t="s">
        <v>901</v>
      </c>
      <c r="C343" s="135">
        <v>2022</v>
      </c>
      <c r="D343" s="358">
        <v>1619</v>
      </c>
      <c r="E343" s="9"/>
    </row>
    <row r="344" spans="1:5" ht="26.25">
      <c r="A344" s="179">
        <f t="shared" si="0"/>
        <v>25</v>
      </c>
      <c r="B344" s="211" t="s">
        <v>1133</v>
      </c>
      <c r="C344" s="212">
        <v>2022</v>
      </c>
      <c r="D344" s="359">
        <v>999.01</v>
      </c>
      <c r="E344" s="9"/>
    </row>
    <row r="345" spans="1:5" ht="26.25">
      <c r="A345" s="179">
        <f t="shared" si="0"/>
        <v>26</v>
      </c>
      <c r="B345" s="211" t="s">
        <v>1134</v>
      </c>
      <c r="C345" s="212">
        <v>2022</v>
      </c>
      <c r="D345" s="359">
        <v>629</v>
      </c>
      <c r="E345" s="9"/>
    </row>
    <row r="346" spans="1:5" ht="26.25">
      <c r="A346" s="179">
        <f t="shared" si="0"/>
        <v>27</v>
      </c>
      <c r="B346" s="211" t="s">
        <v>1135</v>
      </c>
      <c r="C346" s="212">
        <v>2023</v>
      </c>
      <c r="D346" s="359">
        <v>838.9</v>
      </c>
      <c r="E346" s="9"/>
    </row>
    <row r="347" spans="1:5" ht="26.25">
      <c r="A347" s="179">
        <f t="shared" si="0"/>
        <v>28</v>
      </c>
      <c r="B347" s="211" t="s">
        <v>1136</v>
      </c>
      <c r="C347" s="212">
        <v>2023</v>
      </c>
      <c r="D347" s="359">
        <v>838.9</v>
      </c>
      <c r="E347" s="9"/>
    </row>
    <row r="348" spans="1:5" ht="12.75">
      <c r="A348" s="36"/>
      <c r="B348" s="37" t="s">
        <v>0</v>
      </c>
      <c r="C348" s="36"/>
      <c r="D348" s="185">
        <f>SUM(D320:D347)</f>
        <v>36019.530000000006</v>
      </c>
      <c r="E348" s="9"/>
    </row>
    <row r="349" spans="1:5" ht="12.75">
      <c r="A349" s="417" t="s">
        <v>2</v>
      </c>
      <c r="B349" s="417"/>
      <c r="C349" s="417"/>
      <c r="D349" s="417"/>
      <c r="E349" s="9"/>
    </row>
    <row r="350" spans="1:5" ht="26.25">
      <c r="A350" s="34" t="s">
        <v>14</v>
      </c>
      <c r="B350" s="34" t="s">
        <v>15</v>
      </c>
      <c r="C350" s="34" t="s">
        <v>16</v>
      </c>
      <c r="D350" s="35" t="s">
        <v>17</v>
      </c>
      <c r="E350" s="9"/>
    </row>
    <row r="351" spans="1:5" ht="12.75">
      <c r="A351" s="48">
        <v>1</v>
      </c>
      <c r="B351" s="189" t="s">
        <v>1137</v>
      </c>
      <c r="C351" s="207">
        <v>2022</v>
      </c>
      <c r="D351" s="208">
        <v>3399</v>
      </c>
      <c r="E351" s="9"/>
    </row>
    <row r="352" spans="1:5" ht="12.75">
      <c r="A352" s="36"/>
      <c r="B352" s="37" t="s">
        <v>0</v>
      </c>
      <c r="C352" s="36"/>
      <c r="D352" s="185">
        <f>SUM(D351:D351)</f>
        <v>3399</v>
      </c>
      <c r="E352" s="9"/>
    </row>
    <row r="353" spans="1:5" ht="12.75">
      <c r="A353" s="11"/>
      <c r="C353" s="12"/>
      <c r="D353" s="18"/>
      <c r="E353" s="9"/>
    </row>
    <row r="354" spans="1:5" ht="12.75">
      <c r="A354" s="418" t="s">
        <v>739</v>
      </c>
      <c r="B354" s="419"/>
      <c r="C354" s="419"/>
      <c r="D354" s="420"/>
      <c r="E354" s="9"/>
    </row>
    <row r="355" spans="1:5" ht="12.75">
      <c r="A355" s="417" t="s">
        <v>2</v>
      </c>
      <c r="B355" s="417"/>
      <c r="C355" s="417"/>
      <c r="D355" s="417"/>
      <c r="E355" s="9"/>
    </row>
    <row r="356" spans="1:5" ht="26.25">
      <c r="A356" s="34" t="s">
        <v>14</v>
      </c>
      <c r="B356" s="34" t="s">
        <v>15</v>
      </c>
      <c r="C356" s="34" t="s">
        <v>16</v>
      </c>
      <c r="D356" s="82" t="s">
        <v>17</v>
      </c>
      <c r="E356" s="9"/>
    </row>
    <row r="357" spans="1:4" s="9" customFormat="1" ht="26.25">
      <c r="A357" s="122">
        <v>1</v>
      </c>
      <c r="B357" s="136" t="s">
        <v>908</v>
      </c>
      <c r="C357" s="135">
        <v>2018</v>
      </c>
      <c r="D357" s="214">
        <v>1400</v>
      </c>
    </row>
    <row r="358" spans="1:5" ht="12.75">
      <c r="A358" s="36"/>
      <c r="B358" s="37" t="s">
        <v>0</v>
      </c>
      <c r="C358" s="36"/>
      <c r="D358" s="185">
        <f>SUM(D357:D357)</f>
        <v>1400</v>
      </c>
      <c r="E358" s="9"/>
    </row>
    <row r="359" spans="1:5" ht="12.75">
      <c r="A359" s="417" t="s">
        <v>21</v>
      </c>
      <c r="B359" s="417"/>
      <c r="C359" s="417"/>
      <c r="D359" s="417"/>
      <c r="E359" s="9"/>
    </row>
    <row r="360" spans="1:5" ht="26.25">
      <c r="A360" s="137" t="s">
        <v>14</v>
      </c>
      <c r="B360" s="137" t="s">
        <v>15</v>
      </c>
      <c r="C360" s="137" t="s">
        <v>16</v>
      </c>
      <c r="D360" s="35" t="s">
        <v>17</v>
      </c>
      <c r="E360" s="9"/>
    </row>
    <row r="361" spans="1:5" ht="24.75" customHeight="1">
      <c r="A361" s="2">
        <v>1</v>
      </c>
      <c r="B361" s="139" t="s">
        <v>772</v>
      </c>
      <c r="C361" s="134">
        <v>2020</v>
      </c>
      <c r="D361" s="140">
        <v>1650</v>
      </c>
      <c r="E361" s="9"/>
    </row>
    <row r="362" spans="1:5" ht="12.75">
      <c r="A362" s="36"/>
      <c r="B362" s="37" t="s">
        <v>0</v>
      </c>
      <c r="C362" s="36"/>
      <c r="D362" s="185">
        <f>SUM(D361:D361)</f>
        <v>1650</v>
      </c>
      <c r="E362" s="9"/>
    </row>
    <row r="363" spans="1:4" ht="12.75">
      <c r="A363" s="11"/>
      <c r="C363" s="12"/>
      <c r="D363" s="18"/>
    </row>
    <row r="364" spans="1:4" ht="12.75">
      <c r="A364" s="11"/>
      <c r="C364" s="12"/>
      <c r="D364" s="18"/>
    </row>
    <row r="365" spans="1:4" ht="12.75">
      <c r="A365" s="11"/>
      <c r="B365" s="425" t="s">
        <v>534</v>
      </c>
      <c r="C365" s="426"/>
      <c r="D365" s="82">
        <f>D35+D64+D80+D92+D111+D127+D151+D192+D231+D281+D348</f>
        <v>1806073.4999999998</v>
      </c>
    </row>
    <row r="366" spans="1:4" ht="12.75">
      <c r="A366" s="11"/>
      <c r="B366" s="425" t="s">
        <v>535</v>
      </c>
      <c r="C366" s="426"/>
      <c r="D366" s="82">
        <f>D358+D352+D310+D246+D213+D161+D134+D115+D101+D86+D74+D51</f>
        <v>477933.68</v>
      </c>
    </row>
    <row r="367" spans="1:4" ht="13.5" thickBot="1">
      <c r="A367" s="11"/>
      <c r="B367" s="421" t="s">
        <v>536</v>
      </c>
      <c r="C367" s="422"/>
      <c r="D367" s="130">
        <f>D362+D314+D250+D165+D56</f>
        <v>49972.1</v>
      </c>
    </row>
    <row r="368" spans="1:4" ht="21.75" customHeight="1" thickBot="1">
      <c r="A368" s="11"/>
      <c r="B368" s="423" t="s">
        <v>537</v>
      </c>
      <c r="C368" s="424"/>
      <c r="D368" s="111">
        <f>D367+D366+D365</f>
        <v>2333979.28</v>
      </c>
    </row>
    <row r="369" spans="1:4" ht="12.75">
      <c r="A369" s="11"/>
      <c r="C369" s="12"/>
      <c r="D369" s="18"/>
    </row>
    <row r="370" spans="1:4" ht="12.75">
      <c r="A370" s="11"/>
      <c r="C370" s="12"/>
      <c r="D370" s="18"/>
    </row>
    <row r="371" spans="1:4" ht="12.75">
      <c r="A371" s="11"/>
      <c r="C371" s="12"/>
      <c r="D371" s="18"/>
    </row>
    <row r="372" spans="1:4" ht="12.75">
      <c r="A372" s="11"/>
      <c r="C372" s="12"/>
      <c r="D372" s="18"/>
    </row>
    <row r="373" spans="1:4" ht="12.75">
      <c r="A373" s="11"/>
      <c r="C373" s="12"/>
      <c r="D373" s="18"/>
    </row>
    <row r="374" spans="1:4" ht="12.75">
      <c r="A374" s="11"/>
      <c r="C374" s="12"/>
      <c r="D374" s="18"/>
    </row>
    <row r="375" spans="1:4" ht="12.75">
      <c r="A375" s="11"/>
      <c r="C375" s="12"/>
      <c r="D375" s="18"/>
    </row>
    <row r="376" spans="1:4" ht="12.75">
      <c r="A376" s="11"/>
      <c r="C376" s="12"/>
      <c r="D376" s="18"/>
    </row>
    <row r="377" spans="1:4" ht="12.75">
      <c r="A377" s="11"/>
      <c r="C377" s="12"/>
      <c r="D377" s="18"/>
    </row>
    <row r="378" spans="1:4" ht="12.75">
      <c r="A378" s="11"/>
      <c r="C378" s="12"/>
      <c r="D378" s="18"/>
    </row>
    <row r="379" spans="1:4" ht="12.75">
      <c r="A379" s="11"/>
      <c r="C379" s="12"/>
      <c r="D379" s="18"/>
    </row>
    <row r="380" spans="1:4" ht="12.75">
      <c r="A380" s="11"/>
      <c r="C380" s="12"/>
      <c r="D380" s="18"/>
    </row>
    <row r="381" spans="1:4" ht="12.75">
      <c r="A381" s="11"/>
      <c r="C381" s="12"/>
      <c r="D381" s="18"/>
    </row>
    <row r="382" spans="1:4" ht="12.75">
      <c r="A382" s="11"/>
      <c r="C382" s="12"/>
      <c r="D382" s="18"/>
    </row>
    <row r="383" spans="1:4" ht="12.75">
      <c r="A383" s="11"/>
      <c r="C383" s="12"/>
      <c r="D383" s="18"/>
    </row>
    <row r="384" spans="1:4" ht="12.75">
      <c r="A384" s="11"/>
      <c r="C384" s="12"/>
      <c r="D384" s="18"/>
    </row>
    <row r="385" spans="1:4" ht="12.75">
      <c r="A385" s="11"/>
      <c r="C385" s="12"/>
      <c r="D385" s="18"/>
    </row>
    <row r="386" spans="1:4" ht="12.75">
      <c r="A386" s="11"/>
      <c r="C386" s="12"/>
      <c r="D386" s="18"/>
    </row>
    <row r="387" spans="1:4" ht="12.75">
      <c r="A387" s="11"/>
      <c r="C387" s="12"/>
      <c r="D387" s="18"/>
    </row>
    <row r="388" spans="1:4" ht="12.75">
      <c r="A388" s="11"/>
      <c r="C388" s="12"/>
      <c r="D388" s="18"/>
    </row>
    <row r="389" spans="1:4" ht="12.75">
      <c r="A389" s="11"/>
      <c r="C389" s="12"/>
      <c r="D389" s="18"/>
    </row>
    <row r="390" spans="1:4" ht="12.75">
      <c r="A390" s="11"/>
      <c r="C390" s="12"/>
      <c r="D390" s="18"/>
    </row>
    <row r="391" spans="1:4" ht="12.75">
      <c r="A391" s="11"/>
      <c r="C391" s="12"/>
      <c r="D391" s="18"/>
    </row>
    <row r="392" spans="1:4" ht="12.75">
      <c r="A392" s="11"/>
      <c r="C392" s="12"/>
      <c r="D392" s="18"/>
    </row>
    <row r="393" spans="1:4" ht="12.75">
      <c r="A393" s="11"/>
      <c r="C393" s="12"/>
      <c r="D393" s="18"/>
    </row>
    <row r="394" spans="1:4" ht="12.75">
      <c r="A394" s="11"/>
      <c r="C394" s="12"/>
      <c r="D394" s="18"/>
    </row>
    <row r="395" spans="1:4" ht="12.75">
      <c r="A395" s="11"/>
      <c r="C395" s="12"/>
      <c r="D395" s="18"/>
    </row>
    <row r="396" spans="1:4" ht="12.75">
      <c r="A396" s="11"/>
      <c r="C396" s="12"/>
      <c r="D396" s="18"/>
    </row>
    <row r="397" spans="1:4" ht="12.75">
      <c r="A397" s="11"/>
      <c r="C397" s="12"/>
      <c r="D397" s="18"/>
    </row>
    <row r="398" spans="1:4" ht="12.75">
      <c r="A398" s="11"/>
      <c r="C398" s="12"/>
      <c r="D398" s="18"/>
    </row>
    <row r="399" spans="1:4" ht="12.75">
      <c r="A399" s="11"/>
      <c r="C399" s="12"/>
      <c r="D399" s="18"/>
    </row>
    <row r="400" spans="1:4" ht="12.75">
      <c r="A400" s="11"/>
      <c r="C400" s="12"/>
      <c r="D400" s="18"/>
    </row>
    <row r="401" spans="1:4" ht="12.75">
      <c r="A401" s="11"/>
      <c r="C401" s="12"/>
      <c r="D401" s="18"/>
    </row>
    <row r="402" spans="1:4" ht="12.75">
      <c r="A402" s="11"/>
      <c r="C402" s="12"/>
      <c r="D402" s="18"/>
    </row>
    <row r="403" spans="1:4" ht="12.75">
      <c r="A403" s="11"/>
      <c r="C403" s="12"/>
      <c r="D403" s="18"/>
    </row>
    <row r="404" spans="1:4" ht="12.75">
      <c r="A404" s="11"/>
      <c r="C404" s="12"/>
      <c r="D404" s="18"/>
    </row>
    <row r="405" spans="1:4" ht="12.75">
      <c r="A405" s="11"/>
      <c r="C405" s="12"/>
      <c r="D405" s="18"/>
    </row>
    <row r="406" spans="1:4" ht="12.75">
      <c r="A406" s="11"/>
      <c r="C406" s="12"/>
      <c r="D406" s="18"/>
    </row>
    <row r="407" spans="1:4" ht="12.75">
      <c r="A407" s="11"/>
      <c r="C407" s="12"/>
      <c r="D407" s="18"/>
    </row>
    <row r="408" spans="1:4" ht="12.75">
      <c r="A408" s="11"/>
      <c r="C408" s="12"/>
      <c r="D408" s="18"/>
    </row>
    <row r="409" spans="1:4" ht="12.75">
      <c r="A409" s="11"/>
      <c r="C409" s="12"/>
      <c r="D409" s="18"/>
    </row>
    <row r="410" spans="1:4" ht="12.75">
      <c r="A410" s="11"/>
      <c r="C410" s="12"/>
      <c r="D410" s="18"/>
    </row>
    <row r="411" spans="1:4" ht="12.75">
      <c r="A411" s="11"/>
      <c r="C411" s="12"/>
      <c r="D411" s="18"/>
    </row>
    <row r="412" spans="1:4" ht="12.75">
      <c r="A412" s="11"/>
      <c r="C412" s="12"/>
      <c r="D412" s="18"/>
    </row>
  </sheetData>
  <sheetProtection/>
  <mergeCells count="44">
    <mergeCell ref="A254:D254"/>
    <mergeCell ref="A282:D282"/>
    <mergeCell ref="A253:D253"/>
    <mergeCell ref="A193:D193"/>
    <mergeCell ref="A216:D216"/>
    <mergeCell ref="A217:D217"/>
    <mergeCell ref="B368:C368"/>
    <mergeCell ref="B365:C365"/>
    <mergeCell ref="B366:C366"/>
    <mergeCell ref="A93:D93"/>
    <mergeCell ref="A167:D167"/>
    <mergeCell ref="A359:D359"/>
    <mergeCell ref="A247:D247"/>
    <mergeCell ref="A152:D152"/>
    <mergeCell ref="A162:D162"/>
    <mergeCell ref="A355:D355"/>
    <mergeCell ref="A103:D103"/>
    <mergeCell ref="A89:D89"/>
    <mergeCell ref="A88:D88"/>
    <mergeCell ref="A117:D117"/>
    <mergeCell ref="A104:D104"/>
    <mergeCell ref="A136:D136"/>
    <mergeCell ref="A128:D128"/>
    <mergeCell ref="A112:D112"/>
    <mergeCell ref="B367:C367"/>
    <mergeCell ref="A317:D317"/>
    <mergeCell ref="A318:D318"/>
    <mergeCell ref="A349:D349"/>
    <mergeCell ref="A354:D354"/>
    <mergeCell ref="A118:D118"/>
    <mergeCell ref="A137:D137"/>
    <mergeCell ref="A311:D311"/>
    <mergeCell ref="A232:D232"/>
    <mergeCell ref="A168:D168"/>
    <mergeCell ref="A81:D81"/>
    <mergeCell ref="A65:D65"/>
    <mergeCell ref="A3:D3"/>
    <mergeCell ref="A36:D36"/>
    <mergeCell ref="A52:D52"/>
    <mergeCell ref="A58:D58"/>
    <mergeCell ref="A59:D59"/>
    <mergeCell ref="A4:D4"/>
    <mergeCell ref="A76:D76"/>
    <mergeCell ref="A77:D7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115" zoomScaleNormal="115" zoomScaleSheetLayoutView="115" zoomScalePageLayoutView="0" workbookViewId="0" topLeftCell="A3">
      <selection activeCell="C17" sqref="C17"/>
    </sheetView>
  </sheetViews>
  <sheetFormatPr defaultColWidth="9.140625" defaultRowHeight="12.75"/>
  <cols>
    <col min="1" max="1" width="5.8515625" style="23" customWidth="1"/>
    <col min="2" max="2" width="42.421875" style="0" customWidth="1"/>
    <col min="3" max="4" width="20.140625" style="20" customWidth="1"/>
    <col min="5" max="5" width="15.28125" style="0" customWidth="1"/>
  </cols>
  <sheetData>
    <row r="1" spans="2:4" ht="16.5">
      <c r="B1" s="6" t="s">
        <v>53</v>
      </c>
      <c r="D1" s="21"/>
    </row>
    <row r="2" ht="16.5">
      <c r="B2" s="6"/>
    </row>
    <row r="3" spans="1:4" ht="21" customHeight="1">
      <c r="A3" s="39"/>
      <c r="B3" s="427" t="s">
        <v>46</v>
      </c>
      <c r="C3" s="428"/>
      <c r="D3" s="428"/>
    </row>
    <row r="4" spans="1:4" ht="26.25">
      <c r="A4" s="42" t="s">
        <v>14</v>
      </c>
      <c r="B4" s="42" t="s">
        <v>12</v>
      </c>
      <c r="C4" s="33" t="s">
        <v>20</v>
      </c>
      <c r="D4" s="33" t="s">
        <v>11</v>
      </c>
    </row>
    <row r="5" spans="1:4" ht="26.25" customHeight="1">
      <c r="A5" s="129" t="s">
        <v>337</v>
      </c>
      <c r="B5" s="28" t="s">
        <v>152</v>
      </c>
      <c r="C5" s="132">
        <v>4566309.62</v>
      </c>
      <c r="D5" s="15" t="s">
        <v>712</v>
      </c>
    </row>
    <row r="6" spans="1:4" s="5" customFormat="1" ht="26.25" customHeight="1">
      <c r="A6" s="129" t="s">
        <v>517</v>
      </c>
      <c r="B6" s="1" t="s">
        <v>153</v>
      </c>
      <c r="C6" s="132">
        <v>1254866.2</v>
      </c>
      <c r="D6" s="15" t="s">
        <v>712</v>
      </c>
    </row>
    <row r="7" spans="1:4" s="5" customFormat="1" ht="26.25" customHeight="1">
      <c r="A7" s="129" t="s">
        <v>520</v>
      </c>
      <c r="B7" s="1" t="s">
        <v>154</v>
      </c>
      <c r="C7" s="132">
        <v>287493.83999999997</v>
      </c>
      <c r="D7" s="15">
        <v>3498.42</v>
      </c>
    </row>
    <row r="8" spans="1:4" s="5" customFormat="1" ht="26.25" customHeight="1">
      <c r="A8" s="129" t="s">
        <v>522</v>
      </c>
      <c r="B8" s="1" t="s">
        <v>155</v>
      </c>
      <c r="C8" s="138">
        <v>448891.47</v>
      </c>
      <c r="D8" s="15" t="s">
        <v>712</v>
      </c>
    </row>
    <row r="9" spans="1:5" s="5" customFormat="1" ht="26.25" customHeight="1">
      <c r="A9" s="129" t="s">
        <v>270</v>
      </c>
      <c r="B9" s="1" t="s">
        <v>156</v>
      </c>
      <c r="C9" s="132">
        <v>17618</v>
      </c>
      <c r="D9" s="15" t="s">
        <v>712</v>
      </c>
      <c r="E9" s="180"/>
    </row>
    <row r="10" spans="1:4" s="5" customFormat="1" ht="26.25" customHeight="1">
      <c r="A10" s="129" t="s">
        <v>542</v>
      </c>
      <c r="B10" s="1" t="s">
        <v>157</v>
      </c>
      <c r="C10" s="132">
        <v>289678.54000000004</v>
      </c>
      <c r="D10" s="15" t="s">
        <v>712</v>
      </c>
    </row>
    <row r="11" spans="1:4" s="5" customFormat="1" ht="26.25" customHeight="1">
      <c r="A11" s="129" t="s">
        <v>543</v>
      </c>
      <c r="B11" s="1" t="s">
        <v>158</v>
      </c>
      <c r="C11" s="132">
        <v>1223935.48</v>
      </c>
      <c r="D11" s="15">
        <v>239571.27</v>
      </c>
    </row>
    <row r="12" spans="1:4" s="5" customFormat="1" ht="26.25" customHeight="1">
      <c r="A12" s="129" t="s">
        <v>544</v>
      </c>
      <c r="B12" s="1" t="s">
        <v>159</v>
      </c>
      <c r="C12" s="132">
        <f>1674137.7+27384.49</f>
        <v>1701522.19</v>
      </c>
      <c r="D12" s="15">
        <v>299335.8</v>
      </c>
    </row>
    <row r="13" spans="1:4" s="5" customFormat="1" ht="26.25" customHeight="1">
      <c r="A13" s="129" t="s">
        <v>545</v>
      </c>
      <c r="B13" s="1" t="s">
        <v>737</v>
      </c>
      <c r="C13" s="132">
        <v>955687.54</v>
      </c>
      <c r="D13" s="132">
        <v>120391.94</v>
      </c>
    </row>
    <row r="14" spans="1:4" s="5" customFormat="1" ht="26.25" customHeight="1">
      <c r="A14" s="129" t="s">
        <v>557</v>
      </c>
      <c r="B14" s="1" t="s">
        <v>160</v>
      </c>
      <c r="C14" s="132">
        <v>304182.43</v>
      </c>
      <c r="D14" s="15">
        <v>148377.33</v>
      </c>
    </row>
    <row r="15" spans="1:4" s="5" customFormat="1" ht="26.25" customHeight="1">
      <c r="A15" s="129" t="s">
        <v>558</v>
      </c>
      <c r="B15" s="1" t="s">
        <v>161</v>
      </c>
      <c r="C15" s="131">
        <v>288433.8</v>
      </c>
      <c r="D15" s="15" t="s">
        <v>712</v>
      </c>
    </row>
    <row r="16" spans="1:4" s="5" customFormat="1" ht="26.25" customHeight="1">
      <c r="A16" s="129" t="s">
        <v>559</v>
      </c>
      <c r="B16" s="1" t="s">
        <v>162</v>
      </c>
      <c r="C16" s="133">
        <f>1893339.94+132744.94</f>
        <v>2026084.88</v>
      </c>
      <c r="D16" s="15" t="s">
        <v>712</v>
      </c>
    </row>
    <row r="17" spans="1:4" ht="18" customHeight="1">
      <c r="A17" s="39"/>
      <c r="B17" s="40" t="s">
        <v>13</v>
      </c>
      <c r="C17" s="41">
        <f>SUM(C5:C16)</f>
        <v>13364703.989999998</v>
      </c>
      <c r="D17" s="41">
        <f>SUM(D5:D16)</f>
        <v>811174.7599999999</v>
      </c>
    </row>
    <row r="18" spans="2:4" ht="12.75">
      <c r="B18" s="5"/>
      <c r="C18" s="22"/>
      <c r="D18" s="22"/>
    </row>
    <row r="19" spans="2:4" ht="12.75">
      <c r="B19" s="5"/>
      <c r="C19" s="22"/>
      <c r="D19" s="22"/>
    </row>
    <row r="20" spans="2:4" ht="12.75">
      <c r="B20" s="5"/>
      <c r="C20" s="22"/>
      <c r="D20" s="22"/>
    </row>
    <row r="21" spans="2:4" ht="12.75">
      <c r="B21" s="5"/>
      <c r="C21" s="22"/>
      <c r="D21" s="22"/>
    </row>
    <row r="22" spans="2:4" ht="12.75">
      <c r="B22" s="5"/>
      <c r="C22" s="22"/>
      <c r="D22" s="22"/>
    </row>
    <row r="23" spans="2:4" ht="12.75">
      <c r="B23" s="5"/>
      <c r="C23" s="22"/>
      <c r="D23" s="22"/>
    </row>
    <row r="24" spans="2:4" ht="12.75">
      <c r="B24" s="5"/>
      <c r="C24" s="22"/>
      <c r="D24" s="22"/>
    </row>
    <row r="25" spans="2:4" ht="12.75">
      <c r="B25" s="5"/>
      <c r="C25" s="22"/>
      <c r="D25" s="22"/>
    </row>
    <row r="26" spans="2:4" ht="12.75">
      <c r="B26" s="5"/>
      <c r="C26" s="22"/>
      <c r="D26" s="22"/>
    </row>
    <row r="27" spans="2:4" ht="12.75">
      <c r="B27" s="5"/>
      <c r="C27" s="22"/>
      <c r="D27" s="22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6">
      <selection activeCell="C9" sqref="C9"/>
    </sheetView>
  </sheetViews>
  <sheetFormatPr defaultColWidth="9.140625" defaultRowHeight="12.75"/>
  <cols>
    <col min="1" max="1" width="4.140625" style="23" customWidth="1"/>
    <col min="2" max="2" width="53.28125" style="0" customWidth="1"/>
    <col min="3" max="3" width="45.28125" style="0" customWidth="1"/>
  </cols>
  <sheetData>
    <row r="1" spans="2:3" ht="15" customHeight="1">
      <c r="B1" s="10" t="s">
        <v>540</v>
      </c>
      <c r="C1" s="24"/>
    </row>
    <row r="2" ht="12.75">
      <c r="B2" s="10"/>
    </row>
    <row r="3" spans="1:4" ht="69" customHeight="1">
      <c r="A3" s="429" t="s">
        <v>54</v>
      </c>
      <c r="B3" s="429"/>
      <c r="C3" s="429"/>
      <c r="D3" s="26"/>
    </row>
    <row r="4" spans="1:4" ht="9" customHeight="1">
      <c r="A4" s="25"/>
      <c r="B4" s="25"/>
      <c r="C4" s="25"/>
      <c r="D4" s="26"/>
    </row>
    <row r="6" spans="1:3" ht="36.75" customHeight="1">
      <c r="A6" s="43" t="s">
        <v>14</v>
      </c>
      <c r="B6" s="43" t="s">
        <v>18</v>
      </c>
      <c r="C6" s="53" t="s">
        <v>19</v>
      </c>
    </row>
    <row r="7" spans="1:3" ht="17.25" customHeight="1">
      <c r="A7" s="430" t="s">
        <v>52</v>
      </c>
      <c r="B7" s="431"/>
      <c r="C7" s="432"/>
    </row>
    <row r="8" spans="1:3" ht="29.25" customHeight="1">
      <c r="A8" s="56">
        <v>1</v>
      </c>
      <c r="B8" s="52" t="s">
        <v>163</v>
      </c>
      <c r="C8" s="52" t="s">
        <v>164</v>
      </c>
    </row>
    <row r="9" spans="1:3" ht="29.25" customHeight="1">
      <c r="A9" s="56">
        <v>2</v>
      </c>
      <c r="B9" s="52" t="s">
        <v>165</v>
      </c>
      <c r="C9" s="49" t="s">
        <v>166</v>
      </c>
    </row>
    <row r="10" spans="1:3" ht="17.25" customHeight="1">
      <c r="A10" s="430" t="s">
        <v>194</v>
      </c>
      <c r="B10" s="431"/>
      <c r="C10" s="432"/>
    </row>
    <row r="11" spans="1:3" ht="33" customHeight="1">
      <c r="A11" s="50">
        <v>1</v>
      </c>
      <c r="B11" s="58" t="s">
        <v>568</v>
      </c>
      <c r="C11" s="59" t="s">
        <v>569</v>
      </c>
    </row>
    <row r="12" spans="1:3" ht="33" customHeight="1">
      <c r="A12" s="50">
        <v>2</v>
      </c>
      <c r="B12" s="58" t="s">
        <v>236</v>
      </c>
      <c r="C12" s="59" t="s">
        <v>237</v>
      </c>
    </row>
    <row r="13" spans="1:3" ht="40.5" customHeight="1">
      <c r="A13" s="50">
        <v>3</v>
      </c>
      <c r="B13" s="58" t="s">
        <v>570</v>
      </c>
      <c r="C13" s="59" t="s">
        <v>571</v>
      </c>
    </row>
    <row r="14" spans="1:3" ht="40.5" customHeight="1">
      <c r="A14" s="50">
        <v>4</v>
      </c>
      <c r="B14" s="58" t="s">
        <v>174</v>
      </c>
      <c r="C14" s="59" t="s">
        <v>572</v>
      </c>
    </row>
    <row r="15" spans="1:3" ht="40.5" customHeight="1">
      <c r="A15" s="50">
        <v>5</v>
      </c>
      <c r="B15" s="58" t="s">
        <v>176</v>
      </c>
      <c r="C15" s="59" t="s">
        <v>573</v>
      </c>
    </row>
    <row r="16" spans="1:3" ht="33" customHeight="1">
      <c r="A16" s="50">
        <v>6</v>
      </c>
      <c r="B16" s="58" t="s">
        <v>574</v>
      </c>
      <c r="C16" s="59" t="s">
        <v>495</v>
      </c>
    </row>
    <row r="17" spans="1:3" ht="33" customHeight="1">
      <c r="A17" s="50">
        <v>7</v>
      </c>
      <c r="B17" s="58" t="s">
        <v>575</v>
      </c>
      <c r="C17" s="59" t="s">
        <v>217</v>
      </c>
    </row>
    <row r="18" spans="1:3" ht="33" customHeight="1">
      <c r="A18" s="50">
        <v>8</v>
      </c>
      <c r="B18" s="113" t="s">
        <v>576</v>
      </c>
      <c r="C18" s="59" t="s">
        <v>577</v>
      </c>
    </row>
    <row r="19" spans="1:3" ht="33" customHeight="1">
      <c r="A19" s="50">
        <v>9</v>
      </c>
      <c r="B19" s="113" t="s">
        <v>578</v>
      </c>
      <c r="C19" s="59" t="s">
        <v>579</v>
      </c>
    </row>
    <row r="20" spans="1:3" ht="33" customHeight="1">
      <c r="A20" s="50">
        <v>10</v>
      </c>
      <c r="B20" s="58" t="s">
        <v>580</v>
      </c>
      <c r="C20" s="59" t="s">
        <v>217</v>
      </c>
    </row>
    <row r="21" spans="1:3" ht="33" customHeight="1">
      <c r="A21" s="50">
        <v>11</v>
      </c>
      <c r="B21" s="58" t="s">
        <v>581</v>
      </c>
      <c r="C21" s="59" t="s">
        <v>222</v>
      </c>
    </row>
    <row r="22" spans="1:3" ht="33" customHeight="1">
      <c r="A22" s="50">
        <v>12</v>
      </c>
      <c r="B22" s="58" t="s">
        <v>582</v>
      </c>
      <c r="C22" s="59" t="s">
        <v>224</v>
      </c>
    </row>
    <row r="23" spans="1:3" ht="33" customHeight="1">
      <c r="A23" s="50">
        <v>13</v>
      </c>
      <c r="B23" s="58" t="s">
        <v>583</v>
      </c>
      <c r="C23" s="59" t="s">
        <v>227</v>
      </c>
    </row>
    <row r="24" spans="1:3" ht="15" customHeight="1">
      <c r="A24" s="430" t="s">
        <v>620</v>
      </c>
      <c r="B24" s="431"/>
      <c r="C24" s="432"/>
    </row>
    <row r="25" spans="1:3" ht="24.75" customHeight="1">
      <c r="A25" s="56" t="s">
        <v>337</v>
      </c>
      <c r="B25" s="58" t="s">
        <v>621</v>
      </c>
      <c r="C25" s="59" t="s">
        <v>622</v>
      </c>
    </row>
    <row r="26" spans="1:3" ht="17.25" customHeight="1">
      <c r="A26" s="430" t="s">
        <v>343</v>
      </c>
      <c r="B26" s="431"/>
      <c r="C26" s="432"/>
    </row>
    <row r="27" spans="1:3" ht="58.5" customHeight="1">
      <c r="A27" s="50">
        <v>1</v>
      </c>
      <c r="B27" s="52" t="s">
        <v>344</v>
      </c>
      <c r="C27" s="115" t="s">
        <v>345</v>
      </c>
    </row>
    <row r="28" spans="1:3" ht="30" customHeight="1">
      <c r="A28" s="50">
        <v>2</v>
      </c>
      <c r="B28" s="49" t="s">
        <v>346</v>
      </c>
      <c r="C28" s="56" t="s">
        <v>347</v>
      </c>
    </row>
    <row r="29" spans="1:3" ht="15" customHeight="1">
      <c r="A29" s="430" t="s">
        <v>514</v>
      </c>
      <c r="B29" s="431"/>
      <c r="C29" s="432"/>
    </row>
    <row r="30" spans="1:3" ht="24.75" customHeight="1">
      <c r="A30" s="51" t="s">
        <v>337</v>
      </c>
      <c r="B30" s="66" t="s">
        <v>515</v>
      </c>
      <c r="C30" s="67" t="s">
        <v>516</v>
      </c>
    </row>
    <row r="31" spans="1:3" ht="24.75" customHeight="1">
      <c r="A31" s="51" t="s">
        <v>517</v>
      </c>
      <c r="B31" s="66" t="s">
        <v>518</v>
      </c>
      <c r="C31" s="67" t="s">
        <v>519</v>
      </c>
    </row>
    <row r="32" spans="1:3" ht="24.75" customHeight="1">
      <c r="A32" s="51" t="s">
        <v>520</v>
      </c>
      <c r="B32" s="66" t="s">
        <v>521</v>
      </c>
      <c r="C32" s="67" t="s">
        <v>519</v>
      </c>
    </row>
    <row r="33" spans="1:3" ht="24.75" customHeight="1">
      <c r="A33" s="51" t="s">
        <v>522</v>
      </c>
      <c r="B33" s="57" t="s">
        <v>523</v>
      </c>
      <c r="C33" s="67" t="s">
        <v>519</v>
      </c>
    </row>
    <row r="34" spans="1:3" ht="24.75" customHeight="1">
      <c r="A34" s="51" t="s">
        <v>270</v>
      </c>
      <c r="B34" s="66" t="s">
        <v>524</v>
      </c>
      <c r="C34" s="67" t="s">
        <v>519</v>
      </c>
    </row>
  </sheetData>
  <sheetProtection/>
  <mergeCells count="6">
    <mergeCell ref="A3:C3"/>
    <mergeCell ref="A7:C7"/>
    <mergeCell ref="A10:C10"/>
    <mergeCell ref="A26:C26"/>
    <mergeCell ref="A29:C29"/>
    <mergeCell ref="A24:C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28125" style="234" bestFit="1" customWidth="1"/>
    <col min="2" max="2" width="15.7109375" style="234" customWidth="1"/>
    <col min="3" max="3" width="18.28125" style="234" customWidth="1"/>
    <col min="4" max="4" width="25.57421875" style="234" customWidth="1"/>
    <col min="5" max="5" width="16.28125" style="234" customWidth="1"/>
    <col min="6" max="6" width="12.57421875" style="234" customWidth="1"/>
    <col min="7" max="8" width="9.28125" style="234" bestFit="1" customWidth="1"/>
    <col min="9" max="9" width="13.140625" style="234" customWidth="1"/>
    <col min="10" max="10" width="10.140625" style="234" bestFit="1" customWidth="1"/>
    <col min="11" max="11" width="9.28125" style="234" bestFit="1" customWidth="1"/>
    <col min="12" max="12" width="12.57421875" style="234" customWidth="1"/>
    <col min="13" max="13" width="14.57421875" style="234" customWidth="1"/>
    <col min="14" max="14" width="15.421875" style="234" customWidth="1"/>
    <col min="15" max="15" width="9.28125" style="234" bestFit="1" customWidth="1"/>
    <col min="16" max="16" width="15.7109375" style="234" customWidth="1"/>
    <col min="17" max="17" width="17.7109375" style="234" customWidth="1"/>
    <col min="18" max="21" width="11.8515625" style="234" customWidth="1"/>
    <col min="22" max="16384" width="9.140625" style="234" customWidth="1"/>
  </cols>
  <sheetData>
    <row r="1" spans="1:26" ht="13.5">
      <c r="A1" s="232" t="s">
        <v>916</v>
      </c>
      <c r="B1" s="233"/>
      <c r="C1" s="233"/>
      <c r="D1" s="233"/>
      <c r="E1" s="233"/>
      <c r="F1" s="233"/>
      <c r="G1" s="233"/>
      <c r="H1" s="233"/>
      <c r="I1" s="433"/>
      <c r="J1" s="4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ht="13.5">
      <c r="A2" s="434" t="s">
        <v>917</v>
      </c>
      <c r="B2" s="434"/>
      <c r="C2" s="434"/>
      <c r="D2" s="434"/>
      <c r="E2" s="434"/>
      <c r="F2" s="434"/>
      <c r="G2" s="434"/>
      <c r="H2" s="434"/>
      <c r="I2" s="434"/>
      <c r="J2" s="434"/>
      <c r="K2" s="235"/>
      <c r="L2" s="236"/>
      <c r="M2" s="434" t="s">
        <v>917</v>
      </c>
      <c r="N2" s="434"/>
      <c r="O2" s="434"/>
      <c r="P2" s="434"/>
      <c r="Q2" s="434"/>
      <c r="R2" s="434"/>
      <c r="S2" s="434"/>
      <c r="T2" s="434"/>
      <c r="U2" s="434"/>
      <c r="V2" s="434"/>
      <c r="W2" s="236"/>
      <c r="X2" s="236"/>
      <c r="Y2" s="236"/>
      <c r="Z2" s="236"/>
    </row>
    <row r="3" spans="1:26" ht="13.5">
      <c r="A3" s="435" t="s">
        <v>14</v>
      </c>
      <c r="B3" s="438" t="s">
        <v>918</v>
      </c>
      <c r="C3" s="438" t="s">
        <v>919</v>
      </c>
      <c r="D3" s="438" t="s">
        <v>920</v>
      </c>
      <c r="E3" s="438" t="s">
        <v>921</v>
      </c>
      <c r="F3" s="438" t="s">
        <v>922</v>
      </c>
      <c r="G3" s="438" t="s">
        <v>923</v>
      </c>
      <c r="H3" s="438" t="s">
        <v>924</v>
      </c>
      <c r="I3" s="438" t="s">
        <v>925</v>
      </c>
      <c r="J3" s="442" t="s">
        <v>926</v>
      </c>
      <c r="K3" s="438" t="s">
        <v>927</v>
      </c>
      <c r="L3" s="443" t="s">
        <v>928</v>
      </c>
      <c r="M3" s="440" t="s">
        <v>929</v>
      </c>
      <c r="N3" s="438" t="s">
        <v>930</v>
      </c>
      <c r="O3" s="440" t="s">
        <v>931</v>
      </c>
      <c r="P3" s="440" t="s">
        <v>932</v>
      </c>
      <c r="Q3" s="440" t="s">
        <v>933</v>
      </c>
      <c r="R3" s="440" t="s">
        <v>934</v>
      </c>
      <c r="S3" s="440"/>
      <c r="T3" s="440" t="s">
        <v>935</v>
      </c>
      <c r="U3" s="440"/>
      <c r="V3" s="443" t="s">
        <v>936</v>
      </c>
      <c r="W3" s="446"/>
      <c r="X3" s="446"/>
      <c r="Y3" s="447"/>
      <c r="Z3" s="451" t="s">
        <v>937</v>
      </c>
    </row>
    <row r="4" spans="1:26" ht="13.5">
      <c r="A4" s="436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43"/>
      <c r="M4" s="441"/>
      <c r="N4" s="438"/>
      <c r="O4" s="441"/>
      <c r="P4" s="441"/>
      <c r="Q4" s="441"/>
      <c r="R4" s="441"/>
      <c r="S4" s="441"/>
      <c r="T4" s="441"/>
      <c r="U4" s="441"/>
      <c r="V4" s="448"/>
      <c r="W4" s="449"/>
      <c r="X4" s="449"/>
      <c r="Y4" s="450"/>
      <c r="Z4" s="452"/>
    </row>
    <row r="5" spans="1:26" ht="14.25" thickBot="1">
      <c r="A5" s="437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44"/>
      <c r="M5" s="445"/>
      <c r="N5" s="439"/>
      <c r="O5" s="445"/>
      <c r="P5" s="445"/>
      <c r="Q5" s="445"/>
      <c r="R5" s="237" t="s">
        <v>938</v>
      </c>
      <c r="S5" s="237" t="s">
        <v>939</v>
      </c>
      <c r="T5" s="237" t="s">
        <v>938</v>
      </c>
      <c r="U5" s="237" t="s">
        <v>939</v>
      </c>
      <c r="V5" s="238" t="s">
        <v>940</v>
      </c>
      <c r="W5" s="238" t="s">
        <v>941</v>
      </c>
      <c r="X5" s="238" t="s">
        <v>942</v>
      </c>
      <c r="Y5" s="238" t="s">
        <v>943</v>
      </c>
      <c r="Z5" s="453"/>
    </row>
    <row r="6" spans="1:26" ht="13.5">
      <c r="A6" s="454" t="s">
        <v>52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</row>
    <row r="7" spans="1:26" ht="23.25" customHeight="1">
      <c r="A7" s="240">
        <v>1</v>
      </c>
      <c r="B7" s="241" t="s">
        <v>944</v>
      </c>
      <c r="C7" s="240" t="s">
        <v>945</v>
      </c>
      <c r="D7" s="240" t="s">
        <v>946</v>
      </c>
      <c r="E7" s="242" t="s">
        <v>947</v>
      </c>
      <c r="F7" s="240" t="s">
        <v>948</v>
      </c>
      <c r="G7" s="240">
        <v>1598</v>
      </c>
      <c r="H7" s="240">
        <v>2015</v>
      </c>
      <c r="I7" s="240" t="s">
        <v>949</v>
      </c>
      <c r="J7" s="240" t="s">
        <v>68</v>
      </c>
      <c r="K7" s="240">
        <v>5</v>
      </c>
      <c r="L7" s="243" t="s">
        <v>68</v>
      </c>
      <c r="M7" s="240" t="s">
        <v>950</v>
      </c>
      <c r="N7" s="240" t="s">
        <v>70</v>
      </c>
      <c r="O7" s="312">
        <v>110440</v>
      </c>
      <c r="P7" s="245"/>
      <c r="Q7" s="246">
        <v>30800</v>
      </c>
      <c r="R7" s="247" t="s">
        <v>1169</v>
      </c>
      <c r="S7" s="247" t="s">
        <v>1151</v>
      </c>
      <c r="T7" s="247" t="s">
        <v>1169</v>
      </c>
      <c r="U7" s="247" t="s">
        <v>1151</v>
      </c>
      <c r="V7" s="235" t="s">
        <v>951</v>
      </c>
      <c r="W7" s="235" t="s">
        <v>951</v>
      </c>
      <c r="X7" s="235" t="s">
        <v>951</v>
      </c>
      <c r="Y7" s="235" t="s">
        <v>951</v>
      </c>
      <c r="Z7" s="235" t="s">
        <v>68</v>
      </c>
    </row>
    <row r="8" spans="1:26" ht="23.25" customHeight="1">
      <c r="A8" s="248">
        <v>2</v>
      </c>
      <c r="B8" s="249" t="s">
        <v>952</v>
      </c>
      <c r="C8" s="248" t="s">
        <v>953</v>
      </c>
      <c r="D8" s="248" t="s">
        <v>954</v>
      </c>
      <c r="E8" s="250" t="s">
        <v>955</v>
      </c>
      <c r="F8" s="248" t="s">
        <v>948</v>
      </c>
      <c r="G8" s="248">
        <v>1395</v>
      </c>
      <c r="H8" s="248">
        <v>2015</v>
      </c>
      <c r="I8" s="248" t="s">
        <v>956</v>
      </c>
      <c r="J8" s="248" t="s">
        <v>68</v>
      </c>
      <c r="K8" s="248">
        <v>5</v>
      </c>
      <c r="L8" s="251" t="s">
        <v>68</v>
      </c>
      <c r="M8" s="248" t="s">
        <v>950</v>
      </c>
      <c r="N8" s="248" t="s">
        <v>70</v>
      </c>
      <c r="O8" s="313">
        <v>198896</v>
      </c>
      <c r="P8" s="245"/>
      <c r="Q8" s="246">
        <v>34400</v>
      </c>
      <c r="R8" s="240" t="s">
        <v>1170</v>
      </c>
      <c r="S8" s="240" t="s">
        <v>1152</v>
      </c>
      <c r="T8" s="240" t="s">
        <v>1170</v>
      </c>
      <c r="U8" s="240" t="s">
        <v>1152</v>
      </c>
      <c r="V8" s="252" t="s">
        <v>951</v>
      </c>
      <c r="W8" s="252" t="s">
        <v>951</v>
      </c>
      <c r="X8" s="252" t="s">
        <v>951</v>
      </c>
      <c r="Y8" s="252" t="s">
        <v>951</v>
      </c>
      <c r="Z8" s="252" t="s">
        <v>68</v>
      </c>
    </row>
    <row r="9" spans="1:256" ht="23.25" customHeight="1">
      <c r="A9" s="251">
        <v>3</v>
      </c>
      <c r="B9" s="253" t="s">
        <v>957</v>
      </c>
      <c r="C9" s="253" t="s">
        <v>958</v>
      </c>
      <c r="D9" s="253" t="s">
        <v>959</v>
      </c>
      <c r="E9" s="254" t="s">
        <v>960</v>
      </c>
      <c r="F9" s="253" t="s">
        <v>961</v>
      </c>
      <c r="G9" s="253">
        <v>1968</v>
      </c>
      <c r="H9" s="253">
        <v>2021</v>
      </c>
      <c r="I9" s="255" t="s">
        <v>962</v>
      </c>
      <c r="J9" s="253"/>
      <c r="K9" s="253">
        <v>6</v>
      </c>
      <c r="L9" s="253">
        <v>886</v>
      </c>
      <c r="M9" s="253" t="s">
        <v>963</v>
      </c>
      <c r="N9" s="256" t="s">
        <v>70</v>
      </c>
      <c r="O9" s="257">
        <v>28360</v>
      </c>
      <c r="P9" s="253"/>
      <c r="Q9" s="258">
        <v>166700</v>
      </c>
      <c r="R9" s="255" t="s">
        <v>1171</v>
      </c>
      <c r="S9" s="255" t="s">
        <v>1153</v>
      </c>
      <c r="T9" s="255" t="s">
        <v>1171</v>
      </c>
      <c r="U9" s="255" t="s">
        <v>1153</v>
      </c>
      <c r="V9" s="253" t="s">
        <v>951</v>
      </c>
      <c r="W9" s="253" t="s">
        <v>951</v>
      </c>
      <c r="X9" s="253" t="s">
        <v>951</v>
      </c>
      <c r="Y9" s="253" t="s">
        <v>951</v>
      </c>
      <c r="Z9" s="259" t="s">
        <v>712</v>
      </c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  <c r="IL9" s="260"/>
      <c r="IM9" s="260"/>
      <c r="IN9" s="260"/>
      <c r="IO9" s="260"/>
      <c r="IP9" s="260"/>
      <c r="IQ9" s="260"/>
      <c r="IR9" s="260"/>
      <c r="IS9" s="260"/>
      <c r="IT9" s="260"/>
      <c r="IU9" s="260"/>
      <c r="IV9" s="260"/>
    </row>
    <row r="10" spans="1:26" ht="23.25" customHeight="1">
      <c r="A10" s="248">
        <v>4</v>
      </c>
      <c r="B10" s="248" t="s">
        <v>964</v>
      </c>
      <c r="C10" s="248"/>
      <c r="D10" s="248" t="s">
        <v>965</v>
      </c>
      <c r="E10" s="250" t="s">
        <v>966</v>
      </c>
      <c r="F10" s="248" t="s">
        <v>967</v>
      </c>
      <c r="G10" s="248"/>
      <c r="H10" s="248">
        <v>2020</v>
      </c>
      <c r="I10" s="248" t="s">
        <v>968</v>
      </c>
      <c r="J10" s="248"/>
      <c r="K10" s="248"/>
      <c r="L10" s="251">
        <v>560</v>
      </c>
      <c r="M10" s="248"/>
      <c r="N10" s="248" t="s">
        <v>70</v>
      </c>
      <c r="O10" s="261"/>
      <c r="P10" s="262"/>
      <c r="Q10" s="263"/>
      <c r="R10" s="248" t="s">
        <v>1172</v>
      </c>
      <c r="S10" s="248" t="s">
        <v>1154</v>
      </c>
      <c r="T10" s="248"/>
      <c r="U10" s="248"/>
      <c r="V10" s="235" t="s">
        <v>951</v>
      </c>
      <c r="W10" s="235" t="s">
        <v>712</v>
      </c>
      <c r="X10" s="235" t="s">
        <v>969</v>
      </c>
      <c r="Y10" s="235" t="s">
        <v>712</v>
      </c>
      <c r="Z10" s="235" t="s">
        <v>712</v>
      </c>
    </row>
    <row r="11" spans="1:26" ht="13.5">
      <c r="A11" s="454" t="s">
        <v>970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239"/>
      <c r="N11" s="239"/>
      <c r="O11" s="239"/>
      <c r="P11" s="264"/>
      <c r="Q11" s="264"/>
      <c r="R11" s="264"/>
      <c r="S11" s="264"/>
      <c r="T11" s="264"/>
      <c r="U11" s="264"/>
      <c r="V11" s="265"/>
      <c r="W11" s="265"/>
      <c r="X11" s="265"/>
      <c r="Y11" s="265"/>
      <c r="Z11" s="265"/>
    </row>
    <row r="12" spans="1:26" ht="27">
      <c r="A12" s="247">
        <v>1</v>
      </c>
      <c r="B12" s="247" t="s">
        <v>971</v>
      </c>
      <c r="C12" s="247" t="s">
        <v>972</v>
      </c>
      <c r="D12" s="247" t="s">
        <v>973</v>
      </c>
      <c r="E12" s="266" t="s">
        <v>974</v>
      </c>
      <c r="F12" s="247" t="s">
        <v>948</v>
      </c>
      <c r="G12" s="247">
        <v>1390</v>
      </c>
      <c r="H12" s="247">
        <v>2009</v>
      </c>
      <c r="I12" s="247" t="s">
        <v>975</v>
      </c>
      <c r="J12" s="267">
        <v>43078</v>
      </c>
      <c r="K12" s="247">
        <v>5</v>
      </c>
      <c r="L12" s="247"/>
      <c r="M12" s="268">
        <v>1670</v>
      </c>
      <c r="N12" s="268" t="s">
        <v>258</v>
      </c>
      <c r="O12" s="244">
        <v>64144</v>
      </c>
      <c r="P12" s="269" t="s">
        <v>976</v>
      </c>
      <c r="Q12" s="270">
        <v>17500</v>
      </c>
      <c r="R12" s="268" t="s">
        <v>1173</v>
      </c>
      <c r="S12" s="268" t="s">
        <v>1155</v>
      </c>
      <c r="T12" s="268" t="s">
        <v>1173</v>
      </c>
      <c r="U12" s="268" t="s">
        <v>1155</v>
      </c>
      <c r="V12" s="271" t="s">
        <v>951</v>
      </c>
      <c r="W12" s="271" t="s">
        <v>951</v>
      </c>
      <c r="X12" s="271" t="s">
        <v>951</v>
      </c>
      <c r="Y12" s="271" t="s">
        <v>951</v>
      </c>
      <c r="Z12" s="271" t="s">
        <v>68</v>
      </c>
    </row>
    <row r="13" spans="1:26" ht="13.5">
      <c r="A13" s="454" t="s">
        <v>978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</row>
    <row r="14" spans="1:26" ht="27">
      <c r="A14" s="247">
        <v>1</v>
      </c>
      <c r="B14" s="272" t="s">
        <v>979</v>
      </c>
      <c r="C14" s="247">
        <v>3554</v>
      </c>
      <c r="D14" s="247" t="s">
        <v>980</v>
      </c>
      <c r="E14" s="273" t="s">
        <v>981</v>
      </c>
      <c r="F14" s="247" t="s">
        <v>982</v>
      </c>
      <c r="G14" s="247">
        <v>2417</v>
      </c>
      <c r="H14" s="247">
        <v>2003</v>
      </c>
      <c r="I14" s="247" t="s">
        <v>983</v>
      </c>
      <c r="J14" s="267">
        <v>43075</v>
      </c>
      <c r="K14" s="247">
        <v>3</v>
      </c>
      <c r="L14" s="247" t="s">
        <v>984</v>
      </c>
      <c r="M14" s="247" t="s">
        <v>985</v>
      </c>
      <c r="N14" s="247" t="s">
        <v>70</v>
      </c>
      <c r="O14" s="268"/>
      <c r="P14" s="247" t="s">
        <v>986</v>
      </c>
      <c r="Q14" s="247"/>
      <c r="R14" s="247" t="s">
        <v>1174</v>
      </c>
      <c r="S14" s="247" t="s">
        <v>1156</v>
      </c>
      <c r="T14" s="274"/>
      <c r="U14" s="274"/>
      <c r="V14" s="275" t="s">
        <v>951</v>
      </c>
      <c r="W14" s="235" t="s">
        <v>951</v>
      </c>
      <c r="X14" s="235" t="s">
        <v>68</v>
      </c>
      <c r="Y14" s="235" t="s">
        <v>68</v>
      </c>
      <c r="Z14" s="235" t="s">
        <v>68</v>
      </c>
    </row>
    <row r="15" spans="1:26" ht="20.25" customHeight="1">
      <c r="A15" s="247">
        <v>2</v>
      </c>
      <c r="B15" s="272" t="s">
        <v>987</v>
      </c>
      <c r="C15" s="247" t="s">
        <v>988</v>
      </c>
      <c r="D15" s="247" t="s">
        <v>989</v>
      </c>
      <c r="E15" s="273" t="s">
        <v>990</v>
      </c>
      <c r="F15" s="247" t="s">
        <v>982</v>
      </c>
      <c r="G15" s="247">
        <v>4580</v>
      </c>
      <c r="H15" s="247">
        <v>2003</v>
      </c>
      <c r="I15" s="247" t="s">
        <v>983</v>
      </c>
      <c r="J15" s="267">
        <v>43203</v>
      </c>
      <c r="K15" s="247">
        <v>2</v>
      </c>
      <c r="L15" s="247" t="s">
        <v>991</v>
      </c>
      <c r="M15" s="247" t="s">
        <v>992</v>
      </c>
      <c r="N15" s="247" t="s">
        <v>70</v>
      </c>
      <c r="O15" s="247"/>
      <c r="P15" s="247" t="s">
        <v>993</v>
      </c>
      <c r="Q15" s="247"/>
      <c r="R15" s="247" t="s">
        <v>1175</v>
      </c>
      <c r="S15" s="247" t="s">
        <v>1157</v>
      </c>
      <c r="T15" s="266"/>
      <c r="U15" s="266"/>
      <c r="V15" s="276" t="s">
        <v>951</v>
      </c>
      <c r="W15" s="235" t="s">
        <v>951</v>
      </c>
      <c r="X15" s="235" t="s">
        <v>68</v>
      </c>
      <c r="Y15" s="235" t="s">
        <v>68</v>
      </c>
      <c r="Z15" s="235" t="s">
        <v>68</v>
      </c>
    </row>
    <row r="16" spans="1:26" ht="20.25" customHeight="1">
      <c r="A16" s="247">
        <v>3</v>
      </c>
      <c r="B16" s="272" t="s">
        <v>995</v>
      </c>
      <c r="C16" s="247">
        <v>215</v>
      </c>
      <c r="D16" s="247" t="s">
        <v>996</v>
      </c>
      <c r="E16" s="273" t="s">
        <v>997</v>
      </c>
      <c r="F16" s="247" t="s">
        <v>982</v>
      </c>
      <c r="G16" s="247">
        <v>6000</v>
      </c>
      <c r="H16" s="247">
        <v>1999</v>
      </c>
      <c r="I16" s="247" t="s">
        <v>983</v>
      </c>
      <c r="J16" s="267">
        <v>43068</v>
      </c>
      <c r="K16" s="247">
        <v>2</v>
      </c>
      <c r="L16" s="247" t="s">
        <v>998</v>
      </c>
      <c r="M16" s="247" t="s">
        <v>999</v>
      </c>
      <c r="N16" s="247" t="s">
        <v>70</v>
      </c>
      <c r="O16" s="247"/>
      <c r="P16" s="247" t="s">
        <v>993</v>
      </c>
      <c r="Q16" s="247"/>
      <c r="R16" s="247" t="s">
        <v>1176</v>
      </c>
      <c r="S16" s="247" t="s">
        <v>1158</v>
      </c>
      <c r="T16" s="266"/>
      <c r="U16" s="266"/>
      <c r="V16" s="275" t="s">
        <v>951</v>
      </c>
      <c r="W16" s="235" t="s">
        <v>951</v>
      </c>
      <c r="X16" s="235" t="s">
        <v>68</v>
      </c>
      <c r="Y16" s="235" t="s">
        <v>68</v>
      </c>
      <c r="Z16" s="235" t="s">
        <v>68</v>
      </c>
    </row>
    <row r="17" spans="1:26" ht="20.25" customHeight="1">
      <c r="A17" s="247">
        <v>4</v>
      </c>
      <c r="B17" s="272" t="s">
        <v>1000</v>
      </c>
      <c r="C17" s="247" t="s">
        <v>1001</v>
      </c>
      <c r="D17" s="247">
        <v>507081</v>
      </c>
      <c r="E17" s="273" t="s">
        <v>1002</v>
      </c>
      <c r="F17" s="247" t="s">
        <v>1003</v>
      </c>
      <c r="G17" s="247">
        <v>3120</v>
      </c>
      <c r="H17" s="247">
        <v>1984</v>
      </c>
      <c r="I17" s="247" t="s">
        <v>983</v>
      </c>
      <c r="J17" s="247" t="s">
        <v>1004</v>
      </c>
      <c r="K17" s="247">
        <v>1</v>
      </c>
      <c r="L17" s="247" t="s">
        <v>1005</v>
      </c>
      <c r="M17" s="247" t="s">
        <v>1006</v>
      </c>
      <c r="N17" s="247" t="s">
        <v>70</v>
      </c>
      <c r="O17" s="247"/>
      <c r="P17" s="247" t="s">
        <v>993</v>
      </c>
      <c r="Q17" s="247"/>
      <c r="R17" s="247" t="s">
        <v>1177</v>
      </c>
      <c r="S17" s="247" t="s">
        <v>1178</v>
      </c>
      <c r="T17" s="266"/>
      <c r="U17" s="266"/>
      <c r="V17" s="276" t="s">
        <v>951</v>
      </c>
      <c r="W17" s="235" t="s">
        <v>951</v>
      </c>
      <c r="X17" s="235" t="s">
        <v>68</v>
      </c>
      <c r="Y17" s="235" t="s">
        <v>68</v>
      </c>
      <c r="Z17" s="235" t="s">
        <v>68</v>
      </c>
    </row>
    <row r="18" spans="1:26" ht="20.25" customHeight="1">
      <c r="A18" s="247">
        <v>5</v>
      </c>
      <c r="B18" s="272" t="s">
        <v>1000</v>
      </c>
      <c r="C18" s="247" t="s">
        <v>1007</v>
      </c>
      <c r="D18" s="247">
        <v>225067</v>
      </c>
      <c r="E18" s="273" t="s">
        <v>1008</v>
      </c>
      <c r="F18" s="247" t="s">
        <v>1003</v>
      </c>
      <c r="G18" s="247">
        <v>3120</v>
      </c>
      <c r="H18" s="247">
        <v>1975</v>
      </c>
      <c r="I18" s="247" t="s">
        <v>983</v>
      </c>
      <c r="J18" s="247" t="s">
        <v>1009</v>
      </c>
      <c r="K18" s="247">
        <v>1</v>
      </c>
      <c r="L18" s="247"/>
      <c r="M18" s="247" t="s">
        <v>1010</v>
      </c>
      <c r="N18" s="247" t="s">
        <v>70</v>
      </c>
      <c r="O18" s="247"/>
      <c r="P18" s="247" t="s">
        <v>993</v>
      </c>
      <c r="Q18" s="247"/>
      <c r="R18" s="247" t="s">
        <v>1177</v>
      </c>
      <c r="S18" s="247" t="s">
        <v>1178</v>
      </c>
      <c r="T18" s="266"/>
      <c r="U18" s="266"/>
      <c r="V18" s="275" t="s">
        <v>951</v>
      </c>
      <c r="W18" s="235" t="s">
        <v>951</v>
      </c>
      <c r="X18" s="235" t="s">
        <v>68</v>
      </c>
      <c r="Y18" s="235" t="s">
        <v>68</v>
      </c>
      <c r="Z18" s="235" t="s">
        <v>68</v>
      </c>
    </row>
    <row r="19" spans="1:26" ht="20.25" customHeight="1">
      <c r="A19" s="247">
        <v>6</v>
      </c>
      <c r="B19" s="272" t="s">
        <v>1011</v>
      </c>
      <c r="C19" s="247" t="s">
        <v>1012</v>
      </c>
      <c r="D19" s="247" t="s">
        <v>1013</v>
      </c>
      <c r="E19" s="273" t="s">
        <v>1014</v>
      </c>
      <c r="F19" s="247" t="s">
        <v>1003</v>
      </c>
      <c r="G19" s="247">
        <v>2197</v>
      </c>
      <c r="H19" s="247">
        <v>2014</v>
      </c>
      <c r="I19" s="247" t="s">
        <v>1015</v>
      </c>
      <c r="J19" s="247" t="s">
        <v>1016</v>
      </c>
      <c r="K19" s="247">
        <v>1</v>
      </c>
      <c r="L19" s="247"/>
      <c r="M19" s="247" t="s">
        <v>1017</v>
      </c>
      <c r="N19" s="247" t="s">
        <v>70</v>
      </c>
      <c r="O19" s="247"/>
      <c r="P19" s="247" t="s">
        <v>993</v>
      </c>
      <c r="Q19" s="247"/>
      <c r="R19" s="247" t="s">
        <v>1179</v>
      </c>
      <c r="S19" s="247" t="s">
        <v>1159</v>
      </c>
      <c r="T19" s="266"/>
      <c r="U19" s="266"/>
      <c r="V19" s="276" t="s">
        <v>951</v>
      </c>
      <c r="W19" s="235" t="s">
        <v>951</v>
      </c>
      <c r="X19" s="235" t="s">
        <v>68</v>
      </c>
      <c r="Y19" s="235" t="s">
        <v>68</v>
      </c>
      <c r="Z19" s="235" t="s">
        <v>68</v>
      </c>
    </row>
    <row r="20" spans="1:26" ht="27">
      <c r="A20" s="247">
        <v>7</v>
      </c>
      <c r="B20" s="272" t="s">
        <v>1018</v>
      </c>
      <c r="C20" s="247" t="s">
        <v>1019</v>
      </c>
      <c r="D20" s="247">
        <v>24181</v>
      </c>
      <c r="E20" s="273" t="s">
        <v>1020</v>
      </c>
      <c r="F20" s="247" t="s">
        <v>1021</v>
      </c>
      <c r="G20" s="247"/>
      <c r="H20" s="247">
        <v>1986</v>
      </c>
      <c r="I20" s="247" t="s">
        <v>983</v>
      </c>
      <c r="J20" s="247" t="s">
        <v>1022</v>
      </c>
      <c r="K20" s="247"/>
      <c r="L20" s="247" t="s">
        <v>1023</v>
      </c>
      <c r="M20" s="247" t="s">
        <v>1024</v>
      </c>
      <c r="N20" s="247" t="s">
        <v>70</v>
      </c>
      <c r="O20" s="247"/>
      <c r="P20" s="247" t="s">
        <v>993</v>
      </c>
      <c r="Q20" s="247"/>
      <c r="R20" s="247" t="s">
        <v>1177</v>
      </c>
      <c r="S20" s="247" t="s">
        <v>1178</v>
      </c>
      <c r="T20" s="266"/>
      <c r="U20" s="266"/>
      <c r="V20" s="275" t="s">
        <v>951</v>
      </c>
      <c r="W20" s="235" t="s">
        <v>68</v>
      </c>
      <c r="X20" s="235" t="s">
        <v>68</v>
      </c>
      <c r="Y20" s="235" t="s">
        <v>68</v>
      </c>
      <c r="Z20" s="235" t="s">
        <v>68</v>
      </c>
    </row>
    <row r="21" spans="1:26" ht="27">
      <c r="A21" s="247">
        <v>8</v>
      </c>
      <c r="B21" s="272" t="s">
        <v>1018</v>
      </c>
      <c r="C21" s="247" t="s">
        <v>1025</v>
      </c>
      <c r="D21" s="247">
        <v>24147</v>
      </c>
      <c r="E21" s="273" t="s">
        <v>1026</v>
      </c>
      <c r="F21" s="247" t="s">
        <v>1021</v>
      </c>
      <c r="G21" s="247"/>
      <c r="H21" s="247">
        <v>1986</v>
      </c>
      <c r="I21" s="247" t="s">
        <v>983</v>
      </c>
      <c r="J21" s="247" t="s">
        <v>1027</v>
      </c>
      <c r="K21" s="247"/>
      <c r="L21" s="247" t="s">
        <v>1023</v>
      </c>
      <c r="M21" s="247" t="s">
        <v>1024</v>
      </c>
      <c r="N21" s="247" t="s">
        <v>70</v>
      </c>
      <c r="O21" s="247"/>
      <c r="P21" s="247" t="s">
        <v>993</v>
      </c>
      <c r="Q21" s="247"/>
      <c r="R21" s="247" t="s">
        <v>1177</v>
      </c>
      <c r="S21" s="247" t="s">
        <v>1178</v>
      </c>
      <c r="T21" s="266"/>
      <c r="U21" s="266"/>
      <c r="V21" s="276" t="s">
        <v>951</v>
      </c>
      <c r="W21" s="235" t="s">
        <v>68</v>
      </c>
      <c r="X21" s="235" t="s">
        <v>68</v>
      </c>
      <c r="Y21" s="235" t="s">
        <v>68</v>
      </c>
      <c r="Z21" s="235" t="s">
        <v>68</v>
      </c>
    </row>
    <row r="22" spans="1:26" ht="20.25" customHeight="1">
      <c r="A22" s="247">
        <v>9</v>
      </c>
      <c r="B22" s="272" t="s">
        <v>1028</v>
      </c>
      <c r="C22" s="247" t="s">
        <v>1029</v>
      </c>
      <c r="D22" s="247" t="s">
        <v>1030</v>
      </c>
      <c r="E22" s="273" t="s">
        <v>1031</v>
      </c>
      <c r="F22" s="247" t="s">
        <v>1021</v>
      </c>
      <c r="G22" s="247"/>
      <c r="H22" s="247">
        <v>2015</v>
      </c>
      <c r="I22" s="247" t="s">
        <v>1032</v>
      </c>
      <c r="J22" s="247" t="s">
        <v>1033</v>
      </c>
      <c r="K22" s="247"/>
      <c r="L22" s="247" t="s">
        <v>1023</v>
      </c>
      <c r="M22" s="247" t="s">
        <v>1034</v>
      </c>
      <c r="N22" s="247" t="s">
        <v>70</v>
      </c>
      <c r="O22" s="247"/>
      <c r="P22" s="247" t="s">
        <v>993</v>
      </c>
      <c r="Q22" s="247"/>
      <c r="R22" s="247" t="s">
        <v>1180</v>
      </c>
      <c r="S22" s="247" t="s">
        <v>1160</v>
      </c>
      <c r="T22" s="266"/>
      <c r="U22" s="266"/>
      <c r="V22" s="275" t="s">
        <v>951</v>
      </c>
      <c r="W22" s="235" t="s">
        <v>68</v>
      </c>
      <c r="X22" s="235" t="s">
        <v>68</v>
      </c>
      <c r="Y22" s="235" t="s">
        <v>68</v>
      </c>
      <c r="Z22" s="235" t="s">
        <v>68</v>
      </c>
    </row>
    <row r="23" spans="1:26" ht="20.25" customHeight="1">
      <c r="A23" s="247">
        <v>10</v>
      </c>
      <c r="B23" s="272" t="s">
        <v>1035</v>
      </c>
      <c r="C23" s="247" t="s">
        <v>1036</v>
      </c>
      <c r="D23" s="247" t="s">
        <v>1037</v>
      </c>
      <c r="E23" s="273" t="s">
        <v>1038</v>
      </c>
      <c r="F23" s="247" t="s">
        <v>1039</v>
      </c>
      <c r="G23" s="247"/>
      <c r="H23" s="247">
        <v>2003</v>
      </c>
      <c r="I23" s="247"/>
      <c r="J23" s="247"/>
      <c r="K23" s="247">
        <v>1</v>
      </c>
      <c r="L23" s="277"/>
      <c r="M23" s="247"/>
      <c r="N23" s="247" t="s">
        <v>70</v>
      </c>
      <c r="O23" s="247"/>
      <c r="P23" s="247" t="s">
        <v>993</v>
      </c>
      <c r="Q23" s="247"/>
      <c r="R23" s="247" t="s">
        <v>1177</v>
      </c>
      <c r="S23" s="247" t="s">
        <v>1178</v>
      </c>
      <c r="T23" s="266"/>
      <c r="U23" s="266"/>
      <c r="V23" s="276" t="s">
        <v>951</v>
      </c>
      <c r="W23" s="235" t="s">
        <v>951</v>
      </c>
      <c r="X23" s="235" t="s">
        <v>68</v>
      </c>
      <c r="Y23" s="235" t="s">
        <v>68</v>
      </c>
      <c r="Z23" s="235" t="s">
        <v>68</v>
      </c>
    </row>
    <row r="24" spans="1:26" ht="20.25" customHeight="1">
      <c r="A24" s="247">
        <v>11</v>
      </c>
      <c r="B24" s="272" t="s">
        <v>1040</v>
      </c>
      <c r="C24" s="247" t="s">
        <v>1041</v>
      </c>
      <c r="D24" s="247"/>
      <c r="E24" s="273" t="s">
        <v>1038</v>
      </c>
      <c r="F24" s="247" t="s">
        <v>1042</v>
      </c>
      <c r="G24" s="247"/>
      <c r="H24" s="247">
        <v>1997</v>
      </c>
      <c r="I24" s="247"/>
      <c r="J24" s="247"/>
      <c r="K24" s="247">
        <v>1</v>
      </c>
      <c r="L24" s="277"/>
      <c r="M24" s="247"/>
      <c r="N24" s="247" t="s">
        <v>70</v>
      </c>
      <c r="O24" s="247"/>
      <c r="P24" s="247" t="s">
        <v>993</v>
      </c>
      <c r="Q24" s="247"/>
      <c r="R24" s="247" t="s">
        <v>977</v>
      </c>
      <c r="S24" s="247" t="s">
        <v>1161</v>
      </c>
      <c r="T24" s="266"/>
      <c r="U24" s="266"/>
      <c r="V24" s="275" t="s">
        <v>951</v>
      </c>
      <c r="W24" s="235" t="s">
        <v>951</v>
      </c>
      <c r="X24" s="235" t="s">
        <v>68</v>
      </c>
      <c r="Y24" s="235" t="s">
        <v>68</v>
      </c>
      <c r="Z24" s="235" t="s">
        <v>68</v>
      </c>
    </row>
    <row r="25" spans="1:26" ht="27">
      <c r="A25" s="247">
        <v>12</v>
      </c>
      <c r="B25" s="272" t="s">
        <v>1043</v>
      </c>
      <c r="C25" s="247" t="s">
        <v>1044</v>
      </c>
      <c r="D25" s="247" t="s">
        <v>1038</v>
      </c>
      <c r="E25" s="273" t="s">
        <v>1038</v>
      </c>
      <c r="F25" s="247" t="s">
        <v>1039</v>
      </c>
      <c r="G25" s="247" t="s">
        <v>1038</v>
      </c>
      <c r="H25" s="247">
        <v>1978</v>
      </c>
      <c r="I25" s="247"/>
      <c r="J25" s="247"/>
      <c r="K25" s="247">
        <v>1</v>
      </c>
      <c r="L25" s="277"/>
      <c r="M25" s="247"/>
      <c r="N25" s="247" t="s">
        <v>70</v>
      </c>
      <c r="O25" s="247"/>
      <c r="P25" s="247" t="s">
        <v>993</v>
      </c>
      <c r="Q25" s="247"/>
      <c r="R25" s="247" t="s">
        <v>1175</v>
      </c>
      <c r="S25" s="247" t="s">
        <v>1157</v>
      </c>
      <c r="T25" s="266"/>
      <c r="U25" s="266"/>
      <c r="V25" s="276" t="s">
        <v>951</v>
      </c>
      <c r="W25" s="235" t="s">
        <v>951</v>
      </c>
      <c r="X25" s="235" t="s">
        <v>68</v>
      </c>
      <c r="Y25" s="235" t="s">
        <v>68</v>
      </c>
      <c r="Z25" s="235" t="s">
        <v>68</v>
      </c>
    </row>
    <row r="26" spans="1:26" ht="36">
      <c r="A26" s="240">
        <v>13</v>
      </c>
      <c r="B26" s="241" t="s">
        <v>1045</v>
      </c>
      <c r="C26" s="240" t="s">
        <v>1046</v>
      </c>
      <c r="D26" s="240"/>
      <c r="E26" s="278" t="s">
        <v>1038</v>
      </c>
      <c r="F26" s="279" t="s">
        <v>1047</v>
      </c>
      <c r="G26" s="240"/>
      <c r="H26" s="240">
        <v>2003</v>
      </c>
      <c r="I26" s="240"/>
      <c r="J26" s="240"/>
      <c r="K26" s="240">
        <v>1</v>
      </c>
      <c r="L26" s="280"/>
      <c r="M26" s="240"/>
      <c r="N26" s="240" t="s">
        <v>70</v>
      </c>
      <c r="O26" s="240"/>
      <c r="P26" s="240" t="s">
        <v>993</v>
      </c>
      <c r="Q26" s="240"/>
      <c r="R26" s="240" t="s">
        <v>1181</v>
      </c>
      <c r="S26" s="240" t="s">
        <v>1162</v>
      </c>
      <c r="T26" s="242"/>
      <c r="U26" s="242"/>
      <c r="V26" s="281" t="s">
        <v>951</v>
      </c>
      <c r="W26" s="252" t="s">
        <v>951</v>
      </c>
      <c r="X26" s="252" t="s">
        <v>68</v>
      </c>
      <c r="Y26" s="252" t="s">
        <v>68</v>
      </c>
      <c r="Z26" s="252" t="s">
        <v>68</v>
      </c>
    </row>
    <row r="27" spans="1:27" ht="27">
      <c r="A27" s="282">
        <v>14</v>
      </c>
      <c r="B27" s="282" t="s">
        <v>1048</v>
      </c>
      <c r="C27" s="282" t="s">
        <v>1049</v>
      </c>
      <c r="D27" s="282" t="s">
        <v>1050</v>
      </c>
      <c r="E27" s="283" t="s">
        <v>1051</v>
      </c>
      <c r="F27" s="284" t="s">
        <v>1052</v>
      </c>
      <c r="G27" s="282">
        <v>2925</v>
      </c>
      <c r="H27" s="282">
        <v>2021</v>
      </c>
      <c r="I27" s="282" t="s">
        <v>1053</v>
      </c>
      <c r="J27" s="282"/>
      <c r="K27" s="282">
        <v>1</v>
      </c>
      <c r="L27" s="282">
        <v>4300</v>
      </c>
      <c r="M27" s="282"/>
      <c r="N27" s="248" t="s">
        <v>70</v>
      </c>
      <c r="O27" s="285"/>
      <c r="P27" s="285"/>
      <c r="Q27" s="286"/>
      <c r="R27" s="282" t="s">
        <v>1182</v>
      </c>
      <c r="S27" s="282" t="s">
        <v>1163</v>
      </c>
      <c r="T27" s="282"/>
      <c r="U27" s="282"/>
      <c r="V27" s="235" t="s">
        <v>951</v>
      </c>
      <c r="W27" s="235" t="s">
        <v>951</v>
      </c>
      <c r="X27" s="235" t="s">
        <v>68</v>
      </c>
      <c r="Y27" s="282" t="s">
        <v>68</v>
      </c>
      <c r="Z27" s="282" t="s">
        <v>68</v>
      </c>
      <c r="AA27" s="287"/>
    </row>
    <row r="28" spans="1:27" ht="27">
      <c r="A28" s="282">
        <v>15</v>
      </c>
      <c r="B28" s="282" t="s">
        <v>1054</v>
      </c>
      <c r="C28" s="282" t="s">
        <v>1055</v>
      </c>
      <c r="D28" s="282" t="s">
        <v>1056</v>
      </c>
      <c r="E28" s="283" t="s">
        <v>1057</v>
      </c>
      <c r="F28" s="284" t="s">
        <v>1058</v>
      </c>
      <c r="G28" s="282"/>
      <c r="H28" s="282"/>
      <c r="I28" s="282"/>
      <c r="J28" s="282"/>
      <c r="K28" s="282"/>
      <c r="L28" s="282"/>
      <c r="M28" s="282"/>
      <c r="N28" s="248" t="s">
        <v>70</v>
      </c>
      <c r="O28" s="285"/>
      <c r="P28" s="285"/>
      <c r="Q28" s="286"/>
      <c r="R28" s="282" t="s">
        <v>1183</v>
      </c>
      <c r="S28" s="282" t="s">
        <v>1164</v>
      </c>
      <c r="T28" s="282"/>
      <c r="U28" s="282"/>
      <c r="V28" s="235" t="s">
        <v>951</v>
      </c>
      <c r="W28" s="235" t="s">
        <v>68</v>
      </c>
      <c r="X28" s="235" t="s">
        <v>68</v>
      </c>
      <c r="Y28" s="282" t="s">
        <v>68</v>
      </c>
      <c r="Z28" s="282" t="s">
        <v>68</v>
      </c>
      <c r="AA28" s="287"/>
    </row>
    <row r="29" spans="1:256" ht="20.25" customHeight="1">
      <c r="A29" s="288">
        <v>16</v>
      </c>
      <c r="B29" s="288" t="s">
        <v>1059</v>
      </c>
      <c r="C29" s="288" t="s">
        <v>958</v>
      </c>
      <c r="D29" s="288" t="s">
        <v>1060</v>
      </c>
      <c r="E29" s="289" t="s">
        <v>1061</v>
      </c>
      <c r="F29" s="288" t="s">
        <v>961</v>
      </c>
      <c r="G29" s="288">
        <v>1968</v>
      </c>
      <c r="H29" s="288">
        <v>2016</v>
      </c>
      <c r="I29" s="288" t="s">
        <v>1062</v>
      </c>
      <c r="J29" s="288" t="s">
        <v>68</v>
      </c>
      <c r="K29" s="288">
        <v>3</v>
      </c>
      <c r="L29" s="288" t="s">
        <v>68</v>
      </c>
      <c r="M29" s="288" t="s">
        <v>963</v>
      </c>
      <c r="N29" s="248" t="s">
        <v>70</v>
      </c>
      <c r="O29" s="290">
        <v>116242</v>
      </c>
      <c r="P29" s="291"/>
      <c r="Q29" s="246">
        <v>56900</v>
      </c>
      <c r="R29" s="288" t="s">
        <v>1184</v>
      </c>
      <c r="S29" s="288" t="s">
        <v>1165</v>
      </c>
      <c r="T29" s="288" t="s">
        <v>1184</v>
      </c>
      <c r="U29" s="288" t="s">
        <v>1165</v>
      </c>
      <c r="V29" s="292" t="s">
        <v>951</v>
      </c>
      <c r="W29" s="292" t="s">
        <v>951</v>
      </c>
      <c r="X29" s="292" t="s">
        <v>951</v>
      </c>
      <c r="Y29" s="292" t="s">
        <v>951</v>
      </c>
      <c r="Z29" s="292" t="s">
        <v>68</v>
      </c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pans="1:27" ht="20.25" customHeight="1">
      <c r="A30" s="282">
        <v>17</v>
      </c>
      <c r="B30" s="282" t="s">
        <v>1063</v>
      </c>
      <c r="C30" s="282" t="s">
        <v>1064</v>
      </c>
      <c r="D30" s="282" t="s">
        <v>1065</v>
      </c>
      <c r="E30" s="283" t="s">
        <v>1066</v>
      </c>
      <c r="F30" s="294" t="s">
        <v>967</v>
      </c>
      <c r="G30" s="282" t="s">
        <v>712</v>
      </c>
      <c r="H30" s="282">
        <v>2023</v>
      </c>
      <c r="I30" s="282"/>
      <c r="J30" s="282"/>
      <c r="K30" s="282"/>
      <c r="L30" s="282">
        <v>980</v>
      </c>
      <c r="M30" s="282">
        <v>2400</v>
      </c>
      <c r="N30" s="248" t="s">
        <v>70</v>
      </c>
      <c r="O30" s="285"/>
      <c r="P30" s="285"/>
      <c r="Q30" s="286"/>
      <c r="R30" s="282" t="s">
        <v>994</v>
      </c>
      <c r="S30" s="282" t="s">
        <v>1166</v>
      </c>
      <c r="T30" s="282"/>
      <c r="U30" s="282"/>
      <c r="V30" s="235" t="s">
        <v>951</v>
      </c>
      <c r="W30" s="235" t="s">
        <v>68</v>
      </c>
      <c r="X30" s="235" t="s">
        <v>68</v>
      </c>
      <c r="Y30" s="282" t="s">
        <v>68</v>
      </c>
      <c r="Z30" s="282" t="s">
        <v>68</v>
      </c>
      <c r="AA30" s="287"/>
    </row>
    <row r="31" spans="1:256" ht="20.25" customHeight="1">
      <c r="A31" s="288">
        <v>18</v>
      </c>
      <c r="B31" s="288" t="s">
        <v>1067</v>
      </c>
      <c r="C31" s="288" t="s">
        <v>1068</v>
      </c>
      <c r="D31" s="288" t="s">
        <v>1069</v>
      </c>
      <c r="E31" s="289" t="s">
        <v>1070</v>
      </c>
      <c r="F31" s="294" t="s">
        <v>967</v>
      </c>
      <c r="G31" s="282" t="s">
        <v>712</v>
      </c>
      <c r="H31" s="282">
        <v>2023</v>
      </c>
      <c r="I31" s="282"/>
      <c r="J31" s="282"/>
      <c r="K31" s="282"/>
      <c r="L31" s="282">
        <v>980</v>
      </c>
      <c r="M31" s="282">
        <v>2400</v>
      </c>
      <c r="N31" s="248" t="s">
        <v>70</v>
      </c>
      <c r="O31" s="285"/>
      <c r="P31" s="285"/>
      <c r="Q31" s="286"/>
      <c r="R31" s="282" t="s">
        <v>994</v>
      </c>
      <c r="S31" s="282" t="s">
        <v>1166</v>
      </c>
      <c r="T31" s="288"/>
      <c r="U31" s="288"/>
      <c r="V31" s="292" t="s">
        <v>951</v>
      </c>
      <c r="W31" s="235" t="s">
        <v>68</v>
      </c>
      <c r="X31" s="235" t="s">
        <v>68</v>
      </c>
      <c r="Y31" s="282" t="s">
        <v>68</v>
      </c>
      <c r="Z31" s="282" t="s">
        <v>68</v>
      </c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pans="1:256" ht="20.25" customHeight="1">
      <c r="A32" s="288">
        <v>19</v>
      </c>
      <c r="B32" s="360" t="s">
        <v>1138</v>
      </c>
      <c r="C32" s="360" t="s">
        <v>1139</v>
      </c>
      <c r="D32" s="360" t="s">
        <v>1140</v>
      </c>
      <c r="E32" s="361" t="s">
        <v>1141</v>
      </c>
      <c r="F32" s="360" t="s">
        <v>1142</v>
      </c>
      <c r="G32" s="360">
        <v>1123</v>
      </c>
      <c r="H32" s="360">
        <v>2022</v>
      </c>
      <c r="I32" s="360" t="s">
        <v>1143</v>
      </c>
      <c r="J32" s="362"/>
      <c r="K32" s="362"/>
      <c r="L32" s="282"/>
      <c r="M32" s="282"/>
      <c r="N32" s="248" t="s">
        <v>70</v>
      </c>
      <c r="O32" s="285"/>
      <c r="P32" s="285"/>
      <c r="Q32" s="286">
        <v>149905</v>
      </c>
      <c r="R32" s="282" t="s">
        <v>1185</v>
      </c>
      <c r="S32" s="282" t="s">
        <v>1167</v>
      </c>
      <c r="T32" s="282" t="s">
        <v>1185</v>
      </c>
      <c r="U32" s="282" t="s">
        <v>1167</v>
      </c>
      <c r="V32" s="292" t="s">
        <v>951</v>
      </c>
      <c r="W32" s="292" t="s">
        <v>951</v>
      </c>
      <c r="X32" s="292" t="s">
        <v>951</v>
      </c>
      <c r="Y32" s="282" t="s">
        <v>68</v>
      </c>
      <c r="Z32" s="282" t="s">
        <v>68</v>
      </c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pans="1:256" ht="39.75" customHeight="1">
      <c r="A33" s="288">
        <v>20</v>
      </c>
      <c r="B33" s="360" t="s">
        <v>1144</v>
      </c>
      <c r="C33" s="360" t="s">
        <v>1145</v>
      </c>
      <c r="D33" s="360" t="s">
        <v>1147</v>
      </c>
      <c r="E33" s="361" t="s">
        <v>1038</v>
      </c>
      <c r="F33" s="360" t="s">
        <v>1146</v>
      </c>
      <c r="G33" s="360"/>
      <c r="H33" s="360">
        <v>1998</v>
      </c>
      <c r="I33" s="360"/>
      <c r="J33" s="362"/>
      <c r="K33" s="282">
        <v>1</v>
      </c>
      <c r="L33" s="282"/>
      <c r="M33" s="282"/>
      <c r="N33" s="248" t="s">
        <v>70</v>
      </c>
      <c r="O33" s="285"/>
      <c r="P33" s="285"/>
      <c r="Q33" s="286"/>
      <c r="R33" s="282" t="s">
        <v>1186</v>
      </c>
      <c r="S33" s="282" t="s">
        <v>1168</v>
      </c>
      <c r="T33" s="282"/>
      <c r="U33" s="282"/>
      <c r="V33" s="292" t="s">
        <v>951</v>
      </c>
      <c r="W33" s="292" t="s">
        <v>951</v>
      </c>
      <c r="X33" s="292"/>
      <c r="Y33" s="282"/>
      <c r="Z33" s="282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</sheetData>
  <sheetProtection/>
  <mergeCells count="27">
    <mergeCell ref="V3:Y4"/>
    <mergeCell ref="Z3:Z5"/>
    <mergeCell ref="A6:L6"/>
    <mergeCell ref="A11:L11"/>
    <mergeCell ref="A13:L13"/>
    <mergeCell ref="N3:N5"/>
    <mergeCell ref="O3:O5"/>
    <mergeCell ref="P3:P5"/>
    <mergeCell ref="Q3:Q5"/>
    <mergeCell ref="R3:S4"/>
    <mergeCell ref="T3:U4"/>
    <mergeCell ref="H3:H5"/>
    <mergeCell ref="I3:I5"/>
    <mergeCell ref="J3:J5"/>
    <mergeCell ref="K3:K5"/>
    <mergeCell ref="L3:L5"/>
    <mergeCell ref="M3:M5"/>
    <mergeCell ref="I1:J1"/>
    <mergeCell ref="A2:J2"/>
    <mergeCell ref="M2:V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60">
      <selection activeCell="C90" sqref="C90"/>
    </sheetView>
  </sheetViews>
  <sheetFormatPr defaultColWidth="9.140625" defaultRowHeight="12.75"/>
  <cols>
    <col min="1" max="1" width="29.421875" style="0" customWidth="1"/>
    <col min="2" max="2" width="25.8515625" style="23" customWidth="1"/>
    <col min="3" max="3" width="34.140625" style="23" customWidth="1"/>
    <col min="4" max="4" width="110.00390625" style="0" customWidth="1"/>
  </cols>
  <sheetData>
    <row r="1" spans="1:5" ht="12.75" customHeight="1">
      <c r="A1" s="458" t="s">
        <v>1200</v>
      </c>
      <c r="B1" s="458"/>
      <c r="C1" s="458"/>
      <c r="D1" s="458"/>
      <c r="E1" s="363"/>
    </row>
    <row r="3" spans="1:4" ht="12.75">
      <c r="A3" s="364" t="s">
        <v>1187</v>
      </c>
      <c r="B3" s="364" t="s">
        <v>1203</v>
      </c>
      <c r="C3" s="364" t="s">
        <v>1202</v>
      </c>
      <c r="D3" s="365" t="s">
        <v>1201</v>
      </c>
    </row>
    <row r="4" spans="1:4" ht="12.75">
      <c r="A4" s="458">
        <v>2020</v>
      </c>
      <c r="B4" s="458"/>
      <c r="C4" s="458"/>
      <c r="D4" s="458"/>
    </row>
    <row r="5" spans="1:4" ht="24" customHeight="1">
      <c r="A5" s="455" t="s">
        <v>1193</v>
      </c>
      <c r="B5" s="372">
        <v>2178.06</v>
      </c>
      <c r="C5" s="366" t="s">
        <v>162</v>
      </c>
      <c r="D5" s="367" t="s">
        <v>1217</v>
      </c>
    </row>
    <row r="6" spans="1:4" ht="24" customHeight="1">
      <c r="A6" s="456"/>
      <c r="B6" s="372">
        <v>6664.71</v>
      </c>
      <c r="C6" s="366" t="s">
        <v>1204</v>
      </c>
      <c r="D6" s="367" t="s">
        <v>1217</v>
      </c>
    </row>
    <row r="7" spans="1:4" ht="24" customHeight="1">
      <c r="A7" s="455" t="s">
        <v>1189</v>
      </c>
      <c r="B7" s="372">
        <v>707.74</v>
      </c>
      <c r="C7" s="366" t="s">
        <v>1204</v>
      </c>
      <c r="D7" s="367" t="s">
        <v>1218</v>
      </c>
    </row>
    <row r="8" spans="1:4" ht="24" customHeight="1">
      <c r="A8" s="459"/>
      <c r="B8" s="372">
        <v>2120.4</v>
      </c>
      <c r="C8" s="366" t="s">
        <v>1204</v>
      </c>
      <c r="D8" s="367" t="s">
        <v>1205</v>
      </c>
    </row>
    <row r="9" spans="1:4" ht="24" customHeight="1">
      <c r="A9" s="456"/>
      <c r="B9" s="372">
        <v>3672.03</v>
      </c>
      <c r="C9" s="366" t="s">
        <v>1204</v>
      </c>
      <c r="D9" s="367" t="s">
        <v>1206</v>
      </c>
    </row>
    <row r="10" spans="1:4" ht="24" customHeight="1">
      <c r="A10" s="455" t="s">
        <v>1188</v>
      </c>
      <c r="B10" s="372">
        <v>9059.97</v>
      </c>
      <c r="C10" s="366" t="s">
        <v>160</v>
      </c>
      <c r="D10" s="367" t="s">
        <v>1207</v>
      </c>
    </row>
    <row r="11" spans="1:4" ht="24" customHeight="1">
      <c r="A11" s="459"/>
      <c r="B11" s="372">
        <v>3247</v>
      </c>
      <c r="C11" s="366" t="s">
        <v>162</v>
      </c>
      <c r="D11" s="367" t="s">
        <v>1208</v>
      </c>
    </row>
    <row r="12" spans="1:4" ht="24" customHeight="1">
      <c r="A12" s="459"/>
      <c r="B12" s="372">
        <v>1500</v>
      </c>
      <c r="C12" s="366" t="s">
        <v>159</v>
      </c>
      <c r="D12" s="367" t="s">
        <v>1209</v>
      </c>
    </row>
    <row r="13" spans="1:4" ht="24" customHeight="1">
      <c r="A13" s="459"/>
      <c r="B13" s="372">
        <v>2120.84</v>
      </c>
      <c r="C13" s="366" t="s">
        <v>1204</v>
      </c>
      <c r="D13" s="367" t="s">
        <v>1210</v>
      </c>
    </row>
    <row r="14" spans="1:4" ht="24" customHeight="1">
      <c r="A14" s="456"/>
      <c r="B14" s="372">
        <v>43876.63</v>
      </c>
      <c r="C14" s="366" t="s">
        <v>162</v>
      </c>
      <c r="D14" s="367" t="s">
        <v>1211</v>
      </c>
    </row>
    <row r="15" spans="1:4" ht="24" customHeight="1">
      <c r="A15" s="455" t="s">
        <v>1190</v>
      </c>
      <c r="B15" s="372">
        <v>3209.44</v>
      </c>
      <c r="C15" s="366" t="s">
        <v>1204</v>
      </c>
      <c r="D15" s="367" t="s">
        <v>1212</v>
      </c>
    </row>
    <row r="16" spans="1:4" ht="24" customHeight="1">
      <c r="A16" s="456"/>
      <c r="B16" s="372">
        <v>255</v>
      </c>
      <c r="C16" s="366" t="s">
        <v>1204</v>
      </c>
      <c r="D16" s="368" t="s">
        <v>1213</v>
      </c>
    </row>
    <row r="17" spans="1:4" ht="12.75">
      <c r="A17" s="369" t="s">
        <v>1194</v>
      </c>
      <c r="B17" s="370">
        <f>SUM(B5:B16)</f>
        <v>78611.82</v>
      </c>
      <c r="C17" s="379"/>
      <c r="D17" s="371"/>
    </row>
    <row r="18" spans="1:4" ht="12.75">
      <c r="A18" s="458">
        <v>2021</v>
      </c>
      <c r="B18" s="458"/>
      <c r="C18" s="458"/>
      <c r="D18" s="458"/>
    </row>
    <row r="19" spans="1:4" ht="27.75" customHeight="1">
      <c r="A19" s="455" t="s">
        <v>1193</v>
      </c>
      <c r="B19" s="372">
        <v>3000</v>
      </c>
      <c r="C19" s="366" t="s">
        <v>162</v>
      </c>
      <c r="D19" s="367" t="s">
        <v>1214</v>
      </c>
    </row>
    <row r="20" spans="1:4" ht="27.75" customHeight="1">
      <c r="A20" s="459"/>
      <c r="B20" s="372">
        <v>503.89</v>
      </c>
      <c r="C20" s="366" t="s">
        <v>162</v>
      </c>
      <c r="D20" s="367" t="s">
        <v>1215</v>
      </c>
    </row>
    <row r="21" spans="1:4" ht="27.75" customHeight="1">
      <c r="A21" s="459"/>
      <c r="B21" s="372">
        <v>3000</v>
      </c>
      <c r="C21" s="366" t="s">
        <v>1204</v>
      </c>
      <c r="D21" s="367" t="s">
        <v>1266</v>
      </c>
    </row>
    <row r="22" spans="1:4" ht="27.75" customHeight="1">
      <c r="A22" s="459"/>
      <c r="B22" s="372">
        <v>3000</v>
      </c>
      <c r="C22" s="366" t="s">
        <v>1204</v>
      </c>
      <c r="D22" s="367" t="s">
        <v>1267</v>
      </c>
    </row>
    <row r="23" spans="1:4" ht="27.75" customHeight="1">
      <c r="A23" s="459"/>
      <c r="B23" s="372">
        <v>680.18</v>
      </c>
      <c r="C23" s="366" t="s">
        <v>1204</v>
      </c>
      <c r="D23" s="367" t="s">
        <v>1265</v>
      </c>
    </row>
    <row r="24" spans="1:4" ht="27.75" customHeight="1">
      <c r="A24" s="456"/>
      <c r="B24" s="372">
        <v>807.1</v>
      </c>
      <c r="C24" s="366" t="s">
        <v>162</v>
      </c>
      <c r="D24" s="367" t="s">
        <v>1216</v>
      </c>
    </row>
    <row r="25" spans="1:4" ht="24" customHeight="1">
      <c r="A25" s="455" t="s">
        <v>1189</v>
      </c>
      <c r="B25" s="372">
        <v>2500</v>
      </c>
      <c r="C25" s="366" t="s">
        <v>1204</v>
      </c>
      <c r="D25" s="367" t="s">
        <v>1219</v>
      </c>
    </row>
    <row r="26" spans="1:4" ht="24" customHeight="1">
      <c r="A26" s="459"/>
      <c r="B26" s="372">
        <v>580</v>
      </c>
      <c r="C26" s="366" t="s">
        <v>162</v>
      </c>
      <c r="D26" s="367" t="s">
        <v>1220</v>
      </c>
    </row>
    <row r="27" spans="1:4" ht="24" customHeight="1">
      <c r="A27" s="459"/>
      <c r="B27" s="372">
        <v>850</v>
      </c>
      <c r="C27" s="366" t="s">
        <v>162</v>
      </c>
      <c r="D27" s="367" t="s">
        <v>1220</v>
      </c>
    </row>
    <row r="28" spans="1:4" ht="24" customHeight="1">
      <c r="A28" s="459"/>
      <c r="B28" s="372">
        <v>1684.14</v>
      </c>
      <c r="C28" s="366" t="s">
        <v>162</v>
      </c>
      <c r="D28" s="367" t="s">
        <v>1235</v>
      </c>
    </row>
    <row r="29" spans="1:4" ht="24" customHeight="1">
      <c r="A29" s="459"/>
      <c r="B29" s="372">
        <v>33000</v>
      </c>
      <c r="C29" s="366" t="s">
        <v>1204</v>
      </c>
      <c r="D29" s="367" t="s">
        <v>1221</v>
      </c>
    </row>
    <row r="30" spans="1:4" ht="24" customHeight="1">
      <c r="A30" s="459"/>
      <c r="B30" s="372">
        <v>16049.12</v>
      </c>
      <c r="C30" s="366" t="s">
        <v>162</v>
      </c>
      <c r="D30" s="367" t="s">
        <v>1220</v>
      </c>
    </row>
    <row r="31" spans="1:4" ht="24" customHeight="1">
      <c r="A31" s="408" t="s">
        <v>1188</v>
      </c>
      <c r="B31" s="382">
        <v>4000</v>
      </c>
      <c r="C31" s="366" t="s">
        <v>1222</v>
      </c>
      <c r="D31" s="367" t="s">
        <v>1224</v>
      </c>
    </row>
    <row r="32" spans="1:4" ht="24" customHeight="1">
      <c r="A32" s="408"/>
      <c r="B32" s="382">
        <v>3639.59</v>
      </c>
      <c r="C32" s="366" t="s">
        <v>1204</v>
      </c>
      <c r="D32" s="367" t="s">
        <v>1223</v>
      </c>
    </row>
    <row r="33" spans="1:4" ht="24" customHeight="1">
      <c r="A33" s="408"/>
      <c r="B33" s="382">
        <v>2500</v>
      </c>
      <c r="C33" s="366" t="s">
        <v>1222</v>
      </c>
      <c r="D33" s="367" t="s">
        <v>1227</v>
      </c>
    </row>
    <row r="34" spans="1:4" ht="24" customHeight="1">
      <c r="A34" s="408"/>
      <c r="B34" s="382">
        <v>2700</v>
      </c>
      <c r="C34" s="366" t="s">
        <v>1225</v>
      </c>
      <c r="D34" s="367" t="s">
        <v>1226</v>
      </c>
    </row>
    <row r="35" spans="1:4" ht="24" customHeight="1">
      <c r="A35" s="408"/>
      <c r="B35" s="382">
        <v>800</v>
      </c>
      <c r="C35" s="366" t="s">
        <v>1204</v>
      </c>
      <c r="D35" s="367" t="s">
        <v>1228</v>
      </c>
    </row>
    <row r="36" spans="1:4" ht="24" customHeight="1">
      <c r="A36" s="408"/>
      <c r="B36" s="382">
        <v>5398.72</v>
      </c>
      <c r="C36" s="366" t="s">
        <v>1204</v>
      </c>
      <c r="D36" s="367" t="s">
        <v>1230</v>
      </c>
    </row>
    <row r="37" spans="1:4" ht="24" customHeight="1">
      <c r="A37" s="408"/>
      <c r="B37" s="382">
        <v>4393.03</v>
      </c>
      <c r="C37" s="366" t="s">
        <v>162</v>
      </c>
      <c r="D37" s="367" t="s">
        <v>1231</v>
      </c>
    </row>
    <row r="38" spans="1:4" ht="24" customHeight="1">
      <c r="A38" s="408"/>
      <c r="B38" s="382">
        <v>650.98</v>
      </c>
      <c r="C38" s="366" t="s">
        <v>737</v>
      </c>
      <c r="D38" s="367" t="s">
        <v>1232</v>
      </c>
    </row>
    <row r="39" spans="1:4" ht="24" customHeight="1">
      <c r="A39" s="408"/>
      <c r="B39" s="382">
        <v>7275.41</v>
      </c>
      <c r="C39" s="366" t="s">
        <v>1225</v>
      </c>
      <c r="D39" s="367" t="s">
        <v>1233</v>
      </c>
    </row>
    <row r="40" spans="1:4" ht="24" customHeight="1">
      <c r="A40" s="408"/>
      <c r="B40" s="382">
        <v>762.6</v>
      </c>
      <c r="C40" s="366" t="s">
        <v>162</v>
      </c>
      <c r="D40" s="367" t="s">
        <v>1234</v>
      </c>
    </row>
    <row r="41" spans="1:4" ht="24" customHeight="1">
      <c r="A41" s="408"/>
      <c r="B41" s="382">
        <v>2334.2</v>
      </c>
      <c r="C41" s="366" t="s">
        <v>1204</v>
      </c>
      <c r="D41" s="367" t="s">
        <v>1229</v>
      </c>
    </row>
    <row r="42" spans="1:4" ht="24" customHeight="1">
      <c r="A42" s="460" t="s">
        <v>1236</v>
      </c>
      <c r="B42" s="366">
        <v>1500</v>
      </c>
      <c r="C42" s="366" t="s">
        <v>162</v>
      </c>
      <c r="D42" s="368" t="s">
        <v>1237</v>
      </c>
    </row>
    <row r="43" spans="1:4" ht="24" customHeight="1">
      <c r="A43" s="459"/>
      <c r="B43" s="366">
        <v>730</v>
      </c>
      <c r="C43" s="366" t="s">
        <v>162</v>
      </c>
      <c r="D43" s="368" t="s">
        <v>1264</v>
      </c>
    </row>
    <row r="44" spans="1:4" ht="27.75" customHeight="1">
      <c r="A44" s="456"/>
      <c r="B44" s="366">
        <v>2749</v>
      </c>
      <c r="C44" s="366" t="s">
        <v>1204</v>
      </c>
      <c r="D44" s="367" t="s">
        <v>1238</v>
      </c>
    </row>
    <row r="45" spans="1:4" ht="12.75">
      <c r="A45" s="369" t="s">
        <v>1199</v>
      </c>
      <c r="B45" s="370">
        <f>SUM(B19:B44)</f>
        <v>105087.95999999999</v>
      </c>
      <c r="C45" s="379"/>
      <c r="D45" s="371"/>
    </row>
    <row r="46" spans="1:4" ht="12.75">
      <c r="A46" s="458">
        <v>2022</v>
      </c>
      <c r="B46" s="458"/>
      <c r="C46" s="458"/>
      <c r="D46" s="458"/>
    </row>
    <row r="47" spans="1:4" ht="27.75" customHeight="1">
      <c r="A47" s="196" t="s">
        <v>1193</v>
      </c>
      <c r="B47" s="372">
        <v>3002</v>
      </c>
      <c r="C47" s="366" t="s">
        <v>1204</v>
      </c>
      <c r="D47" s="367" t="s">
        <v>1239</v>
      </c>
    </row>
    <row r="48" spans="1:4" ht="24" customHeight="1">
      <c r="A48" s="455" t="s">
        <v>1189</v>
      </c>
      <c r="B48" s="372">
        <v>156.09</v>
      </c>
      <c r="C48" s="366" t="s">
        <v>1204</v>
      </c>
      <c r="D48" s="367" t="s">
        <v>1240</v>
      </c>
    </row>
    <row r="49" spans="1:4" ht="24" customHeight="1">
      <c r="A49" s="459"/>
      <c r="B49" s="372">
        <v>2095.37</v>
      </c>
      <c r="C49" s="366" t="s">
        <v>1204</v>
      </c>
      <c r="D49" s="367" t="s">
        <v>1240</v>
      </c>
    </row>
    <row r="50" spans="1:4" ht="24" customHeight="1">
      <c r="A50" s="459"/>
      <c r="B50" s="372">
        <v>260</v>
      </c>
      <c r="C50" s="366" t="s">
        <v>1204</v>
      </c>
      <c r="D50" s="367" t="s">
        <v>1241</v>
      </c>
    </row>
    <row r="51" spans="1:4" ht="24" customHeight="1">
      <c r="A51" s="408" t="s">
        <v>1188</v>
      </c>
      <c r="B51" s="382">
        <v>787.2</v>
      </c>
      <c r="C51" s="366" t="s">
        <v>162</v>
      </c>
      <c r="D51" s="367" t="s">
        <v>1243</v>
      </c>
    </row>
    <row r="52" spans="1:4" ht="24" customHeight="1">
      <c r="A52" s="408"/>
      <c r="B52" s="382">
        <v>14219.13</v>
      </c>
      <c r="C52" s="366" t="s">
        <v>162</v>
      </c>
      <c r="D52" s="367" t="s">
        <v>1244</v>
      </c>
    </row>
    <row r="53" spans="1:4" ht="24" customHeight="1">
      <c r="A53" s="408"/>
      <c r="B53" s="382">
        <v>5300</v>
      </c>
      <c r="C53" s="366" t="s">
        <v>1242</v>
      </c>
      <c r="D53" s="367" t="s">
        <v>1249</v>
      </c>
    </row>
    <row r="54" spans="1:4" ht="24" customHeight="1">
      <c r="A54" s="408"/>
      <c r="B54" s="382">
        <v>1550.44</v>
      </c>
      <c r="C54" s="366" t="s">
        <v>162</v>
      </c>
      <c r="D54" s="367" t="s">
        <v>1245</v>
      </c>
    </row>
    <row r="55" spans="1:4" ht="24" customHeight="1">
      <c r="A55" s="408"/>
      <c r="B55" s="382">
        <v>2055.75</v>
      </c>
      <c r="C55" s="366" t="s">
        <v>159</v>
      </c>
      <c r="D55" s="367" t="s">
        <v>1250</v>
      </c>
    </row>
    <row r="56" spans="1:4" ht="24" customHeight="1">
      <c r="A56" s="408"/>
      <c r="B56" s="382">
        <v>10413.8</v>
      </c>
      <c r="C56" s="366" t="s">
        <v>1225</v>
      </c>
      <c r="D56" s="367" t="s">
        <v>1246</v>
      </c>
    </row>
    <row r="57" spans="1:4" ht="24" customHeight="1">
      <c r="A57" s="408"/>
      <c r="B57" s="382">
        <v>1200</v>
      </c>
      <c r="C57" s="366" t="s">
        <v>162</v>
      </c>
      <c r="D57" s="367" t="s">
        <v>1251</v>
      </c>
    </row>
    <row r="58" spans="1:4" ht="24" customHeight="1">
      <c r="A58" s="408"/>
      <c r="B58" s="382">
        <v>1500</v>
      </c>
      <c r="C58" s="366" t="s">
        <v>1225</v>
      </c>
      <c r="D58" s="367" t="s">
        <v>1247</v>
      </c>
    </row>
    <row r="59" spans="1:4" ht="24" customHeight="1">
      <c r="A59" s="408"/>
      <c r="B59" s="382">
        <v>1274.9</v>
      </c>
      <c r="C59" s="366" t="s">
        <v>162</v>
      </c>
      <c r="D59" s="367" t="s">
        <v>1248</v>
      </c>
    </row>
    <row r="60" spans="1:4" ht="24" customHeight="1">
      <c r="A60" s="408"/>
      <c r="B60" s="382">
        <v>15046.53</v>
      </c>
      <c r="C60" s="366" t="s">
        <v>160</v>
      </c>
      <c r="D60" s="367" t="s">
        <v>1252</v>
      </c>
    </row>
    <row r="61" spans="1:4" ht="24" customHeight="1">
      <c r="A61" s="408"/>
      <c r="B61" s="382">
        <v>11143.96</v>
      </c>
      <c r="C61" s="366" t="s">
        <v>160</v>
      </c>
      <c r="D61" s="367" t="s">
        <v>1253</v>
      </c>
    </row>
    <row r="62" spans="1:4" ht="24" customHeight="1">
      <c r="A62" s="380" t="s">
        <v>1191</v>
      </c>
      <c r="B62" s="372">
        <v>194</v>
      </c>
      <c r="C62" s="366" t="s">
        <v>161</v>
      </c>
      <c r="D62" s="368" t="s">
        <v>1254</v>
      </c>
    </row>
    <row r="63" spans="1:4" ht="12.75">
      <c r="A63" s="369" t="s">
        <v>1198</v>
      </c>
      <c r="B63" s="370">
        <f>SUM(B47:B62)</f>
        <v>70199.17</v>
      </c>
      <c r="C63" s="379"/>
      <c r="D63" s="371"/>
    </row>
    <row r="64" spans="1:4" ht="12.75">
      <c r="A64" s="458">
        <v>2023</v>
      </c>
      <c r="B64" s="458"/>
      <c r="C64" s="458"/>
      <c r="D64" s="458"/>
    </row>
    <row r="65" spans="1:4" ht="27.75" customHeight="1">
      <c r="A65" s="455" t="s">
        <v>1193</v>
      </c>
      <c r="B65" s="372">
        <v>2050</v>
      </c>
      <c r="C65" s="366" t="s">
        <v>1204</v>
      </c>
      <c r="D65" s="367" t="s">
        <v>1255</v>
      </c>
    </row>
    <row r="66" spans="1:4" ht="27.75" customHeight="1">
      <c r="A66" s="456"/>
      <c r="B66" s="372">
        <v>1046.52</v>
      </c>
      <c r="C66" s="366" t="s">
        <v>162</v>
      </c>
      <c r="D66" s="367" t="s">
        <v>1256</v>
      </c>
    </row>
    <row r="67" spans="1:4" ht="24" customHeight="1">
      <c r="A67" s="408" t="s">
        <v>1188</v>
      </c>
      <c r="B67" s="382">
        <v>3845.6</v>
      </c>
      <c r="C67" s="366" t="s">
        <v>1204</v>
      </c>
      <c r="D67" s="367" t="s">
        <v>1257</v>
      </c>
    </row>
    <row r="68" spans="1:4" ht="24" customHeight="1">
      <c r="A68" s="408"/>
      <c r="B68" s="382">
        <v>2330.2</v>
      </c>
      <c r="C68" s="366" t="s">
        <v>1204</v>
      </c>
      <c r="D68" s="367" t="s">
        <v>1258</v>
      </c>
    </row>
    <row r="69" spans="1:4" ht="24" customHeight="1">
      <c r="A69" s="408"/>
      <c r="B69" s="382">
        <v>481</v>
      </c>
      <c r="C69" s="366" t="s">
        <v>1204</v>
      </c>
      <c r="D69" s="367" t="s">
        <v>1259</v>
      </c>
    </row>
    <row r="70" spans="1:4" ht="24" customHeight="1">
      <c r="A70" s="408"/>
      <c r="B70" s="382">
        <v>6101.8</v>
      </c>
      <c r="C70" s="366" t="s">
        <v>159</v>
      </c>
      <c r="D70" s="367" t="s">
        <v>1260</v>
      </c>
    </row>
    <row r="71" spans="1:4" ht="24" customHeight="1">
      <c r="A71" s="380" t="s">
        <v>1190</v>
      </c>
      <c r="B71" s="372">
        <v>1200</v>
      </c>
      <c r="C71" s="366" t="s">
        <v>160</v>
      </c>
      <c r="D71" s="368" t="s">
        <v>1261</v>
      </c>
    </row>
    <row r="72" spans="1:4" ht="27.75" customHeight="1">
      <c r="A72" s="455" t="s">
        <v>1192</v>
      </c>
      <c r="B72" s="372">
        <v>2930</v>
      </c>
      <c r="C72" s="366" t="s">
        <v>1225</v>
      </c>
      <c r="D72" s="367" t="s">
        <v>1262</v>
      </c>
    </row>
    <row r="73" spans="1:4" ht="27.75" customHeight="1">
      <c r="A73" s="456"/>
      <c r="B73" s="372">
        <v>324.63</v>
      </c>
      <c r="C73" s="366" t="s">
        <v>1204</v>
      </c>
      <c r="D73" s="367" t="s">
        <v>1263</v>
      </c>
    </row>
    <row r="74" spans="1:4" ht="12.75">
      <c r="A74" s="369" t="s">
        <v>1197</v>
      </c>
      <c r="B74" s="370">
        <f>SUM(B65:B73)</f>
        <v>20309.75</v>
      </c>
      <c r="C74" s="379"/>
      <c r="D74" s="371"/>
    </row>
    <row r="77" spans="1:4" ht="20.25" customHeight="1">
      <c r="A77" s="373" t="s">
        <v>1195</v>
      </c>
      <c r="B77" s="374">
        <f>B74+B63+B45+B17</f>
        <v>274208.7</v>
      </c>
      <c r="D77" s="381"/>
    </row>
    <row r="78" ht="13.5" thickBot="1">
      <c r="D78" s="375"/>
    </row>
    <row r="79" spans="1:4" ht="13.5" thickBot="1">
      <c r="A79" s="457" t="s">
        <v>1196</v>
      </c>
      <c r="B79" s="457"/>
      <c r="D79" s="375"/>
    </row>
    <row r="80" spans="1:4" s="72" customFormat="1" ht="16.5" customHeight="1">
      <c r="A80" s="149" t="s">
        <v>495</v>
      </c>
      <c r="B80" s="376"/>
      <c r="C80" s="23"/>
      <c r="D80" s="377"/>
    </row>
    <row r="81" spans="2:3" ht="12.75">
      <c r="B81" s="378"/>
      <c r="C81" s="378"/>
    </row>
    <row r="83" spans="2:3" ht="12.75">
      <c r="B83" s="378"/>
      <c r="C83" s="378"/>
    </row>
  </sheetData>
  <sheetProtection/>
  <mergeCells count="19">
    <mergeCell ref="A25:A30"/>
    <mergeCell ref="A48:A50"/>
    <mergeCell ref="A51:A61"/>
    <mergeCell ref="A1:D1"/>
    <mergeCell ref="A4:D4"/>
    <mergeCell ref="A31:A41"/>
    <mergeCell ref="A42:A44"/>
    <mergeCell ref="A18:D18"/>
    <mergeCell ref="A46:D46"/>
    <mergeCell ref="A67:A70"/>
    <mergeCell ref="A65:A66"/>
    <mergeCell ref="A72:A73"/>
    <mergeCell ref="A79:B79"/>
    <mergeCell ref="A64:D64"/>
    <mergeCell ref="A5:A6"/>
    <mergeCell ref="A7:A9"/>
    <mergeCell ref="A10:A14"/>
    <mergeCell ref="A15:A16"/>
    <mergeCell ref="A19:A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2023-08-30T11:29:35Z</cp:lastPrinted>
  <dcterms:created xsi:type="dcterms:W3CDTF">2004-04-21T13:58:08Z</dcterms:created>
  <dcterms:modified xsi:type="dcterms:W3CDTF">2023-10-19T15:41:31Z</dcterms:modified>
  <cp:category/>
  <cp:version/>
  <cp:contentType/>
  <cp:contentStatus/>
</cp:coreProperties>
</file>