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480" windowHeight="7620" tabRatio="934" activeTab="19"/>
  </bookViews>
  <sheets>
    <sheet name="zadanie 1 " sheetId="1" r:id="rId1"/>
    <sheet name="zadanie 2" sheetId="2" r:id="rId2"/>
    <sheet name="zadanie 3 " sheetId="3" r:id="rId3"/>
    <sheet name="zadanie 4 " sheetId="4" r:id="rId4"/>
    <sheet name="zadanie 5 " sheetId="5" r:id="rId5"/>
    <sheet name="zadanie 6 " sheetId="6" r:id="rId6"/>
    <sheet name="zadanie 7 " sheetId="7" r:id="rId7"/>
    <sheet name="zadanie 8 " sheetId="8" r:id="rId8"/>
    <sheet name="zadanie 9 " sheetId="9" r:id="rId9"/>
    <sheet name="zadanie 10" sheetId="10" r:id="rId10"/>
    <sheet name="zadanie 11" sheetId="11" r:id="rId11"/>
    <sheet name="zadanie 12 " sheetId="12" r:id="rId12"/>
    <sheet name="zadanie 13" sheetId="13" r:id="rId13"/>
    <sheet name="zadanie 14" sheetId="14" r:id="rId14"/>
    <sheet name="zadanie 15" sheetId="15" r:id="rId15"/>
    <sheet name="zadanie 16" sheetId="16" r:id="rId16"/>
    <sheet name="zadanie 17" sheetId="17" r:id="rId17"/>
    <sheet name="zadanie 18" sheetId="18" r:id="rId18"/>
    <sheet name="zadanie 19" sheetId="19" r:id="rId19"/>
    <sheet name="zadanie 20" sheetId="20" r:id="rId20"/>
    <sheet name="Arkusz1" sheetId="21" r:id="rId21"/>
  </sheets>
  <definedNames/>
  <calcPr fullCalcOnLoad="1"/>
</workbook>
</file>

<file path=xl/sharedStrings.xml><?xml version="1.0" encoding="utf-8"?>
<sst xmlns="http://schemas.openxmlformats.org/spreadsheetml/2006/main" count="1006" uniqueCount="399">
  <si>
    <t>FORMULARZ ASORTYMENOWO - CENOWY</t>
  </si>
  <si>
    <t>Lp.</t>
  </si>
  <si>
    <t>Jedn. miary</t>
  </si>
  <si>
    <t>Razem</t>
  </si>
  <si>
    <t>Nazwa handlowa na fakturze</t>
  </si>
  <si>
    <t>Aciclovir 3% maść do oczu 4,5 g</t>
  </si>
  <si>
    <t>Aethylum chloratum aerosol 70 g</t>
  </si>
  <si>
    <t>Alantan 2% maść 30 g</t>
  </si>
  <si>
    <t>Alantan 2% zasypka 50 g</t>
  </si>
  <si>
    <t>Chloramphenicolum 1% maść 5 g</t>
  </si>
  <si>
    <t>Chloramphenicolum 2% maść 5 g</t>
  </si>
  <si>
    <t>Clotrimazolum 1% krem 20 g</t>
  </si>
  <si>
    <t>Dexpanthenol żel do oczu 5 g</t>
  </si>
  <si>
    <t xml:space="preserve">Emla krem 5 g </t>
  </si>
  <si>
    <t>Fenistil 1mg/ml  żel 30 g</t>
  </si>
  <si>
    <t>Hydrocortisonum 1% krem 15 g</t>
  </si>
  <si>
    <t>Ipratropium bromide 20 mcg/doz aerosol wziew. 10 ml</t>
  </si>
  <si>
    <t>Lactulosum syrop 150 ml</t>
  </si>
  <si>
    <t>Lidocaine aerosol 38 g</t>
  </si>
  <si>
    <t>Mupirocin 2% maść 15 g</t>
  </si>
  <si>
    <t>Neomycin aerosol 55 ml</t>
  </si>
  <si>
    <t>Neomycin 0,5% maść do oczu 3 g</t>
  </si>
  <si>
    <t>Norfloxacin 0,3% krople do oczu 5 ml</t>
  </si>
  <si>
    <t>Polyacrylic acid żel do oczu 10 g</t>
  </si>
  <si>
    <t>Potassium chloride syrop (391 mg K/5 ml) 150 ml</t>
  </si>
  <si>
    <t>Rectanal wlewka doodbytnicza 150 ml</t>
  </si>
  <si>
    <t>Silver sulfathiazole 2% krem 40 g</t>
  </si>
  <si>
    <t>Spirytus salicylowy 800 g</t>
  </si>
  <si>
    <t>Woda utleniona 3% 1000 g</t>
  </si>
  <si>
    <t>Vaselinum album 20 g</t>
  </si>
  <si>
    <t>VAT %</t>
  </si>
  <si>
    <t>Spirytus salicylowy 100 g</t>
  </si>
  <si>
    <t>Diclofenac żel 1%  60 g</t>
  </si>
  <si>
    <t>Fosfomycinum 2 g granulat doustny x 1 sasz.</t>
  </si>
  <si>
    <t>Fosfomycinum 3 g granulat doustny x 1 sasz.</t>
  </si>
  <si>
    <t>Budesonide proszek do inhalacji 200 mcg x 60 kaps z inhalatorem</t>
  </si>
  <si>
    <t>Formaldehyd 10% płyn 1000g</t>
  </si>
  <si>
    <t>Ethanolum 96% do receptury 800 g</t>
  </si>
  <si>
    <t>Aqua pro injectione  100 ml</t>
  </si>
  <si>
    <t>Butelka plastikowa zakręcana</t>
  </si>
  <si>
    <t>Dekstran 10% - 40 000 j  500 ml</t>
  </si>
  <si>
    <t>Glucosum 5%  250 ml</t>
  </si>
  <si>
    <t>Glucosum 5%  500 ml</t>
  </si>
  <si>
    <t>Glucosum 10%  500 ml</t>
  </si>
  <si>
    <t>Mannitol 15% 250 ml</t>
  </si>
  <si>
    <t>Mannitol 20% 250 ml</t>
  </si>
  <si>
    <t>Worek podwójnie pakowany</t>
  </si>
  <si>
    <t>Isoflurane płyn do anestezji wziewnej 250 ml</t>
  </si>
  <si>
    <t>fiol.</t>
  </si>
  <si>
    <t>Amoxicillin+clavulanic acid 2,2 g</t>
  </si>
  <si>
    <t>Azithromycin zawiesina 200 mg/5 ml – 20 ml</t>
  </si>
  <si>
    <t>Cefuroxime axetil granulat do zawiesiny 250 mg/5 ml – 50 ml</t>
  </si>
  <si>
    <t>Cefuroxime axetil granulat do zawiesiny 125 mg/5 ml – 50 ml</t>
  </si>
  <si>
    <t>Cloxacillin sodium 1 g inj.</t>
  </si>
  <si>
    <t>Erythromycin 300 mg proszek do sporz. infuzji</t>
  </si>
  <si>
    <t>Fluconazole syrop 50 mg/10 ml – 150 ml</t>
  </si>
  <si>
    <t>Nystatin pro susp. 5 g/24 ml</t>
  </si>
  <si>
    <t>Phenoxymethylpenicillin zawiesina 750 000 j.m./5 ml – 60 ml</t>
  </si>
  <si>
    <t>Aqua pro injectione 500 ml</t>
  </si>
  <si>
    <t>Cyclophosphamide 50 mg x 50 draż.</t>
  </si>
  <si>
    <t>Hydrocortisone 20mg x 20 tabl.</t>
  </si>
  <si>
    <t>Milgamma 100 x 30 draż.</t>
  </si>
  <si>
    <t>Mianserin 30 mg x 30 tabl.</t>
  </si>
  <si>
    <t>Promethazine 10mg x 20 tabl.</t>
  </si>
  <si>
    <t>Promethazine 25mg x 20 tabl.</t>
  </si>
  <si>
    <t>Koloidalny, objętościowy środek osoczozastępczy, zawierający 4% zmodyfikowanej żelatyny, zawierający octany,  rozpuszczony w izotonicznym, w pełni zbilansowanym roztworze elektrolitów, 500 ml</t>
  </si>
  <si>
    <t>6% roztwór hydroksyetyloskrobii 130/0,42, izotoniczny w zbilansowanym roztworze elektrolitów z wapniem  500ml</t>
  </si>
  <si>
    <t>Albumin human 20% 50 ml</t>
  </si>
  <si>
    <t>Płyn do kalibracji w różnych zakresach</t>
  </si>
  <si>
    <t xml:space="preserve">Perindopril arginine 10 mg x 90 tabl. </t>
  </si>
  <si>
    <t xml:space="preserve">Perindopril arginine 5 mg x 90 tabl. </t>
  </si>
  <si>
    <t>Tianeptine sodium 12,5 mg x 90 tabl.</t>
  </si>
  <si>
    <t xml:space="preserve">Acidum thiocticum 600 mg /50 ml x 10 fiolek </t>
  </si>
  <si>
    <t>Rifaksymina 100 mg/5 ml 60 ml granulat do sporzadzania zawiesiny</t>
  </si>
  <si>
    <t>Amantadini sulfas 200 mg/500 ml</t>
  </si>
  <si>
    <t>Bezbiałkowy dializat z krwi cieląt 4,15 mg/g 20 żel</t>
  </si>
  <si>
    <t>Lewodropropizynum 60 mg/10 ml syrop</t>
  </si>
  <si>
    <t xml:space="preserve">Granudacyn roztwór do płukania ran 500 ml </t>
  </si>
  <si>
    <t>Salbutamol 100 mcg/dawkę aerozol 200 dawek</t>
  </si>
  <si>
    <t>Zadanie nr 2</t>
  </si>
  <si>
    <t>Zadanie nr 6</t>
  </si>
  <si>
    <t>Zadanie nr 7</t>
  </si>
  <si>
    <t>Zadanie nr 11</t>
  </si>
  <si>
    <t>Zadanie nr 12</t>
  </si>
  <si>
    <t>Zadanie nr 15</t>
  </si>
  <si>
    <t>Dieta doustna w płynie (do stosow. w chorobie Alzheimera). Zawartość: kwasy omega-3 (EPA i DHA), urydyna, cholina, fosfolipidy, witaminy z grupy B. Smaki: cappucino, truskawkowy, waniliowy</t>
  </si>
  <si>
    <t>Załącznik nr 2 do SIWZ</t>
  </si>
  <si>
    <t xml:space="preserve">Zadanie nr 1 </t>
  </si>
  <si>
    <t>Kod EAN</t>
  </si>
  <si>
    <t>opak.</t>
  </si>
  <si>
    <t>Zadanie nr 3</t>
  </si>
  <si>
    <t>Zadanie nr 4</t>
  </si>
  <si>
    <t>Zadanie nr 5</t>
  </si>
  <si>
    <t>Zadanie nr 8</t>
  </si>
  <si>
    <t>Zadanie nr 9</t>
  </si>
  <si>
    <t>Zadanie nr 10</t>
  </si>
  <si>
    <t xml:space="preserve">opak. </t>
  </si>
  <si>
    <t>Zadanie nr 13</t>
  </si>
  <si>
    <t>Zadanie nr 14</t>
  </si>
  <si>
    <t>Zadanie nr 16</t>
  </si>
  <si>
    <t>Zadanie nr 17</t>
  </si>
  <si>
    <t>Zadanie nr 18</t>
  </si>
  <si>
    <t>Zadanie nr 19</t>
  </si>
  <si>
    <t>Zadanie nr 20</t>
  </si>
  <si>
    <t>Glukometry kompatybilne z wyżej wymienionymi paskami</t>
  </si>
  <si>
    <t xml:space="preserve">Wartość netto </t>
  </si>
  <si>
    <t xml:space="preserve">Wartość brutto </t>
  </si>
  <si>
    <t>Ambroxol płyn do inhalacji 7,5 mg/ml a 100 ml</t>
  </si>
  <si>
    <t>Ambroxol syrop 15 mg/5 ml 100 ml</t>
  </si>
  <si>
    <t>Ambroxol syrop 30 mg/5 ml 100 ml</t>
  </si>
  <si>
    <t>Budesonide + Formoterol (160 mcg + 4,5 mcg) /dawkę proszek do inhalacji x 60 kaps.</t>
  </si>
  <si>
    <t>Clotrimazolum 100 mg x 6 tabl. dopochw.</t>
  </si>
  <si>
    <t>Czopki glicerynowe 2 g x 10 szt.</t>
  </si>
  <si>
    <t>Diclofenac sodium czopki 50 mg x 10 szt.</t>
  </si>
  <si>
    <t>Diclofenac sodium czopki 100 mg x 10 szt.</t>
  </si>
  <si>
    <t>Fenoterol hydrobromide + Ipratropii bromidum roztwór do nebulizacji 20 ml</t>
  </si>
  <si>
    <t>Fluorometholone  0,1% zaw. do oczu mg/ml    5 ml</t>
  </si>
  <si>
    <t>Fluticasone propionate 250 mcg + Salmeterol 50 mcg x 60 doz. proszek do inhalacji typu dysk</t>
  </si>
  <si>
    <t xml:space="preserve">Formoterol 4,5 mcg/doz. proszek do inhalcji + inhalator x 60 doz. </t>
  </si>
  <si>
    <t xml:space="preserve">Formoterol 9 mcg/doz. proszek do inhalcji + inhalator x 60 doz. </t>
  </si>
  <si>
    <t>Macrogol + siarczan sodu proszek do przygot. roztworu 74 g x 4 sasz.</t>
  </si>
  <si>
    <t>Glyceryl trinitrate 400 mcg/doz. aeros. 200 doz. 11 g</t>
  </si>
  <si>
    <t>Ibuprofen 0,125g czopki x 10 szt.</t>
  </si>
  <si>
    <t>Hydroxyzine hydrochloride syrop 2 mg/ml 200 g</t>
  </si>
  <si>
    <t>Ipratropium bromide 250 mcg/ml płyn do inhalacji 20 ml</t>
  </si>
  <si>
    <t>Ipratropium brom. + fenoterol hydrobr. aer. wziew 200 doz. 10 ml</t>
  </si>
  <si>
    <t>Lidocaine żel typ A 30 g</t>
  </si>
  <si>
    <t>Paracetamol zawiesina 120 mg/5 ml 100 ml</t>
  </si>
  <si>
    <t>Ondansentron hydrochlor. 16 mg czopki x 2 szt.</t>
  </si>
  <si>
    <t>Hydrocortison + oxytetracyclin aerosol 55 ml</t>
  </si>
  <si>
    <t>Paracetamol czopki 125 mg x 10 szt.</t>
  </si>
  <si>
    <t>Paracetamol czopki 250 mg x 10 szt.</t>
  </si>
  <si>
    <t>Paracetamol czopki 500 mg x 10 szt.</t>
  </si>
  <si>
    <t>Povidone - iodine 10% maść 30 g</t>
  </si>
  <si>
    <t>Povidone - iodine 100 mg/ml płyn 30 ml</t>
  </si>
  <si>
    <t>Promethazine hydrochlor. 150 ml syrop</t>
  </si>
  <si>
    <t>Saccharum lactis subst. 100 g</t>
  </si>
  <si>
    <t>Salbutamol aerosol 100 mcg/doz.  200 doz.</t>
  </si>
  <si>
    <t>Thiethylperazine maleate czopki 6,5 mg x 6 szt.</t>
  </si>
  <si>
    <t>Tramadol hydrochloride czopki 100 mg x 5 szt.</t>
  </si>
  <si>
    <t>Levodopa+Benserazide (100 mg+25 mg) tabl. do sporz. zawiesiny doustnej x 100 tabl.</t>
  </si>
  <si>
    <t>Levodopa+Benserazide (100 mg+25 mg) HBS  x 100 kaps.</t>
  </si>
  <si>
    <t>Mycophenolate mofetil proszek do sporz. zawies. doustnej 1 g/5 ml - but. 110 g</t>
  </si>
  <si>
    <t>Mycophenolate mofetil 250 mg x 100 tabl.</t>
  </si>
  <si>
    <t>Mycophenolate mofetil 500 mg x 50 tabl.</t>
  </si>
  <si>
    <t>Opis przedmiotu zamówienia</t>
  </si>
  <si>
    <t>Antazoline 100 mg/2 ml x 10 amp.</t>
  </si>
  <si>
    <t>Atropine sulfate 0,5 mg/1 ml x 10 amp.</t>
  </si>
  <si>
    <t>Atropine sulfate 1 mg/1 ml x 10 amp.</t>
  </si>
  <si>
    <t>Budesonide do nebulizacji 125 mcg/ml 20 poj./amp. 2 ml</t>
  </si>
  <si>
    <t>Budesonide do nebulizacji 250 mcg/ml 20 poj./amp. 2 ml</t>
  </si>
  <si>
    <t>Budesonide do nebulizacji 500 mcg/ml 20 poj./amp. 2 ml</t>
  </si>
  <si>
    <t>Bupivacaine hydrochlor. 0,5% x 5 fiol. 20 ml</t>
  </si>
  <si>
    <t>Bupivacaine hydrochloride 5 mg/ml x 5 amp. 4 ml</t>
  </si>
  <si>
    <t>Calcium chloride 10% x 10 amp. 10 ml</t>
  </si>
  <si>
    <t>Canrenoate potassium 200 mg/10 ml x 10 amp. inj.iv.</t>
  </si>
  <si>
    <t>Clemastin 2 mg/2 ml x 5 amp.</t>
  </si>
  <si>
    <t>Co-trimoxazole 480 mg/5 ml x 10 amp.</t>
  </si>
  <si>
    <t>Cyclophosphamide 1 g x 1 fiol.</t>
  </si>
  <si>
    <t>Cyclophosphamide 200 mg x 1 fiol.</t>
  </si>
  <si>
    <t>Diazepam 10 mg/2 ml x 5 amp.</t>
  </si>
  <si>
    <t>Digoxin 0,5 mg/2 ml x 5 amp.</t>
  </si>
  <si>
    <t>Dopamine hydrochlor. 1% x 10 amp. 5 ml</t>
  </si>
  <si>
    <t>Dopamine hydrochlor. 4% x 10 amp. 5 ml</t>
  </si>
  <si>
    <t>Ephedrine hydrochloride 25 mg/ml x 10 amp. 1 ml</t>
  </si>
  <si>
    <t>Epinefrine 1 mg/1 ml x 10 amp.</t>
  </si>
  <si>
    <t>Haloperidol 5 mg/ml x 10 amp. 1 ml</t>
  </si>
  <si>
    <t>Heparin sodium 25.000 j.m./5 ml x 10 fiol.</t>
  </si>
  <si>
    <t>Lidocaine hydrochlor. 1% 2 ml x 10 amp.</t>
  </si>
  <si>
    <t>Lidocaine hydrochlor. 2% 2 ml x 10 amp.</t>
  </si>
  <si>
    <t>Lidocaine hydrochlor. 2% 20 ml x 5 fiol.</t>
  </si>
  <si>
    <t>Lidocaine hydrochlor. 1% 20 ml x 5 fiol.</t>
  </si>
  <si>
    <t>Mesna 400 mg/4 ml x 15 amp.</t>
  </si>
  <si>
    <t>Midazolam (EDTA) 5 mg/ml x 10 amp. 1 ml</t>
  </si>
  <si>
    <t>Naloxone hydrochlor. 0,4 mg/ml x 10 amp.</t>
  </si>
  <si>
    <t>Norepinephrine 1 mg/1 ml x 10 amp.</t>
  </si>
  <si>
    <t>Norepinephrine 4 mg/4 ml x 5 amp.</t>
  </si>
  <si>
    <t>Papaverine hydrochlor. 40 mg/2 ml x 10 amp.</t>
  </si>
  <si>
    <t>Phytomenadione 10 mg/1 ml x 10 amp.</t>
  </si>
  <si>
    <t>Potassium chloride 15% 20 ml x 10 fiol.</t>
  </si>
  <si>
    <t>Salbutamol 0,5 mg/ml x 10 amp. 1 ml</t>
  </si>
  <si>
    <t>Vinpocetinum 5 mg/ ml x 10 amp.</t>
  </si>
  <si>
    <t>Torasemide 20 mg/4 ml x 5 amp.</t>
  </si>
  <si>
    <t>Cena netto  opak.</t>
  </si>
  <si>
    <t>Cena brutto opak.</t>
  </si>
  <si>
    <t>Ilość opakowań</t>
  </si>
  <si>
    <t>Thiopental 0,5 g x 50 fiol.</t>
  </si>
  <si>
    <t>Butelka plastikowa
z dwoma portami</t>
  </si>
  <si>
    <t>Butelka plastikowa 
z dwoma portami</t>
  </si>
  <si>
    <t>Aqua steril. do irygacji 500 ml</t>
  </si>
  <si>
    <t>Aqua steril. do irygacji1000 ml</t>
  </si>
  <si>
    <t>Natrium chloratum 0,9% 100 ml</t>
  </si>
  <si>
    <t>Natrium chloratum 0,9% 250 ml</t>
  </si>
  <si>
    <t>Natrium chloratum 0,9% 500 ml</t>
  </si>
  <si>
    <t>Zbilansowany podwójnie buforowany płyn wieloelektrolitowy zawierający octany i glukoniany, jony Cl poniżej 99 mmol/l - 1000 ml</t>
  </si>
  <si>
    <t>Płyn fizjologiczny wieloelektrolitowy izotoniczny  500 ml</t>
  </si>
  <si>
    <t>Płyn fizjologiczny wieloelektrolitowy izotoniczny  1000 ml</t>
  </si>
  <si>
    <t>Solutio Ringeri 500 ml</t>
  </si>
  <si>
    <t>Aciclovir proszek do inf. 250 mg x 5 fiol.</t>
  </si>
  <si>
    <t>Azithromycin 125 mg x 6 tabl.</t>
  </si>
  <si>
    <t>Azithromycin 250 mg x 6 tabl.</t>
  </si>
  <si>
    <t>Azithromycin  500 mg x 3 tabl.</t>
  </si>
  <si>
    <t>Amoxicillin 500 mg x 20 tabl.</t>
  </si>
  <si>
    <t>Amoxicillin 1 g x 20 tabl.</t>
  </si>
  <si>
    <t>Amoxicillin 250 mg x 20 tabl.</t>
  </si>
  <si>
    <t>Amoxicillin 125 mg/5 ml proszek do sporządzania zawiesiny doustnej - 60 ml</t>
  </si>
  <si>
    <t>Ampicillin 0,5 g inj.</t>
  </si>
  <si>
    <t>Ampicillin 1 g inj.</t>
  </si>
  <si>
    <t>Benzylpenillin potassium 1 mln j.m.- proszek do sporz. roztw. do wstrz.</t>
  </si>
  <si>
    <t>Benzylpenillin potassium 3 mln j.m. - proszek do sporz. roztw. do wstrz.</t>
  </si>
  <si>
    <t>Benzylpenillin potassium 5 mln j.m. - proszek do sporz. roztw. do wstrz.</t>
  </si>
  <si>
    <t>Cefalexin 500 mg x 12 kaps.</t>
  </si>
  <si>
    <t>Ciprofloxacin koncentrat 100 mg/10 ml x 10 amp.</t>
  </si>
  <si>
    <t>Clarithromycin 250 mg x 14 tabl.</t>
  </si>
  <si>
    <t>Clarithromycin 500 mg x 14 tabl.</t>
  </si>
  <si>
    <t>Claritromycin zaw. 250 mg/5 ml 100 ml</t>
  </si>
  <si>
    <t>Clarithromycin 500 mg inj.</t>
  </si>
  <si>
    <t>Clindamycin 150 mg x 16 kaps.</t>
  </si>
  <si>
    <t>Cloxacillin sodium 500 mg x 16 tabl.</t>
  </si>
  <si>
    <t>Colistin 1 mln j.m. x 20 fiol.</t>
  </si>
  <si>
    <t>Co-trimoxazole 480 mg x 20 tabl.</t>
  </si>
  <si>
    <t>Co-trimoxazole 960 mg x 10 tabl.</t>
  </si>
  <si>
    <t>Doxycycline hydrochlor. 100 mg x 10 kaps.</t>
  </si>
  <si>
    <t>Doxycycline hydrochlor. 100 mg x 10 amp.</t>
  </si>
  <si>
    <t>Erythromycin 200 mg x 16 tabl.</t>
  </si>
  <si>
    <t>Furaginum 50 mg x 30 tabl.</t>
  </si>
  <si>
    <t>Gentamicin sulphate inj. im, iv. 40 mg/1 ml x 10 amp.</t>
  </si>
  <si>
    <t>Gentamicin sulphate inj. im, iv. 80 mg/2 ml x 10 amp.</t>
  </si>
  <si>
    <t>Levofloxacin 250 mg x 10 tabl.</t>
  </si>
  <si>
    <t>Levofloxacin 500 mg x 10 tabl.</t>
  </si>
  <si>
    <t>Norfloxacin 400 mg x 20 tabl.</t>
  </si>
  <si>
    <t>Nystatin 500000 jm. x 16 tabl. dojelitowych</t>
  </si>
  <si>
    <t>Oseltamivir 75 mg x 10 kaps.</t>
  </si>
  <si>
    <t>Phenoxymethylpenicilin 1.000.000 j.m. x 12 tabl.</t>
  </si>
  <si>
    <t>Rifampicin 150 mg x 100 kaps.</t>
  </si>
  <si>
    <t>Rifampicin 300 mg x 100 kaps.</t>
  </si>
  <si>
    <t>Rifaksymina 200 mg x 14 tabl.</t>
  </si>
  <si>
    <t>Tobramycin+Dexamethasone krople do oczu 3 mg + 1 mg /ml but. 5 ml</t>
  </si>
  <si>
    <t>Acetylsalicylic acid 30 mg x 60 tabl.</t>
  </si>
  <si>
    <t>Acetylsalicylic acid 50 mg x 60 tabl.</t>
  </si>
  <si>
    <t>Allopurinol 100 mg x 50 tabl.</t>
  </si>
  <si>
    <t>Carbamazepine 200 mg x 50 tabl. o zmodyfik. uwalnianiu</t>
  </si>
  <si>
    <t>Colchicine 0,5 mg x 20 tabl.</t>
  </si>
  <si>
    <t>Diclofenac sodium 75 mg x 20 kaps.</t>
  </si>
  <si>
    <t>Ibuprofen 200 mg x 60 draż.</t>
  </si>
  <si>
    <t>Meloxicam 7,5 mg x 20 tabl.</t>
  </si>
  <si>
    <t>Meloxicam 15 mg x 20 tabl.</t>
  </si>
  <si>
    <t>Naproxen 250 mg x 30 tabl.</t>
  </si>
  <si>
    <t>Naproxen 500 mg x 30 tabl.</t>
  </si>
  <si>
    <t>Nimesulide 0,1 g x 30 sasz.</t>
  </si>
  <si>
    <t>Nimesulide 0,1 g x 30 tabl.</t>
  </si>
  <si>
    <t>Paracetamol 500 mg x 50 tabl.</t>
  </si>
  <si>
    <t>Sulfasalazine 500 mg x 50 tabl.</t>
  </si>
  <si>
    <t>Tizanidine 4 mg x 30 tabl.</t>
  </si>
  <si>
    <t>Tolperisone hydrochlor. 50 mg x 30 tabl.</t>
  </si>
  <si>
    <t>Tolperisone hydrochlor. 150 mg x 30 tabl.</t>
  </si>
  <si>
    <t>Paracetamol 250 mg + coffeine 50 mg + propyphenazone 150 mg x 10 tabl.</t>
  </si>
  <si>
    <t>Sulfasalazine EN 500 mg x 50 tabl.</t>
  </si>
  <si>
    <t>Lignocainum h/chlor. 2% + Chlorhexidinum dihydrochloride 0,05%, żel sterylny do cewnikowania x 25 szt. a 10 ml</t>
  </si>
  <si>
    <t>Ambroxol 30 mg x 20 tabl.</t>
  </si>
  <si>
    <t>Alfacalcidol 0,25 mcg x 100 kaps.</t>
  </si>
  <si>
    <t>Alfacalcidol 1 mcg x 100 kaps.</t>
  </si>
  <si>
    <t>Amitriptyline hydrochloride 10 mg x 60 tabl.</t>
  </si>
  <si>
    <t>Amitriptyline hydrochloride 25 mg x 60 tabl.</t>
  </si>
  <si>
    <t>Azathioprine 50 mg x  50 tabl.</t>
  </si>
  <si>
    <t>Azathioprine 25 mg x  100 tabl.</t>
  </si>
  <si>
    <t>Bencyclane fumarate 100 mg x 60 tabl.</t>
  </si>
  <si>
    <t>Biperiden hydrochloride 2 mg x 50 tabl.</t>
  </si>
  <si>
    <t>Bisoprolol 1,25 mg x 28 tabl.</t>
  </si>
  <si>
    <t>Bisoprolol 2,5 mg x 28 tabl.</t>
  </si>
  <si>
    <t>Butamirati citras 1,5 mg/ml 100 ml</t>
  </si>
  <si>
    <t>Carbamazepinium 400 mg x 30 tabl. o zmodyfikowanym uwalnianiu</t>
  </si>
  <si>
    <t>Captopril 12,5 mg x 30 tabl.</t>
  </si>
  <si>
    <t>Captopril 25 mg x 30 tabl.</t>
  </si>
  <si>
    <t>Chloroquine diphosphate 250 mg x 30 tabl.</t>
  </si>
  <si>
    <t>Clostazol 100 mg x 28 tabl.</t>
  </si>
  <si>
    <t>Dabigatran etexilate 75 mg x 30 kaps.</t>
  </si>
  <si>
    <t>Chlortalidone 50 mg x 20 tabl.</t>
  </si>
  <si>
    <t>Dabigatran etexilate 110 mg x 60 kaps.</t>
  </si>
  <si>
    <t>Dabigatran etexilate 150 mg x 60 kaps.</t>
  </si>
  <si>
    <t>Dexamethasonum 1 mg x 20 tabl.</t>
  </si>
  <si>
    <t>Digoxin 0,25 mg x 30 tabl.</t>
  </si>
  <si>
    <t>Digoxin 0,1 mg x 30 tabl.</t>
  </si>
  <si>
    <t>Diltiazem 120 mg retard tabl. o przedłużonym uwalnianiu x 30 tabl.</t>
  </si>
  <si>
    <t>Diltiazem 60 mg x 60 tabl.</t>
  </si>
  <si>
    <t>Dimeticone 50 mg x 100 kaps.</t>
  </si>
  <si>
    <t>Etamsylate 250 mg x 30 tabl.</t>
  </si>
  <si>
    <t>Fluoxetine 10 mg x 30 tabl.</t>
  </si>
  <si>
    <t>Folic acid 5 mg x 30 tabl.</t>
  </si>
  <si>
    <t>Folic acid 15 mg x 30 tabl.</t>
  </si>
  <si>
    <t>Gabapentin 100 mg x 100 kaps.</t>
  </si>
  <si>
    <t>Gabapentin 300 mg x 100 kaps.</t>
  </si>
  <si>
    <t>Gliclazide 80 mg x 60 tabl.</t>
  </si>
  <si>
    <t>Hydroxyzine 10 mg x 30 draż.</t>
  </si>
  <si>
    <t>Hydroxyzine 25 mg x 30 draż.</t>
  </si>
  <si>
    <t>Isosorbide mononitrate 50 mg x 30 tabl. prolong</t>
  </si>
  <si>
    <t>Levothyroxine sodium 25 mcg x 100 tabl.</t>
  </si>
  <si>
    <t>Levothyroxine sodium 50 mcg x 100 tabl.</t>
  </si>
  <si>
    <t>Levothyroxine sodium 100 mcg x 100 tabl.</t>
  </si>
  <si>
    <t>Memantine hydrochlor. 10 mg x 28 tabl.</t>
  </si>
  <si>
    <t>Metformin hydrochlor. 500 mg x 30 tabl. o przedł. uwaln.</t>
  </si>
  <si>
    <t>Metformin hydrochlor. 750 mg x 30 tabl. o przedł. uwaln.</t>
  </si>
  <si>
    <t>Metformin hydrochlor. 1000 mg x 30 tabl. o przedł. uwaln.</t>
  </si>
  <si>
    <t>Methyldopa 250 mg x 50 tabl.</t>
  </si>
  <si>
    <t>Mianserin 10 mg x 30 tabl.</t>
  </si>
  <si>
    <t>Multilac x 10 kaps.</t>
  </si>
  <si>
    <t>Nifuroxazide 100 mg x 24 tabl.</t>
  </si>
  <si>
    <t>Nitrendypine 10 mg x 30 tabl.</t>
  </si>
  <si>
    <t>Nitrendypine 20 mg x 30 tabl.</t>
  </si>
  <si>
    <t>Ondansentron hydrochlor. 4 mg x 10 tabl.</t>
  </si>
  <si>
    <t>Ondansentron hydrochlor. 8 mg x 10 tabl.</t>
  </si>
  <si>
    <t>Perazine 25 mg x 20 tabl.</t>
  </si>
  <si>
    <t>Perazine 100 mg x 30 tabl.</t>
  </si>
  <si>
    <t>Phenytoin 100 mg x 60 tabl.</t>
  </si>
  <si>
    <t>Prednisolone 5 mg x 20 tabl.</t>
  </si>
  <si>
    <t>Prednisone 1 mg x 20 tabl.</t>
  </si>
  <si>
    <t>Prednisone 5 mg x 100 tabl.</t>
  </si>
  <si>
    <t>Prednisone 10 mg x 20 tabl.</t>
  </si>
  <si>
    <t>Prednisone 20 mg x 20 tabl.</t>
  </si>
  <si>
    <t>Promazine hydrochloride 25 mg x 60 draż.</t>
  </si>
  <si>
    <t>Promazine hydrochloride 50 mg x 60 draż.</t>
  </si>
  <si>
    <t>Rivastigmine 4,5mg x 28 tabl.</t>
  </si>
  <si>
    <t>Saccharomyces boulardi 250 mg x 50 kaps.</t>
  </si>
  <si>
    <t>Spironolactone 25 mg x 100 tabl.</t>
  </si>
  <si>
    <t>Thiethylperazine maleate 6,5 mg x 50 tabl.</t>
  </si>
  <si>
    <t>Theophyllin 100 mg x 30 tabl.</t>
  </si>
  <si>
    <t>Theophyllin 150 mg x 50 tabl. o przedł. uwaln.</t>
  </si>
  <si>
    <t>Theophylline 250 mg x 30 tabl. prolong</t>
  </si>
  <si>
    <t>Theophylline 300 mg x 50 tabl. prolong</t>
  </si>
  <si>
    <t>Thiamazole 5 mg x 50 tabl.</t>
  </si>
  <si>
    <t>Codeine, guajacolosulphonate x 10 tabl.</t>
  </si>
  <si>
    <t>Trimebutine maleate 100 mg x 30 tabl.</t>
  </si>
  <si>
    <t>Verapamil 120 mg x 40 tabl. o przedluż. działaniu</t>
  </si>
  <si>
    <t>Verapamil 240 mg x 20 tabl. o przedluż. działaniu</t>
  </si>
  <si>
    <t>Warfarin 3 mg x 100 tabl.</t>
  </si>
  <si>
    <t>Warfarin 5 mg x 100 tabl.</t>
  </si>
  <si>
    <t>Zopiclonum 7,5 mg x 20 tabl.</t>
  </si>
  <si>
    <t>Pantoprazole proszek do sporz. roztw. do wstrz. 40 mg x 1 fiol.</t>
  </si>
  <si>
    <t>Ciclosporin 25 mg x 50 kaps.</t>
  </si>
  <si>
    <t>Ciclosporin 50 mg x 50 kaps.</t>
  </si>
  <si>
    <t>Ciclosporin 100 mg/ml płyn 50 ml</t>
  </si>
  <si>
    <t>Ciclosporin 10 mg x 60 kaps.</t>
  </si>
  <si>
    <t>Ciclosporin 100 mg x 50 kaps.</t>
  </si>
  <si>
    <t>Testy paskowe do oznaczania stężenia glukozy we krwi, zakres pomiaru glikemii 20-600 mg/dl, brak kodowania glukometru, kropla krwi 0,5µl, automatyczny wyrzut paska, temperatura  przechowywania pasków 4-30ºC, zakres hematokrytu od 10% do 70%. Ilość w opakowaniu 50 szt.</t>
  </si>
  <si>
    <t xml:space="preserve">Alprostadil 0,06 mg proszek do sporz. roztw. do inf. x 10 amp. </t>
  </si>
  <si>
    <t>Clindamycin im.iv. 300 mg/2 ml  x 5 amp.</t>
  </si>
  <si>
    <t>Clindamycin im.iv. 600 mg/4 ml x 5 amp.</t>
  </si>
  <si>
    <t>Clindamycin 300 mg x 16 tabl.</t>
  </si>
  <si>
    <t>Clindamycin 600 mg x 12 tabl.</t>
  </si>
  <si>
    <t>Vancomycin 500 mg x 5 fiol. proszek do sporz. roztw. do inf. i roztw. doustnego</t>
  </si>
  <si>
    <t>Vancomycin 1000 mg x 5 fiol. mg proszek do sporz. roztw. do inf. i roztw. doustnego</t>
  </si>
  <si>
    <t>Gliclazide 60 mg x 60 tabl. o zmodyfikowanym uwaln.</t>
  </si>
  <si>
    <t>Indapamide 1,5 mg x 90 tabl. o zmodyfikowanym uwaln.</t>
  </si>
  <si>
    <t>Trimetazidine dichydrochloride 35 mg x 90 tabl. o zmodyfikowanym uwaln.</t>
  </si>
  <si>
    <t>20% emulsja tłuszczowa do żywienia pozajelitowego 500 ml</t>
  </si>
  <si>
    <t>Etomidate lipuro emulsja i.v. 20 mg/10 ml x 10 amp.</t>
  </si>
  <si>
    <t>Fluconazole 2 mg/ml roztwór do infuzji 50 ml x 10 szt.</t>
  </si>
  <si>
    <t>Fluconazole 2 mg/ml roztwór do infuzji 100 ml x 10 szt.</t>
  </si>
  <si>
    <t>Flumazenil 0,5 mg/5 ml x 5 amp.</t>
  </si>
  <si>
    <t>Ondansetron 2 mg/ml x 5 amp. 4 ml</t>
  </si>
  <si>
    <t>butelka/worek</t>
  </si>
  <si>
    <t>butelka plastikowa z dwoma portami</t>
  </si>
  <si>
    <t>20% emulsja tłuszczowa do żywienia pozajelitowego 250 ml</t>
  </si>
  <si>
    <t xml:space="preserve">Paracetamol inj.iv 1 g/100 ml </t>
  </si>
  <si>
    <t>Rocuronium 50 mg/5 ml x 10 fiol.</t>
  </si>
  <si>
    <t>Rocuronium 100 mg/10 ml x 10 fiol.</t>
  </si>
  <si>
    <t>opak.
(4 x 125 ml)</t>
  </si>
  <si>
    <t>opak.
(4 x 200 ml)</t>
  </si>
  <si>
    <t>Dieta doustna w płynie  (do stosow.w niedożywieniu związanym z chorobą, w cukrzycy, w hiperglikemii). Zawartość: wit.C i E, karotenoidy, selen, witaminy z grupy B, błonnik, bez sacharozy. Źródło białka: serwatka. Smaki: waniliowy, truskawkowy</t>
  </si>
  <si>
    <t>Dieta doustna bezresztkowa w płynie  (do stosow. w niewydolności nerek). Zawartość: obniżona ilość białka (3,9 g/100 ml) i Na, K, Cl, Ca, P, Mg, zwiększona ilość karotenoidów, wit. E, cynku, selenu. Źródło białka: serwatka. Źródło węglowodanów: maltodekstryny. Smak: morelowy</t>
  </si>
  <si>
    <t>Dieta doustna bezresztkowa w  (do  stosow. przed zabiegami chirurgicznymi). Zawartość: węglowodany (12,6 g/100 ml), elektrolity, subs. słodzące (acesulfam K, sól sodową sacharyny). Smak: cytrynowy</t>
  </si>
  <si>
    <t>Produkt odżywczy gotowy do spożycia, dla pacjentów przed i po zabiegach operacyjnych, w okresie rekonwalescencji, niedożywieniu. Zawiera: 9,2 g tłuszczu, 44,8 g węglowodanów, 18 g białka, 3,3 g błonnika oraz poniżej 0,1 g laktozy, wartość energetyczna: 341 kcal. Pojemność: 237 ml, smaki: waniliowy, owoce tropikalne</t>
  </si>
  <si>
    <t>Dieta doustna bezresztkowa w płynie (do stosow. W niedożywieniu związanym z chorobą). Zawartość białka: 14,4 g/100 ml. Źrodło białka: kazeina, serwatka. Smaki: waniliowy, mokka, owoce leśne, brzoskwinia-mango, truskawkowy</t>
  </si>
  <si>
    <t>Dieta do podaży przez zgłębnik lub przetokę odżywczą, do stosowania w niedożywieniu w chorobie, w stresie metabolicznym oraz zwiększonym zapotrzebowaniem na białko, o zawartości białka 7,5 g (24% En), 6 rodzajów błonnika - 1,5 g/100 ml. Skład: kazeina, soja, arginina, glutaminian/ glutamina, bez laktozy, bezglutenowa. Opakowanie typu worek 500 ml</t>
  </si>
  <si>
    <t>Dieta bezresztkowa kompletna, wysokobiałkowa do podaży przez zgłębnik lub przetokę odżywczą, typu Nutrison Energy (do stosowania w niedożywieniu w chorobie i zwiększonym zapotrzebowaniu energetycznym), o zawartości kwasów DHA/EPA, średniołańcuchowych trójglicerydów, karotenoidów, węglowodanów 18,3 g (49% En), białka 6,0 g /100 ml. Skład: serwatka, kazeina, groch, soja, bez laktozy, bezglutenowa. Opakowanie typu butelka 500 ml</t>
  </si>
  <si>
    <t>Dieta bezresztkowa kompletna, wysokobiałkowa do podaży przez zgłębnik lub przetokę odżywczą, typu Nutrison Energy (do stosowania w niedożywieniu w chorobie i zwięszonym zapotrzebowaniu energetycznym), o zawartości kwasów DHA/EPA, średniołańcuchowych trójglicerydów, karotenoidów, węglowodanów 18,3 g (49% En), białka 6,0 g /100 ml. Skład: serwatka, kazeina, groch, soja, bez laktozy, bezglutenowa. Opakowanie typu pack 1000 ml</t>
  </si>
  <si>
    <t>Dieta bezresztkowa normokaloryczna (1 kcal/ml), zawierająca mieszankę białek w proporcji: 35% serwatkowych, 25% kazeiny, 20% białek soi, 20% białek grochu; zawartość białka nie mniej niż 4 g/100 ml, zawartość wielonienasyconych kwasów tłuszczowych omega-6/omega-3 w proporcji 2,87; zawartość DHA+EPA nie mniej niż 33,5 mg/100 ml. Dieta zawierająca 6 naturalnych karotenoidów, klinicznie wolna od laktozy, bezglutenowa, zawierająca 16% energii z białka, 49% z węglowodanów, 35% z tłuszczów. Osmolarność 255 mOsmol/l. Opakowanie typu pack 1000 ml</t>
  </si>
  <si>
    <t>butelka plastikowa 
z dwoma portami</t>
  </si>
  <si>
    <t>butelka szklana</t>
  </si>
  <si>
    <t>butelka plastikowa
z dwoma portami</t>
  </si>
  <si>
    <t>worek</t>
  </si>
  <si>
    <t>worek podwójnie pakowany</t>
  </si>
  <si>
    <t>butelka plastikowa zakręcana</t>
  </si>
  <si>
    <t>Glucosum 5% 1000 ml</t>
  </si>
  <si>
    <t>Glucosum 5% et Natrium chloratum 0,9% (2:1) 250 ml</t>
  </si>
  <si>
    <t>Glucosum 5% et Natrium chloratum 0,9% (2:1) 500 ml</t>
  </si>
  <si>
    <t>Natrium chloratum 0,9% 50 ml</t>
  </si>
  <si>
    <t>Aqua pro injectione 250 ml</t>
  </si>
  <si>
    <t>Natrium chloratum 0,9% 3000 ml roztwór do irygacji</t>
  </si>
  <si>
    <t>Roztwór elektrolitów z glukozą do stosowania u dzieci 250 ml</t>
  </si>
  <si>
    <t>Solutio Ringeri 1000 ml</t>
  </si>
  <si>
    <t>Dieta cząstkowa w proszku, będąca źródłem białka i wapnia, o neutralnym smaku, opak. 225 g</t>
  </si>
  <si>
    <t>Cefepime 1 g proszek do sporz. roztw. do infuzji x 10 fiol.</t>
  </si>
  <si>
    <t>Cefepime 2 g proszek do sporz. roztw. do infuzji x 10 fiol.</t>
  </si>
  <si>
    <t>Ciprofloxacin 2 mg/ml, roztwór do infuzji - 50 ml</t>
  </si>
  <si>
    <t>Ciprofloxacin 2 mg/ml - roztwór do infuzji - 100 ml</t>
  </si>
  <si>
    <t>Imipenemum 500 mg + Cilastatinum 500 mg proszek do sporz. roztw. do infuzji x 10 fiol.</t>
  </si>
  <si>
    <t>Levofloxacin roztwór do infuzji 5 mg/ml x 10 poj. 50 ml</t>
  </si>
  <si>
    <t>Piperacillin+Tazobactam (4+0,5 g) proszek do sporz. roztw. do infuzji x 10 fiol.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</si>
</sst>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\ [$zł-415]_-;\-* #,##0.00\ [$zł-415]_-;_-* \-??\ [$zł-415]_-;_-@_-"/>
    <numFmt numFmtId="166" formatCode="#,##0.00&quot; zł&quot;"/>
    <numFmt numFmtId="167" formatCode="#,##0.00\ [$zł-415]"/>
    <numFmt numFmtId="168" formatCode="#,##0.00\ [$zł-415]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[$zł-415]_-;\-* #,##0.00\ [$zł-415]_-;_-* &quot;-&quot;??\ [$zł-415]_-;_-@_-"/>
    <numFmt numFmtId="174" formatCode="#,##0.00\ &quot;zł&quot;"/>
    <numFmt numFmtId="175" formatCode="[$-415]d\ mmmm\ yyyy"/>
    <numFmt numFmtId="176" formatCode="#,##0.0&quot; zł&quot;"/>
    <numFmt numFmtId="177" formatCode="#,##0.00_ ;\-#,##0.00\ "/>
  </numFmts>
  <fonts count="68">
    <font>
      <sz val="11"/>
      <color indexed="8"/>
      <name val="Czcionka tekstu podstawowego"/>
      <family val="0"/>
    </font>
    <font>
      <sz val="10"/>
      <name val="Arial"/>
      <family val="0"/>
    </font>
    <font>
      <b/>
      <i/>
      <sz val="16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0"/>
      <color indexed="10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8"/>
      <name val="Czcionka tekstu podstawowego"/>
      <family val="0"/>
    </font>
    <font>
      <b/>
      <sz val="8"/>
      <color indexed="10"/>
      <name val="Tahoma"/>
      <family val="2"/>
    </font>
    <font>
      <sz val="10"/>
      <color indexed="10"/>
      <name val="Arial"/>
      <family val="2"/>
    </font>
    <font>
      <u val="single"/>
      <sz val="11"/>
      <color indexed="12"/>
      <name val="Czcionka tekstu podstawowego"/>
      <family val="0"/>
    </font>
    <font>
      <u val="single"/>
      <sz val="11"/>
      <color indexed="36"/>
      <name val="Czcionka tekstu podstawowego"/>
      <family val="0"/>
    </font>
    <font>
      <sz val="8"/>
      <name val="Tahoma"/>
      <family val="2"/>
    </font>
    <font>
      <b/>
      <sz val="9"/>
      <color indexed="20"/>
      <name val="Tahoma"/>
      <family val="2"/>
    </font>
    <font>
      <sz val="8"/>
      <color indexed="10"/>
      <name val="Tahoma"/>
      <family val="2"/>
    </font>
    <font>
      <sz val="10"/>
      <color indexed="10"/>
      <name val="Tahoma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2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6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C00000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12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54" applyNumberFormat="1" applyFont="1" applyBorder="1" applyProtection="1">
      <alignment/>
      <protection/>
    </xf>
    <xf numFmtId="164" fontId="1" fillId="0" borderId="0" xfId="54" applyNumberFormat="1" applyFont="1" applyBorder="1" applyProtection="1">
      <alignment/>
      <protection/>
    </xf>
    <xf numFmtId="0" fontId="0" fillId="0" borderId="0" xfId="0" applyAlignment="1">
      <alignment horizontal="center"/>
    </xf>
    <xf numFmtId="0" fontId="1" fillId="0" borderId="0" xfId="54" applyNumberFormat="1" applyFont="1" applyBorder="1" applyAlignment="1" applyProtection="1">
      <alignment horizontal="center"/>
      <protection/>
    </xf>
    <xf numFmtId="0" fontId="1" fillId="0" borderId="0" xfId="54" applyNumberFormat="1" applyFont="1" applyBorder="1" applyAlignment="1" applyProtection="1">
      <alignment horizontal="left" vertical="center"/>
      <protection/>
    </xf>
    <xf numFmtId="0" fontId="1" fillId="0" borderId="0" xfId="54" applyNumberFormat="1" applyFont="1" applyBorder="1" applyAlignment="1" applyProtection="1">
      <alignment vertical="center"/>
      <protection/>
    </xf>
    <xf numFmtId="164" fontId="1" fillId="0" borderId="0" xfId="54" applyNumberFormat="1" applyFont="1" applyBorder="1" applyAlignment="1" applyProtection="1">
      <alignment vertical="center"/>
      <protection/>
    </xf>
    <xf numFmtId="0" fontId="1" fillId="0" borderId="0" xfId="54" applyNumberFormat="1" applyFont="1" applyFill="1" applyBorder="1" applyAlignment="1" applyProtection="1">
      <alignment wrapText="1"/>
      <protection/>
    </xf>
    <xf numFmtId="0" fontId="8" fillId="0" borderId="0" xfId="55" applyNumberFormat="1" applyFont="1" applyBorder="1" applyAlignment="1" applyProtection="1">
      <alignment horizontal="left" vertical="center"/>
      <protection/>
    </xf>
    <xf numFmtId="0" fontId="14" fillId="0" borderId="0" xfId="55" applyNumberFormat="1" applyFont="1" applyBorder="1" applyProtection="1">
      <alignment/>
      <protection/>
    </xf>
    <xf numFmtId="0" fontId="14" fillId="0" borderId="0" xfId="55" applyNumberFormat="1" applyFont="1" applyBorder="1" applyAlignment="1" applyProtection="1">
      <alignment wrapText="1"/>
      <protection/>
    </xf>
    <xf numFmtId="0" fontId="14" fillId="0" borderId="0" xfId="55" applyNumberFormat="1" applyFont="1" applyFill="1" applyBorder="1" applyAlignment="1" applyProtection="1">
      <alignment wrapText="1"/>
      <protection/>
    </xf>
    <xf numFmtId="0" fontId="14" fillId="0" borderId="0" xfId="55" applyNumberFormat="1" applyFont="1" applyFill="1" applyBorder="1" applyProtection="1">
      <alignment/>
      <protection/>
    </xf>
    <xf numFmtId="0" fontId="8" fillId="0" borderId="0" xfId="55" applyNumberFormat="1" applyFont="1" applyBorder="1" applyAlignment="1" applyProtection="1">
      <alignment vertical="center"/>
      <protection/>
    </xf>
    <xf numFmtId="0" fontId="8" fillId="0" borderId="0" xfId="55" applyNumberFormat="1" applyFont="1" applyBorder="1" applyProtection="1">
      <alignment/>
      <protection/>
    </xf>
    <xf numFmtId="0" fontId="8" fillId="0" borderId="0" xfId="5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33" borderId="0" xfId="54" applyNumberFormat="1" applyFont="1" applyFill="1" applyBorder="1" applyAlignment="1" applyProtection="1">
      <alignment vertical="center"/>
      <protection/>
    </xf>
    <xf numFmtId="164" fontId="1" fillId="33" borderId="0" xfId="54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5" fillId="34" borderId="0" xfId="0" applyNumberFormat="1" applyFont="1" applyFill="1" applyBorder="1" applyAlignment="1" applyProtection="1">
      <alignment vertical="center" wrapText="1"/>
      <protection/>
    </xf>
    <xf numFmtId="0" fontId="11" fillId="0" borderId="0" xfId="54" applyNumberFormat="1" applyFont="1" applyBorder="1" applyAlignment="1" applyProtection="1">
      <alignment vertical="center"/>
      <protection/>
    </xf>
    <xf numFmtId="0" fontId="6" fillId="0" borderId="0" xfId="54" applyNumberFormat="1" applyFont="1" applyBorder="1" applyAlignment="1" applyProtection="1">
      <alignment vertical="center" wrapText="1"/>
      <protection/>
    </xf>
    <xf numFmtId="0" fontId="1" fillId="0" borderId="0" xfId="54" applyNumberFormat="1" applyFont="1" applyBorder="1" applyAlignment="1" applyProtection="1">
      <alignment vertical="center" wrapText="1"/>
      <protection/>
    </xf>
    <xf numFmtId="0" fontId="66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57" applyFont="1" applyBorder="1">
      <alignment/>
      <protection/>
    </xf>
    <xf numFmtId="0" fontId="22" fillId="0" borderId="0" xfId="54" applyNumberFormat="1" applyFont="1" applyFill="1" applyBorder="1" applyAlignment="1" applyProtection="1">
      <alignment wrapText="1"/>
      <protection/>
    </xf>
    <xf numFmtId="0" fontId="22" fillId="0" borderId="0" xfId="54" applyNumberFormat="1" applyFont="1" applyBorder="1" applyProtection="1">
      <alignment/>
      <protection/>
    </xf>
    <xf numFmtId="0" fontId="23" fillId="0" borderId="0" xfId="0" applyFont="1" applyBorder="1" applyAlignment="1">
      <alignment/>
    </xf>
    <xf numFmtId="0" fontId="22" fillId="0" borderId="0" xfId="55" applyNumberFormat="1" applyFont="1" applyFill="1" applyBorder="1" applyAlignment="1" applyProtection="1">
      <alignment wrapText="1"/>
      <protection/>
    </xf>
    <xf numFmtId="0" fontId="24" fillId="34" borderId="0" xfId="0" applyNumberFormat="1" applyFont="1" applyFill="1" applyBorder="1" applyAlignment="1" applyProtection="1">
      <alignment vertical="center" wrapText="1"/>
      <protection/>
    </xf>
    <xf numFmtId="0" fontId="17" fillId="0" borderId="0" xfId="55" applyNumberFormat="1" applyFont="1" applyBorder="1" applyAlignment="1" applyProtection="1">
      <alignment vertical="center"/>
      <protection/>
    </xf>
    <xf numFmtId="0" fontId="6" fillId="0" borderId="0" xfId="55" applyNumberFormat="1" applyFont="1" applyBorder="1" applyAlignment="1" applyProtection="1">
      <alignment vertical="center" wrapText="1"/>
      <protection/>
    </xf>
    <xf numFmtId="0" fontId="22" fillId="0" borderId="0" xfId="55" applyNumberFormat="1" applyFont="1" applyBorder="1" applyAlignment="1" applyProtection="1">
      <alignment wrapText="1"/>
      <protection/>
    </xf>
    <xf numFmtId="0" fontId="22" fillId="0" borderId="0" xfId="54" applyNumberFormat="1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164" fontId="22" fillId="0" borderId="0" xfId="54" applyNumberFormat="1" applyFont="1" applyBorder="1" applyAlignment="1" applyProtection="1">
      <alignment vertical="center"/>
      <protection/>
    </xf>
    <xf numFmtId="0" fontId="6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66" fontId="22" fillId="35" borderId="0" xfId="0" applyNumberFormat="1" applyFont="1" applyFill="1" applyBorder="1" applyAlignment="1" applyProtection="1">
      <alignment horizontal="right" vertical="center" wrapText="1"/>
      <protection/>
    </xf>
    <xf numFmtId="4" fontId="22" fillId="35" borderId="0" xfId="0" applyNumberFormat="1" applyFont="1" applyFill="1" applyBorder="1" applyAlignment="1" applyProtection="1">
      <alignment horizontal="right" vertical="center" wrapText="1"/>
      <protection/>
    </xf>
    <xf numFmtId="9" fontId="22" fillId="35" borderId="0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Border="1" applyAlignment="1" applyProtection="1">
      <alignment horizontal="center" vertical="center" wrapText="1"/>
      <protection/>
    </xf>
    <xf numFmtId="2" fontId="24" fillId="36" borderId="0" xfId="0" applyNumberFormat="1" applyFont="1" applyFill="1" applyBorder="1" applyAlignment="1" applyProtection="1">
      <alignment horizontal="center" vertical="center" wrapText="1"/>
      <protection/>
    </xf>
    <xf numFmtId="0" fontId="23" fillId="36" borderId="0" xfId="0" applyFont="1" applyFill="1" applyBorder="1" applyAlignment="1" applyProtection="1">
      <alignment/>
      <protection/>
    </xf>
    <xf numFmtId="0" fontId="25" fillId="0" borderId="1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7" fillId="36" borderId="11" xfId="57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 applyProtection="1">
      <alignment vertical="center" wrapText="1"/>
      <protection/>
    </xf>
    <xf numFmtId="9" fontId="26" fillId="35" borderId="11" xfId="0" applyNumberFormat="1" applyFont="1" applyFill="1" applyBorder="1" applyAlignment="1" applyProtection="1">
      <alignment horizontal="center" vertical="center" wrapText="1"/>
      <protection/>
    </xf>
    <xf numFmtId="0" fontId="28" fillId="36" borderId="11" xfId="0" applyFont="1" applyFill="1" applyBorder="1" applyAlignment="1" applyProtection="1">
      <alignment/>
      <protection/>
    </xf>
    <xf numFmtId="0" fontId="27" fillId="36" borderId="11" xfId="57" applyFont="1" applyFill="1" applyBorder="1" applyAlignment="1" applyProtection="1">
      <alignment horizontal="center" vertical="center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2" fontId="26" fillId="35" borderId="11" xfId="0" applyNumberFormat="1" applyFont="1" applyFill="1" applyBorder="1" applyAlignment="1" applyProtection="1">
      <alignment horizontal="left" vertical="center" wrapText="1"/>
      <protection/>
    </xf>
    <xf numFmtId="2" fontId="26" fillId="35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/>
      <protection locked="0"/>
    </xf>
    <xf numFmtId="2" fontId="26" fillId="0" borderId="11" xfId="0" applyNumberFormat="1" applyFont="1" applyFill="1" applyBorder="1" applyAlignment="1" applyProtection="1">
      <alignment horizontal="left" vertical="center" wrapText="1"/>
      <protection/>
    </xf>
    <xf numFmtId="2" fontId="26" fillId="0" borderId="11" xfId="0" applyNumberFormat="1" applyFont="1" applyBorder="1" applyAlignment="1" applyProtection="1">
      <alignment horizontal="left" vertical="center" wrapText="1"/>
      <protection/>
    </xf>
    <xf numFmtId="0" fontId="26" fillId="35" borderId="11" xfId="0" applyFont="1" applyFill="1" applyBorder="1" applyAlignment="1" applyProtection="1">
      <alignment vertical="center"/>
      <protection/>
    </xf>
    <xf numFmtId="0" fontId="28" fillId="0" borderId="11" xfId="0" applyNumberFormat="1" applyFont="1" applyFill="1" applyBorder="1" applyAlignment="1" applyProtection="1">
      <alignment vertical="center" wrapText="1"/>
      <protection/>
    </xf>
    <xf numFmtId="2" fontId="29" fillId="36" borderId="11" xfId="0" applyNumberFormat="1" applyFont="1" applyFill="1" applyBorder="1" applyAlignment="1" applyProtection="1">
      <alignment horizontal="center" vertical="center" wrapText="1"/>
      <protection/>
    </xf>
    <xf numFmtId="164" fontId="29" fillId="36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2" fillId="0" borderId="0" xfId="57" applyFont="1" applyAlignment="1" applyProtection="1">
      <alignment vertical="center"/>
      <protection/>
    </xf>
    <xf numFmtId="0" fontId="28" fillId="0" borderId="11" xfId="0" applyFont="1" applyBorder="1" applyAlignment="1" applyProtection="1">
      <alignment vertical="center"/>
      <protection locked="0"/>
    </xf>
    <xf numFmtId="0" fontId="28" fillId="36" borderId="11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6" fillId="33" borderId="11" xfId="54" applyNumberFormat="1" applyFont="1" applyFill="1" applyBorder="1" applyAlignment="1" applyProtection="1">
      <alignment horizontal="center" vertical="center" wrapText="1"/>
      <protection/>
    </xf>
    <xf numFmtId="0" fontId="28" fillId="33" borderId="11" xfId="0" applyNumberFormat="1" applyFont="1" applyFill="1" applyBorder="1" applyAlignment="1" applyProtection="1">
      <alignment vertical="center" wrapText="1"/>
      <protection/>
    </xf>
    <xf numFmtId="0" fontId="28" fillId="34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54" applyNumberFormat="1" applyFont="1" applyBorder="1" applyAlignment="1" applyProtection="1">
      <alignment vertical="center" wrapText="1"/>
      <protection/>
    </xf>
    <xf numFmtId="0" fontId="26" fillId="0" borderId="11" xfId="54" applyNumberFormat="1" applyFont="1" applyFill="1" applyBorder="1" applyAlignment="1" applyProtection="1">
      <alignment vertical="center" wrapText="1"/>
      <protection/>
    </xf>
    <xf numFmtId="0" fontId="22" fillId="0" borderId="0" xfId="57" applyFont="1" applyBorder="1" applyProtection="1">
      <alignment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2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34" borderId="11" xfId="0" applyFont="1" applyFill="1" applyBorder="1" applyAlignment="1" applyProtection="1">
      <alignment horizontal="left" vertical="center" wrapText="1"/>
      <protection/>
    </xf>
    <xf numFmtId="9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166" fontId="2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8" fillId="36" borderId="11" xfId="0" applyFont="1" applyFill="1" applyBorder="1" applyAlignment="1" applyProtection="1">
      <alignment horizontal="right" vertical="center"/>
      <protection/>
    </xf>
    <xf numFmtId="0" fontId="28" fillId="0" borderId="11" xfId="0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0" fontId="29" fillId="36" borderId="11" xfId="0" applyNumberFormat="1" applyFont="1" applyFill="1" applyBorder="1" applyAlignment="1" applyProtection="1">
      <alignment vertical="center" wrapText="1"/>
      <protection/>
    </xf>
    <xf numFmtId="1" fontId="26" fillId="0" borderId="11" xfId="0" applyNumberFormat="1" applyFont="1" applyFill="1" applyBorder="1" applyAlignment="1" applyProtection="1">
      <alignment horizontal="right" vertical="center" wrapText="1"/>
      <protection/>
    </xf>
    <xf numFmtId="0" fontId="28" fillId="34" borderId="11" xfId="0" applyNumberFormat="1" applyFont="1" applyFill="1" applyBorder="1" applyAlignment="1" applyProtection="1">
      <alignment horizontal="right" vertical="center" wrapText="1"/>
      <protection/>
    </xf>
    <xf numFmtId="0" fontId="26" fillId="0" borderId="11" xfId="54" applyNumberFormat="1" applyFont="1" applyFill="1" applyBorder="1" applyAlignment="1" applyProtection="1">
      <alignment horizontal="right" vertical="center" wrapText="1"/>
      <protection/>
    </xf>
    <xf numFmtId="0" fontId="26" fillId="0" borderId="11" xfId="0" applyFont="1" applyFill="1" applyBorder="1" applyAlignment="1" applyProtection="1">
      <alignment horizontal="right" vertical="center" wrapText="1"/>
      <protection/>
    </xf>
    <xf numFmtId="0" fontId="26" fillId="33" borderId="11" xfId="54" applyNumberFormat="1" applyFont="1" applyFill="1" applyBorder="1" applyAlignment="1" applyProtection="1">
      <alignment horizontal="right" vertical="center" wrapText="1"/>
      <protection/>
    </xf>
    <xf numFmtId="0" fontId="28" fillId="0" borderId="11" xfId="0" applyFont="1" applyFill="1" applyBorder="1" applyAlignment="1" applyProtection="1">
      <alignment horizontal="right" vertical="center"/>
      <protection/>
    </xf>
    <xf numFmtId="0" fontId="28" fillId="0" borderId="11" xfId="0" applyNumberFormat="1" applyFont="1" applyFill="1" applyBorder="1" applyAlignment="1" applyProtection="1">
      <alignment horizontal="right" vertical="center" wrapText="1"/>
      <protection/>
    </xf>
    <xf numFmtId="1" fontId="26" fillId="35" borderId="11" xfId="0" applyNumberFormat="1" applyFont="1" applyFill="1" applyBorder="1" applyAlignment="1" applyProtection="1">
      <alignment horizontal="right" vertical="center" wrapText="1"/>
      <protection/>
    </xf>
    <xf numFmtId="1" fontId="26" fillId="0" borderId="11" xfId="0" applyNumberFormat="1" applyFont="1" applyBorder="1" applyAlignment="1" applyProtection="1">
      <alignment horizontal="right" vertical="center" wrapText="1"/>
      <protection/>
    </xf>
    <xf numFmtId="2" fontId="29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36" borderId="11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23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 vertical="center"/>
      <protection/>
    </xf>
    <xf numFmtId="4" fontId="18" fillId="0" borderId="0" xfId="27" applyNumberFormat="1" applyFont="1" applyFill="1" applyBorder="1" applyAlignment="1" applyProtection="1">
      <alignment horizontal="center" vertical="center" wrapText="1"/>
      <protection/>
    </xf>
    <xf numFmtId="0" fontId="18" fillId="0" borderId="0" xfId="27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3" fontId="26" fillId="0" borderId="12" xfId="0" applyNumberFormat="1" applyFont="1" applyBorder="1" applyAlignment="1" applyProtection="1">
      <alignment horizontal="right" vertical="center"/>
      <protection/>
    </xf>
    <xf numFmtId="9" fontId="28" fillId="0" borderId="11" xfId="0" applyNumberFormat="1" applyFont="1" applyBorder="1" applyAlignment="1" applyProtection="1">
      <alignment horizontal="center" vertical="center" wrapText="1"/>
      <protection/>
    </xf>
    <xf numFmtId="4" fontId="23" fillId="0" borderId="0" xfId="0" applyNumberFormat="1" applyFont="1" applyFill="1" applyAlignment="1" applyProtection="1">
      <alignment vertical="center"/>
      <protection/>
    </xf>
    <xf numFmtId="4" fontId="7" fillId="0" borderId="0" xfId="0" applyNumberFormat="1" applyFont="1" applyFill="1" applyAlignment="1" applyProtection="1">
      <alignment vertical="center"/>
      <protection/>
    </xf>
    <xf numFmtId="4" fontId="19" fillId="0" borderId="0" xfId="15" applyNumberFormat="1" applyFont="1" applyFill="1" applyBorder="1" applyAlignment="1" applyProtection="1">
      <alignment horizontal="center" vertical="center"/>
      <protection/>
    </xf>
    <xf numFmtId="4" fontId="19" fillId="0" borderId="0" xfId="15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vertical="center" wrapText="1"/>
      <protection/>
    </xf>
    <xf numFmtId="3" fontId="26" fillId="0" borderId="12" xfId="0" applyNumberFormat="1" applyFont="1" applyBorder="1" applyAlignment="1" applyProtection="1">
      <alignment horizontal="right" vertical="center" wrapText="1"/>
      <protection/>
    </xf>
    <xf numFmtId="4" fontId="23" fillId="0" borderId="0" xfId="0" applyNumberFormat="1" applyFont="1" applyFill="1" applyAlignment="1" applyProtection="1">
      <alignment/>
      <protection/>
    </xf>
    <xf numFmtId="4" fontId="17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174" fontId="7" fillId="0" borderId="0" xfId="0" applyNumberFormat="1" applyFont="1" applyAlignment="1" applyProtection="1">
      <alignment/>
      <protection/>
    </xf>
    <xf numFmtId="174" fontId="28" fillId="0" borderId="11" xfId="0" applyNumberFormat="1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left" vertical="center" wrapText="1"/>
      <protection locked="0"/>
    </xf>
    <xf numFmtId="4" fontId="28" fillId="0" borderId="11" xfId="0" applyNumberFormat="1" applyFont="1" applyFill="1" applyBorder="1" applyAlignment="1" applyProtection="1">
      <alignment vertical="center"/>
      <protection locked="0"/>
    </xf>
    <xf numFmtId="0" fontId="26" fillId="0" borderId="14" xfId="0" applyFont="1" applyBorder="1" applyAlignment="1" applyProtection="1">
      <alignment vertical="center" wrapText="1"/>
      <protection locked="0"/>
    </xf>
    <xf numFmtId="166" fontId="31" fillId="0" borderId="15" xfId="54" applyNumberFormat="1" applyFont="1" applyBorder="1" applyAlignment="1" applyProtection="1">
      <alignment vertical="center" wrapText="1"/>
      <protection locked="0"/>
    </xf>
    <xf numFmtId="4" fontId="28" fillId="0" borderId="11" xfId="54" applyNumberFormat="1" applyFont="1" applyFill="1" applyBorder="1" applyAlignment="1" applyProtection="1">
      <alignment vertical="center" wrapText="1"/>
      <protection locked="0"/>
    </xf>
    <xf numFmtId="9" fontId="28" fillId="34" borderId="11" xfId="0" applyNumberFormat="1" applyFont="1" applyFill="1" applyBorder="1" applyAlignment="1" applyProtection="1">
      <alignment horizontal="center" vertical="center" wrapText="1"/>
      <protection/>
    </xf>
    <xf numFmtId="0" fontId="26" fillId="35" borderId="11" xfId="54" applyNumberFormat="1" applyFont="1" applyFill="1" applyBorder="1" applyAlignment="1" applyProtection="1">
      <alignment vertical="center" wrapText="1"/>
      <protection/>
    </xf>
    <xf numFmtId="0" fontId="29" fillId="36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8" fillId="0" borderId="11" xfId="0" applyFont="1" applyBorder="1" applyAlignment="1" applyProtection="1">
      <alignment vertical="center" wrapText="1"/>
      <protection/>
    </xf>
    <xf numFmtId="3" fontId="28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28" fillId="0" borderId="11" xfId="0" applyFont="1" applyBorder="1" applyAlignment="1" applyProtection="1">
      <alignment wrapText="1"/>
      <protection locked="0"/>
    </xf>
    <xf numFmtId="9" fontId="26" fillId="36" borderId="11" xfId="0" applyNumberFormat="1" applyFont="1" applyFill="1" applyBorder="1" applyAlignment="1" applyProtection="1">
      <alignment horizontal="center" vertical="center" wrapText="1"/>
      <protection/>
    </xf>
    <xf numFmtId="0" fontId="26" fillId="35" borderId="11" xfId="0" applyFont="1" applyFill="1" applyBorder="1" applyAlignment="1">
      <alignment vertical="center" wrapText="1"/>
    </xf>
    <xf numFmtId="0" fontId="26" fillId="35" borderId="11" xfId="0" applyFont="1" applyFill="1" applyBorder="1" applyAlignment="1">
      <alignment horizontal="center" vertical="center" wrapText="1"/>
    </xf>
    <xf numFmtId="9" fontId="26" fillId="35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11" xfId="55" applyNumberFormat="1" applyFont="1" applyFill="1" applyBorder="1" applyAlignment="1" applyProtection="1">
      <alignment vertical="center" wrapText="1"/>
      <protection/>
    </xf>
    <xf numFmtId="166" fontId="26" fillId="35" borderId="11" xfId="0" applyNumberFormat="1" applyFont="1" applyFill="1" applyBorder="1" applyAlignment="1" applyProtection="1">
      <alignment horizontal="right" vertical="center" wrapText="1"/>
      <protection locked="0"/>
    </xf>
    <xf numFmtId="166" fontId="26" fillId="0" borderId="11" xfId="0" applyNumberFormat="1" applyFont="1" applyBorder="1" applyAlignment="1" applyProtection="1">
      <alignment horizontal="right" vertical="center" wrapText="1"/>
      <protection locked="0"/>
    </xf>
    <xf numFmtId="166" fontId="26" fillId="0" borderId="11" xfId="55" applyNumberFormat="1" applyFont="1" applyFill="1" applyBorder="1" applyAlignment="1" applyProtection="1">
      <alignment horizontal="right" vertical="center" wrapText="1"/>
      <protection locked="0"/>
    </xf>
    <xf numFmtId="0" fontId="26" fillId="0" borderId="11" xfId="55" applyNumberFormat="1" applyFont="1" applyFill="1" applyBorder="1" applyAlignment="1" applyProtection="1">
      <alignment wrapText="1"/>
      <protection locked="0"/>
    </xf>
    <xf numFmtId="0" fontId="26" fillId="35" borderId="11" xfId="0" applyFont="1" applyFill="1" applyBorder="1" applyAlignment="1">
      <alignment horizontal="right" vertical="center" wrapText="1"/>
    </xf>
    <xf numFmtId="0" fontId="26" fillId="0" borderId="11" xfId="0" applyFont="1" applyBorder="1" applyAlignment="1">
      <alignment horizontal="right" vertical="center" wrapText="1"/>
    </xf>
    <xf numFmtId="0" fontId="26" fillId="0" borderId="11" xfId="55" applyNumberFormat="1" applyFont="1" applyFill="1" applyBorder="1" applyAlignment="1" applyProtection="1">
      <alignment horizontal="right" vertical="center" wrapText="1"/>
      <protection/>
    </xf>
    <xf numFmtId="3" fontId="26" fillId="0" borderId="11" xfId="0" applyNumberFormat="1" applyFont="1" applyBorder="1" applyAlignment="1">
      <alignment horizontal="right" vertical="center" wrapText="1"/>
    </xf>
    <xf numFmtId="4" fontId="27" fillId="35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54" applyAlignment="1" applyProtection="1">
      <alignment vertical="center"/>
      <protection/>
    </xf>
    <xf numFmtId="0" fontId="26" fillId="0" borderId="11" xfId="54" applyNumberFormat="1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right" vertical="center" wrapText="1"/>
      <protection/>
    </xf>
    <xf numFmtId="166" fontId="26" fillId="0" borderId="11" xfId="0" applyNumberFormat="1" applyFont="1" applyBorder="1" applyAlignment="1" applyProtection="1">
      <alignment horizontal="right" vertical="center" wrapText="1"/>
      <protection/>
    </xf>
    <xf numFmtId="0" fontId="23" fillId="0" borderId="0" xfId="54" applyFont="1" applyAlignment="1" applyProtection="1">
      <alignment vertical="center" wrapText="1"/>
      <protection/>
    </xf>
    <xf numFmtId="0" fontId="3" fillId="0" borderId="0" xfId="54" applyAlignment="1" applyProtection="1">
      <alignment vertical="center" wrapText="1"/>
      <protection/>
    </xf>
    <xf numFmtId="0" fontId="27" fillId="36" borderId="11" xfId="54" applyFont="1" applyFill="1" applyBorder="1" applyAlignment="1" applyProtection="1">
      <alignment vertical="center"/>
      <protection/>
    </xf>
    <xf numFmtId="0" fontId="23" fillId="0" borderId="0" xfId="54" applyFont="1" applyAlignment="1" applyProtection="1">
      <alignment vertical="center"/>
      <protection/>
    </xf>
    <xf numFmtId="0" fontId="23" fillId="0" borderId="0" xfId="54" applyFont="1" applyAlignment="1" applyProtection="1">
      <alignment horizontal="center" vertical="center"/>
      <protection/>
    </xf>
    <xf numFmtId="164" fontId="23" fillId="0" borderId="0" xfId="54" applyNumberFormat="1" applyFont="1" applyAlignment="1" applyProtection="1">
      <alignment vertical="center"/>
      <protection/>
    </xf>
    <xf numFmtId="0" fontId="23" fillId="0" borderId="0" xfId="54" applyFont="1" applyProtection="1">
      <alignment/>
      <protection/>
    </xf>
    <xf numFmtId="0" fontId="3" fillId="0" borderId="0" xfId="54" applyProtection="1">
      <alignment/>
      <protection/>
    </xf>
    <xf numFmtId="0" fontId="22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16" fillId="0" borderId="0" xfId="54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wrapText="1"/>
      <protection/>
    </xf>
    <xf numFmtId="0" fontId="3" fillId="0" borderId="0" xfId="54" applyAlignment="1" applyProtection="1">
      <alignment horizontal="center"/>
      <protection/>
    </xf>
    <xf numFmtId="164" fontId="3" fillId="0" borderId="0" xfId="54" applyNumberFormat="1" applyProtection="1">
      <alignment/>
      <protection/>
    </xf>
    <xf numFmtId="0" fontId="26" fillId="0" borderId="11" xfId="55" applyNumberFormat="1" applyFont="1" applyBorder="1" applyAlignment="1" applyProtection="1">
      <alignment horizontal="center" vertical="center" wrapText="1"/>
      <protection/>
    </xf>
    <xf numFmtId="0" fontId="26" fillId="0" borderId="11" xfId="55" applyNumberFormat="1" applyFont="1" applyBorder="1" applyAlignment="1" applyProtection="1">
      <alignment horizontal="left" vertical="center" wrapText="1"/>
      <protection/>
    </xf>
    <xf numFmtId="0" fontId="26" fillId="0" borderId="11" xfId="55" applyNumberFormat="1" applyFont="1" applyBorder="1" applyAlignment="1" applyProtection="1">
      <alignment vertical="center" wrapText="1"/>
      <protection/>
    </xf>
    <xf numFmtId="0" fontId="27" fillId="36" borderId="11" xfId="55" applyNumberFormat="1" applyFont="1" applyFill="1" applyBorder="1" applyAlignment="1" applyProtection="1">
      <alignment vertical="center" wrapText="1"/>
      <protection/>
    </xf>
    <xf numFmtId="0" fontId="26" fillId="0" borderId="11" xfId="55" applyNumberFormat="1" applyFont="1" applyBorder="1" applyAlignment="1" applyProtection="1">
      <alignment horizontal="right" vertical="center" wrapText="1"/>
      <protection/>
    </xf>
    <xf numFmtId="0" fontId="28" fillId="0" borderId="11" xfId="0" applyFont="1" applyBorder="1" applyAlignment="1" applyProtection="1">
      <alignment horizontal="left" vertical="center"/>
      <protection/>
    </xf>
    <xf numFmtId="0" fontId="28" fillId="0" borderId="11" xfId="0" applyFont="1" applyBorder="1" applyAlignment="1" applyProtection="1">
      <alignment horizontal="left" vertical="center" wrapText="1"/>
      <protection/>
    </xf>
    <xf numFmtId="0" fontId="28" fillId="0" borderId="11" xfId="0" applyNumberFormat="1" applyFont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166" fontId="26" fillId="0" borderId="11" xfId="55" applyNumberFormat="1" applyFont="1" applyBorder="1" applyAlignment="1" applyProtection="1">
      <alignment horizontal="right" vertical="center" wrapText="1"/>
      <protection locked="0"/>
    </xf>
    <xf numFmtId="0" fontId="26" fillId="0" borderId="11" xfId="55" applyNumberFormat="1" applyFont="1" applyBorder="1" applyAlignment="1" applyProtection="1">
      <alignment wrapText="1"/>
      <protection locked="0"/>
    </xf>
    <xf numFmtId="0" fontId="26" fillId="0" borderId="11" xfId="54" applyNumberFormat="1" applyFont="1" applyFill="1" applyBorder="1" applyAlignment="1" applyProtection="1">
      <alignment horizontal="center" vertical="center" wrapText="1"/>
      <protection/>
    </xf>
    <xf numFmtId="166" fontId="26" fillId="0" borderId="11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wrapText="1"/>
    </xf>
    <xf numFmtId="0" fontId="27" fillId="36" borderId="11" xfId="54" applyNumberFormat="1" applyFont="1" applyFill="1" applyBorder="1" applyAlignment="1" applyProtection="1">
      <alignment vertical="center"/>
      <protection/>
    </xf>
    <xf numFmtId="174" fontId="26" fillId="35" borderId="11" xfId="0" applyNumberFormat="1" applyFont="1" applyFill="1" applyBorder="1" applyAlignment="1" applyProtection="1">
      <alignment horizontal="right" vertical="center" wrapText="1"/>
      <protection/>
    </xf>
    <xf numFmtId="8" fontId="29" fillId="0" borderId="11" xfId="0" applyNumberFormat="1" applyFont="1" applyFill="1" applyBorder="1" applyAlignment="1" applyProtection="1">
      <alignment horizontal="right" vertical="center" wrapText="1"/>
      <protection/>
    </xf>
    <xf numFmtId="174" fontId="26" fillId="0" borderId="11" xfId="0" applyNumberFormat="1" applyFont="1" applyFill="1" applyBorder="1" applyAlignment="1" applyProtection="1">
      <alignment horizontal="right" vertical="center" wrapText="1"/>
      <protection locked="0"/>
    </xf>
    <xf numFmtId="174" fontId="28" fillId="34" borderId="11" xfId="0" applyNumberFormat="1" applyFont="1" applyFill="1" applyBorder="1" applyAlignment="1" applyProtection="1">
      <alignment vertical="center" wrapText="1"/>
      <protection locked="0"/>
    </xf>
    <xf numFmtId="174" fontId="26" fillId="0" borderId="11" xfId="54" applyNumberFormat="1" applyFont="1" applyFill="1" applyBorder="1" applyAlignment="1" applyProtection="1">
      <alignment vertical="center" wrapText="1"/>
      <protection locked="0"/>
    </xf>
    <xf numFmtId="174" fontId="27" fillId="35" borderId="11" xfId="0" applyNumberFormat="1" applyFont="1" applyFill="1" applyBorder="1" applyAlignment="1" applyProtection="1">
      <alignment horizontal="right" vertical="center" wrapText="1"/>
      <protection/>
    </xf>
    <xf numFmtId="174" fontId="26" fillId="35" borderId="11" xfId="0" applyNumberFormat="1" applyFont="1" applyFill="1" applyBorder="1" applyAlignment="1" applyProtection="1">
      <alignment horizontal="right" vertical="center" wrapText="1"/>
      <protection locked="0"/>
    </xf>
    <xf numFmtId="174" fontId="26" fillId="0" borderId="11" xfId="0" applyNumberFormat="1" applyFont="1" applyBorder="1" applyAlignment="1" applyProtection="1">
      <alignment horizontal="right" vertical="center" wrapText="1"/>
      <protection locked="0"/>
    </xf>
    <xf numFmtId="174" fontId="26" fillId="0" borderId="11" xfId="55" applyNumberFormat="1" applyFont="1" applyFill="1" applyBorder="1" applyAlignment="1" applyProtection="1">
      <alignment horizontal="right" vertical="center" wrapText="1"/>
      <protection locked="0"/>
    </xf>
    <xf numFmtId="174" fontId="26" fillId="0" borderId="11" xfId="54" applyNumberFormat="1" applyFont="1" applyBorder="1" applyAlignment="1" applyProtection="1">
      <alignment horizontal="right" vertical="center" wrapText="1"/>
      <protection/>
    </xf>
    <xf numFmtId="174" fontId="26" fillId="0" borderId="11" xfId="55" applyNumberFormat="1" applyFont="1" applyBorder="1" applyAlignment="1" applyProtection="1">
      <alignment horizontal="right" vertical="center" wrapText="1"/>
      <protection locked="0"/>
    </xf>
    <xf numFmtId="174" fontId="26" fillId="0" borderId="11" xfId="54" applyNumberFormat="1" applyFont="1" applyFill="1" applyBorder="1" applyAlignment="1" applyProtection="1">
      <alignment horizontal="right" vertical="center" wrapText="1"/>
      <protection locked="0"/>
    </xf>
    <xf numFmtId="7" fontId="26" fillId="35" borderId="11" xfId="0" applyNumberFormat="1" applyFont="1" applyFill="1" applyBorder="1" applyAlignment="1" applyProtection="1">
      <alignment horizontal="right" vertical="center" wrapText="1"/>
      <protection/>
    </xf>
    <xf numFmtId="0" fontId="28" fillId="0" borderId="11" xfId="0" applyFont="1" applyBorder="1" applyAlignment="1">
      <alignment horizontal="center" vertical="center"/>
    </xf>
    <xf numFmtId="9" fontId="28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/>
    </xf>
    <xf numFmtId="0" fontId="29" fillId="36" borderId="11" xfId="0" applyFont="1" applyFill="1" applyBorder="1" applyAlignment="1">
      <alignment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right" vertical="center"/>
    </xf>
    <xf numFmtId="0" fontId="28" fillId="37" borderId="11" xfId="0" applyNumberFormat="1" applyFont="1" applyFill="1" applyBorder="1" applyAlignment="1" applyProtection="1">
      <alignment horizontal="center" vertical="center" wrapText="1"/>
      <protection/>
    </xf>
    <xf numFmtId="0" fontId="29" fillId="38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28" fillId="37" borderId="11" xfId="0" applyNumberFormat="1" applyFont="1" applyFill="1" applyBorder="1" applyAlignment="1" applyProtection="1">
      <alignment horizontal="left" vertical="center" wrapText="1"/>
      <protection/>
    </xf>
    <xf numFmtId="0" fontId="28" fillId="37" borderId="11" xfId="0" applyNumberFormat="1" applyFont="1" applyFill="1" applyBorder="1" applyAlignment="1" applyProtection="1">
      <alignment horizontal="right" vertical="center" wrapText="1"/>
      <protection/>
    </xf>
    <xf numFmtId="0" fontId="28" fillId="0" borderId="11" xfId="0" applyFont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174" fontId="28" fillId="0" borderId="11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0" borderId="11" xfId="0" applyFont="1" applyBorder="1" applyAlignment="1" applyProtection="1">
      <alignment horizontal="center" vertical="center"/>
      <protection/>
    </xf>
    <xf numFmtId="0" fontId="28" fillId="0" borderId="11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9" fontId="28" fillId="0" borderId="11" xfId="0" applyNumberFormat="1" applyFont="1" applyBorder="1" applyAlignment="1" applyProtection="1">
      <alignment horizontal="center" vertical="center"/>
      <protection/>
    </xf>
    <xf numFmtId="0" fontId="29" fillId="36" borderId="11" xfId="0" applyFont="1" applyFill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4" fontId="28" fillId="0" borderId="11" xfId="0" applyNumberFormat="1" applyFont="1" applyBorder="1" applyAlignment="1" applyProtection="1">
      <alignment/>
      <protection locked="0"/>
    </xf>
    <xf numFmtId="174" fontId="27" fillId="0" borderId="11" xfId="0" applyNumberFormat="1" applyFont="1" applyFill="1" applyBorder="1" applyAlignment="1" applyProtection="1">
      <alignment horizontal="right" vertical="center" wrapText="1"/>
      <protection/>
    </xf>
    <xf numFmtId="0" fontId="26" fillId="0" borderId="0" xfId="54" applyNumberFormat="1" applyFont="1" applyBorder="1" applyProtection="1">
      <alignment/>
      <protection/>
    </xf>
    <xf numFmtId="0" fontId="26" fillId="0" borderId="0" xfId="54" applyNumberFormat="1" applyFont="1" applyFill="1" applyBorder="1" applyAlignment="1" applyProtection="1">
      <alignment wrapText="1"/>
      <protection/>
    </xf>
    <xf numFmtId="0" fontId="26" fillId="0" borderId="0" xfId="54" applyNumberFormat="1" applyFont="1" applyBorder="1" applyAlignment="1" applyProtection="1">
      <alignment vertical="center"/>
      <protection/>
    </xf>
    <xf numFmtId="164" fontId="26" fillId="0" borderId="0" xfId="54" applyNumberFormat="1" applyFont="1" applyBorder="1" applyAlignment="1" applyProtection="1">
      <alignment vertical="center"/>
      <protection/>
    </xf>
    <xf numFmtId="0" fontId="26" fillId="0" borderId="0" xfId="54" applyNumberFormat="1" applyFont="1" applyBorder="1" applyAlignment="1" applyProtection="1">
      <alignment horizontal="left" vertical="center"/>
      <protection/>
    </xf>
    <xf numFmtId="0" fontId="31" fillId="0" borderId="0" xfId="54" applyNumberFormat="1" applyFont="1" applyBorder="1" applyAlignment="1" applyProtection="1">
      <alignment vertical="center"/>
      <protection/>
    </xf>
    <xf numFmtId="0" fontId="32" fillId="0" borderId="0" xfId="54" applyNumberFormat="1" applyFont="1" applyBorder="1" applyAlignment="1" applyProtection="1">
      <alignment vertical="center" wrapText="1"/>
      <protection/>
    </xf>
    <xf numFmtId="164" fontId="26" fillId="0" borderId="0" xfId="54" applyNumberFormat="1" applyFont="1" applyBorder="1" applyProtection="1">
      <alignment/>
      <protection/>
    </xf>
    <xf numFmtId="0" fontId="28" fillId="0" borderId="11" xfId="0" applyNumberFormat="1" applyFont="1" applyBorder="1" applyAlignment="1">
      <alignment vertical="center" wrapText="1"/>
    </xf>
    <xf numFmtId="174" fontId="26" fillId="0" borderId="11" xfId="54" applyNumberFormat="1" applyFont="1" applyFill="1" applyBorder="1" applyAlignment="1" applyProtection="1">
      <alignment horizontal="right" vertical="center" wrapText="1"/>
      <protection/>
    </xf>
    <xf numFmtId="0" fontId="29" fillId="38" borderId="13" xfId="0" applyNumberFormat="1" applyFont="1" applyFill="1" applyBorder="1" applyAlignment="1" applyProtection="1">
      <alignment vertical="center" wrapText="1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left" vertical="center" wrapText="1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9" fontId="28" fillId="33" borderId="11" xfId="0" applyNumberFormat="1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/>
      <protection/>
    </xf>
    <xf numFmtId="0" fontId="29" fillId="0" borderId="11" xfId="0" applyFont="1" applyBorder="1" applyAlignment="1" applyProtection="1">
      <alignment/>
      <protection/>
    </xf>
    <xf numFmtId="0" fontId="29" fillId="33" borderId="1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4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174" fontId="28" fillId="33" borderId="11" xfId="0" applyNumberFormat="1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right" vertical="center"/>
      <protection/>
    </xf>
    <xf numFmtId="0" fontId="63" fillId="0" borderId="0" xfId="0" applyFont="1" applyAlignment="1" applyProtection="1">
      <alignment/>
      <protection/>
    </xf>
    <xf numFmtId="3" fontId="26" fillId="0" borderId="11" xfId="0" applyNumberFormat="1" applyFont="1" applyBorder="1" applyAlignment="1" applyProtection="1">
      <alignment horizontal="right" vertical="center"/>
      <protection/>
    </xf>
    <xf numFmtId="0" fontId="26" fillId="33" borderId="12" xfId="0" applyFont="1" applyFill="1" applyBorder="1" applyAlignment="1" applyProtection="1">
      <alignment horizontal="center" vertical="center" wrapText="1"/>
      <protection/>
    </xf>
    <xf numFmtId="3" fontId="26" fillId="33" borderId="11" xfId="0" applyNumberFormat="1" applyFont="1" applyFill="1" applyBorder="1" applyAlignment="1" applyProtection="1">
      <alignment horizontal="right" vertical="center"/>
      <protection/>
    </xf>
    <xf numFmtId="9" fontId="28" fillId="33" borderId="11" xfId="0" applyNumberFormat="1" applyFont="1" applyFill="1" applyBorder="1" applyAlignment="1" applyProtection="1">
      <alignment horizontal="center" vertical="center" wrapText="1"/>
      <protection/>
    </xf>
    <xf numFmtId="0" fontId="29" fillId="36" borderId="13" xfId="0" applyFont="1" applyFill="1" applyBorder="1" applyAlignment="1" applyProtection="1">
      <alignment/>
      <protection/>
    </xf>
    <xf numFmtId="174" fontId="28" fillId="33" borderId="11" xfId="0" applyNumberFormat="1" applyFont="1" applyFill="1" applyBorder="1" applyAlignment="1" applyProtection="1">
      <alignment horizontal="center" vertical="center" wrapText="1"/>
      <protection locked="0"/>
    </xf>
    <xf numFmtId="166" fontId="26" fillId="0" borderId="13" xfId="54" applyNumberFormat="1" applyFont="1" applyFill="1" applyBorder="1" applyAlignment="1" applyProtection="1">
      <alignment vertical="center" wrapText="1"/>
      <protection locked="0"/>
    </xf>
    <xf numFmtId="49" fontId="2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0" fontId="26" fillId="0" borderId="12" xfId="0" applyFont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horizontal="left" vertical="center" wrapText="1"/>
      <protection/>
    </xf>
    <xf numFmtId="0" fontId="26" fillId="0" borderId="11" xfId="54" applyNumberFormat="1" applyFont="1" applyFill="1" applyBorder="1" applyAlignment="1" applyProtection="1">
      <alignment horizontal="left" vertical="center" wrapText="1"/>
      <protection/>
    </xf>
    <xf numFmtId="0" fontId="29" fillId="36" borderId="11" xfId="0" applyFont="1" applyFill="1" applyBorder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166" fontId="27" fillId="35" borderId="11" xfId="0" applyNumberFormat="1" applyFont="1" applyFill="1" applyBorder="1" applyAlignment="1" applyProtection="1">
      <alignment horizontal="right" vertical="center" wrapText="1"/>
      <protection/>
    </xf>
    <xf numFmtId="0" fontId="29" fillId="36" borderId="11" xfId="0" applyFont="1" applyFill="1" applyBorder="1" applyAlignment="1" applyProtection="1">
      <alignment vertical="center"/>
      <protection/>
    </xf>
    <xf numFmtId="0" fontId="28" fillId="36" borderId="11" xfId="0" applyFont="1" applyFill="1" applyBorder="1" applyAlignment="1" applyProtection="1">
      <alignment horizontal="center" vertical="center"/>
      <protection/>
    </xf>
    <xf numFmtId="174" fontId="28" fillId="0" borderId="11" xfId="0" applyNumberFormat="1" applyFont="1" applyBorder="1" applyAlignment="1" applyProtection="1">
      <alignment horizontal="right" vertical="center"/>
      <protection locked="0"/>
    </xf>
    <xf numFmtId="0" fontId="28" fillId="0" borderId="11" xfId="0" applyFont="1" applyBorder="1" applyAlignment="1" applyProtection="1">
      <alignment horizontal="right" vertical="center" wrapText="1"/>
      <protection/>
    </xf>
    <xf numFmtId="0" fontId="29" fillId="36" borderId="11" xfId="0" applyFont="1" applyFill="1" applyBorder="1" applyAlignment="1" applyProtection="1">
      <alignment wrapText="1"/>
      <protection/>
    </xf>
    <xf numFmtId="0" fontId="67" fillId="0" borderId="0" xfId="0" applyFont="1" applyAlignment="1" applyProtection="1">
      <alignment/>
      <protection/>
    </xf>
    <xf numFmtId="174" fontId="28" fillId="0" borderId="11" xfId="0" applyNumberFormat="1" applyFont="1" applyBorder="1" applyAlignment="1" applyProtection="1">
      <alignment wrapText="1"/>
      <protection locked="0"/>
    </xf>
    <xf numFmtId="174" fontId="28" fillId="0" borderId="11" xfId="0" applyNumberFormat="1" applyFont="1" applyFill="1" applyBorder="1" applyAlignment="1" applyProtection="1">
      <alignment horizontal="right" vertical="center"/>
      <protection locked="0"/>
    </xf>
    <xf numFmtId="174" fontId="28" fillId="0" borderId="11" xfId="0" applyNumberFormat="1" applyFont="1" applyFill="1" applyBorder="1" applyAlignment="1" applyProtection="1">
      <alignment horizontal="right" vertical="center" wrapText="1"/>
      <protection locked="0"/>
    </xf>
    <xf numFmtId="174" fontId="28" fillId="0" borderId="11" xfId="0" applyNumberFormat="1" applyFont="1" applyBorder="1" applyAlignment="1" applyProtection="1">
      <alignment horizontal="right" vertical="center" wrapText="1"/>
      <protection locked="0"/>
    </xf>
    <xf numFmtId="174" fontId="28" fillId="34" borderId="11" xfId="0" applyNumberFormat="1" applyFont="1" applyFill="1" applyBorder="1" applyAlignment="1" applyProtection="1">
      <alignment horizontal="right" vertical="center" wrapText="1"/>
      <protection locked="0"/>
    </xf>
    <xf numFmtId="174" fontId="26" fillId="35" borderId="11" xfId="54" applyNumberFormat="1" applyFont="1" applyFill="1" applyBorder="1" applyAlignment="1" applyProtection="1">
      <alignment horizontal="right" vertical="center" wrapText="1"/>
      <protection locked="0"/>
    </xf>
    <xf numFmtId="174" fontId="28" fillId="0" borderId="11" xfId="0" applyNumberFormat="1" applyFont="1" applyBorder="1" applyAlignment="1">
      <alignment horizontal="right" vertical="center"/>
    </xf>
    <xf numFmtId="174" fontId="28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Font="1" applyAlignment="1" applyProtection="1">
      <alignment horizontal="right" vertical="center"/>
      <protection/>
    </xf>
    <xf numFmtId="0" fontId="30" fillId="0" borderId="0" xfId="57" applyFont="1" applyAlignment="1" applyProtection="1">
      <alignment horizontal="center" vertical="center"/>
      <protection/>
    </xf>
    <xf numFmtId="0" fontId="21" fillId="0" borderId="0" xfId="57" applyFont="1" applyAlignment="1" applyProtection="1">
      <alignment horizontal="left" vertical="center"/>
      <protection/>
    </xf>
    <xf numFmtId="0" fontId="22" fillId="0" borderId="0" xfId="57" applyFont="1" applyAlignment="1" applyProtection="1">
      <alignment horizontal="left" vertical="center"/>
      <protection/>
    </xf>
    <xf numFmtId="0" fontId="29" fillId="36" borderId="13" xfId="0" applyNumberFormat="1" applyFont="1" applyFill="1" applyBorder="1" applyAlignment="1" applyProtection="1">
      <alignment horizontal="right" vertical="center" wrapText="1"/>
      <protection/>
    </xf>
    <xf numFmtId="0" fontId="29" fillId="36" borderId="16" xfId="0" applyNumberFormat="1" applyFont="1" applyFill="1" applyBorder="1" applyAlignment="1" applyProtection="1">
      <alignment horizontal="right" vertical="center" wrapText="1"/>
      <protection/>
    </xf>
    <xf numFmtId="0" fontId="29" fillId="36" borderId="17" xfId="0" applyNumberFormat="1" applyFont="1" applyFill="1" applyBorder="1" applyAlignment="1" applyProtection="1">
      <alignment horizontal="right" vertical="center" wrapText="1"/>
      <protection/>
    </xf>
    <xf numFmtId="0" fontId="66" fillId="0" borderId="0" xfId="0" applyFont="1" applyAlignment="1" applyProtection="1">
      <alignment horizontal="right"/>
      <protection/>
    </xf>
    <xf numFmtId="0" fontId="21" fillId="0" borderId="0" xfId="57" applyFont="1" applyAlignment="1" applyProtection="1">
      <alignment horizontal="left"/>
      <protection/>
    </xf>
    <xf numFmtId="0" fontId="22" fillId="0" borderId="0" xfId="57" applyFont="1" applyAlignment="1" applyProtection="1">
      <alignment horizontal="left"/>
      <protection/>
    </xf>
    <xf numFmtId="0" fontId="1" fillId="0" borderId="0" xfId="54" applyNumberFormat="1" applyFont="1" applyBorder="1" applyAlignment="1" applyProtection="1">
      <alignment horizontal="left" vertical="center"/>
      <protection/>
    </xf>
    <xf numFmtId="0" fontId="11" fillId="0" borderId="0" xfId="54" applyNumberFormat="1" applyFont="1" applyBorder="1" applyAlignment="1" applyProtection="1">
      <alignment horizontal="center" vertical="center"/>
      <protection/>
    </xf>
    <xf numFmtId="0" fontId="1" fillId="0" borderId="0" xfId="54" applyNumberFormat="1" applyFont="1" applyBorder="1" applyAlignment="1" applyProtection="1">
      <alignment horizontal="left" vertical="center" wrapText="1"/>
      <protection/>
    </xf>
    <xf numFmtId="0" fontId="29" fillId="36" borderId="18" xfId="0" applyNumberFormat="1" applyFont="1" applyFill="1" applyBorder="1" applyAlignment="1" applyProtection="1">
      <alignment horizontal="right" vertical="center" wrapText="1"/>
      <protection/>
    </xf>
    <xf numFmtId="0" fontId="29" fillId="36" borderId="19" xfId="0" applyNumberFormat="1" applyFont="1" applyFill="1" applyBorder="1" applyAlignment="1" applyProtection="1">
      <alignment horizontal="right" vertical="center" wrapText="1"/>
      <protection/>
    </xf>
    <xf numFmtId="0" fontId="29" fillId="36" borderId="20" xfId="0" applyNumberFormat="1" applyFont="1" applyFill="1" applyBorder="1" applyAlignment="1" applyProtection="1">
      <alignment horizontal="right" vertical="center" wrapText="1"/>
      <protection/>
    </xf>
    <xf numFmtId="0" fontId="66" fillId="0" borderId="0" xfId="0" applyFont="1" applyAlignment="1">
      <alignment horizontal="right" vertical="center"/>
    </xf>
    <xf numFmtId="0" fontId="30" fillId="0" borderId="0" xfId="57" applyFont="1" applyAlignment="1">
      <alignment horizontal="center" vertical="center"/>
      <protection/>
    </xf>
    <xf numFmtId="0" fontId="21" fillId="0" borderId="19" xfId="57" applyFont="1" applyBorder="1" applyAlignment="1">
      <alignment horizontal="left" vertical="center"/>
      <protection/>
    </xf>
    <xf numFmtId="0" fontId="22" fillId="0" borderId="19" xfId="57" applyFont="1" applyBorder="1" applyAlignment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7" fillId="36" borderId="11" xfId="54" applyFont="1" applyFill="1" applyBorder="1" applyAlignment="1" applyProtection="1">
      <alignment horizontal="right" vertical="center"/>
      <protection/>
    </xf>
    <xf numFmtId="0" fontId="8" fillId="0" borderId="0" xfId="55" applyNumberFormat="1" applyFont="1" applyBorder="1" applyAlignment="1" applyProtection="1">
      <alignment horizontal="left" vertical="center" wrapText="1"/>
      <protection/>
    </xf>
    <xf numFmtId="0" fontId="8" fillId="0" borderId="0" xfId="55" applyNumberFormat="1" applyFont="1" applyBorder="1" applyAlignment="1" applyProtection="1">
      <alignment horizontal="left" vertical="center"/>
      <protection/>
    </xf>
    <xf numFmtId="0" fontId="27" fillId="36" borderId="13" xfId="55" applyNumberFormat="1" applyFont="1" applyFill="1" applyBorder="1" applyAlignment="1" applyProtection="1">
      <alignment horizontal="right" vertical="center" wrapText="1"/>
      <protection/>
    </xf>
    <xf numFmtId="0" fontId="27" fillId="36" borderId="16" xfId="55" applyNumberFormat="1" applyFont="1" applyFill="1" applyBorder="1" applyAlignment="1" applyProtection="1">
      <alignment horizontal="right" vertical="center" wrapText="1"/>
      <protection/>
    </xf>
    <xf numFmtId="0" fontId="27" fillId="36" borderId="17" xfId="55" applyNumberFormat="1" applyFont="1" applyFill="1" applyBorder="1" applyAlignment="1" applyProtection="1">
      <alignment horizontal="right" vertical="center" wrapText="1"/>
      <protection/>
    </xf>
    <xf numFmtId="0" fontId="21" fillId="0" borderId="19" xfId="57" applyFont="1" applyBorder="1" applyAlignment="1" applyProtection="1">
      <alignment horizontal="left" vertical="center"/>
      <protection/>
    </xf>
    <xf numFmtId="0" fontId="22" fillId="0" borderId="19" xfId="57" applyFont="1" applyBorder="1" applyAlignment="1" applyProtection="1">
      <alignment horizontal="left" vertical="center"/>
      <protection/>
    </xf>
    <xf numFmtId="0" fontId="27" fillId="36" borderId="13" xfId="54" applyNumberFormat="1" applyFont="1" applyFill="1" applyBorder="1" applyAlignment="1" applyProtection="1">
      <alignment horizontal="right" vertical="center"/>
      <protection/>
    </xf>
    <xf numFmtId="0" fontId="27" fillId="36" borderId="16" xfId="54" applyNumberFormat="1" applyFont="1" applyFill="1" applyBorder="1" applyAlignment="1" applyProtection="1">
      <alignment horizontal="right" vertical="center"/>
      <protection/>
    </xf>
    <xf numFmtId="0" fontId="27" fillId="36" borderId="17" xfId="54" applyNumberFormat="1" applyFont="1" applyFill="1" applyBorder="1" applyAlignment="1" applyProtection="1">
      <alignment horizontal="right" vertical="center"/>
      <protection/>
    </xf>
    <xf numFmtId="0" fontId="21" fillId="0" borderId="0" xfId="57" applyFont="1" applyAlignment="1">
      <alignment horizontal="left" vertical="center"/>
      <protection/>
    </xf>
    <xf numFmtId="0" fontId="22" fillId="0" borderId="0" xfId="57" applyFont="1" applyAlignment="1">
      <alignment horizontal="left" vertical="center"/>
      <protection/>
    </xf>
    <xf numFmtId="0" fontId="29" fillId="36" borderId="13" xfId="0" applyFont="1" applyFill="1" applyBorder="1" applyAlignment="1">
      <alignment horizontal="right" vertical="center"/>
    </xf>
    <xf numFmtId="0" fontId="29" fillId="36" borderId="16" xfId="0" applyFont="1" applyFill="1" applyBorder="1" applyAlignment="1">
      <alignment horizontal="right" vertical="center"/>
    </xf>
    <xf numFmtId="0" fontId="29" fillId="36" borderId="17" xfId="0" applyFont="1" applyFill="1" applyBorder="1" applyAlignment="1">
      <alignment horizontal="right" vertical="center"/>
    </xf>
    <xf numFmtId="0" fontId="29" fillId="38" borderId="13" xfId="0" applyNumberFormat="1" applyFont="1" applyFill="1" applyBorder="1" applyAlignment="1" applyProtection="1">
      <alignment horizontal="right" vertical="center" wrapText="1"/>
      <protection/>
    </xf>
    <xf numFmtId="0" fontId="29" fillId="38" borderId="16" xfId="0" applyNumberFormat="1" applyFont="1" applyFill="1" applyBorder="1" applyAlignment="1" applyProtection="1">
      <alignment horizontal="right" vertical="center" wrapText="1"/>
      <protection/>
    </xf>
    <xf numFmtId="0" fontId="29" fillId="38" borderId="17" xfId="0" applyNumberFormat="1" applyFont="1" applyFill="1" applyBorder="1" applyAlignment="1" applyProtection="1">
      <alignment horizontal="right" vertical="center" wrapText="1"/>
      <protection/>
    </xf>
    <xf numFmtId="0" fontId="29" fillId="36" borderId="13" xfId="0" applyFont="1" applyFill="1" applyBorder="1" applyAlignment="1" applyProtection="1">
      <alignment horizontal="right" vertical="center"/>
      <protection/>
    </xf>
    <xf numFmtId="0" fontId="29" fillId="36" borderId="16" xfId="0" applyFont="1" applyFill="1" applyBorder="1" applyAlignment="1" applyProtection="1">
      <alignment horizontal="right" vertical="center"/>
      <protection/>
    </xf>
    <xf numFmtId="0" fontId="29" fillId="36" borderId="17" xfId="0" applyFont="1" applyFill="1" applyBorder="1" applyAlignment="1" applyProtection="1">
      <alignment horizontal="right" vertical="center"/>
      <protection/>
    </xf>
    <xf numFmtId="0" fontId="21" fillId="0" borderId="0" xfId="57" applyFont="1" applyAlignment="1" applyProtection="1">
      <alignment horizontal="center" vertical="center"/>
      <protection/>
    </xf>
    <xf numFmtId="0" fontId="29" fillId="36" borderId="13" xfId="0" applyFont="1" applyFill="1" applyBorder="1" applyAlignment="1" applyProtection="1">
      <alignment horizontal="right" vertical="center" wrapText="1"/>
      <protection/>
    </xf>
    <xf numFmtId="0" fontId="29" fillId="36" borderId="16" xfId="0" applyFont="1" applyFill="1" applyBorder="1" applyAlignment="1" applyProtection="1">
      <alignment horizontal="right" vertical="center" wrapText="1"/>
      <protection/>
    </xf>
    <xf numFmtId="0" fontId="29" fillId="36" borderId="17" xfId="0" applyFont="1" applyFill="1" applyBorder="1" applyAlignment="1" applyProtection="1">
      <alignment horizontal="right" vertical="center" wrapText="1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 1" xfId="44"/>
    <cellStyle name="Heading1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Normalny 4" xfId="57"/>
    <cellStyle name="Obliczenia" xfId="58"/>
    <cellStyle name="Followed Hyperlink" xfId="59"/>
    <cellStyle name="Percent" xfId="60"/>
    <cellStyle name="Result 1" xfId="61"/>
    <cellStyle name="Result2 1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5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PageLayoutView="0" workbookViewId="0" topLeftCell="A1">
      <selection activeCell="E12" sqref="E12"/>
    </sheetView>
  </sheetViews>
  <sheetFormatPr defaultColWidth="9.296875" defaultRowHeight="14.25" customHeight="1"/>
  <cols>
    <col min="1" max="1" width="3.59765625" style="71" customWidth="1"/>
    <col min="2" max="2" width="33.09765625" style="71" customWidth="1"/>
    <col min="3" max="3" width="7.09765625" style="71" customWidth="1"/>
    <col min="4" max="4" width="9.09765625" style="71" customWidth="1"/>
    <col min="5" max="5" width="8" style="75" customWidth="1"/>
    <col min="6" max="6" width="7.8984375" style="75" customWidth="1"/>
    <col min="7" max="7" width="13.59765625" style="75" customWidth="1"/>
    <col min="8" max="8" width="6" style="75" customWidth="1"/>
    <col min="9" max="9" width="13.19921875" style="75" customWidth="1"/>
    <col min="10" max="10" width="9.59765625" style="71" customWidth="1"/>
    <col min="11" max="16384" width="9.19921875" style="71" customWidth="1"/>
  </cols>
  <sheetData>
    <row r="1" spans="1:11" ht="14.25" customHeight="1">
      <c r="A1" s="286" t="s">
        <v>86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4.25" customHeight="1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4.25" customHeight="1">
      <c r="A3" s="288" t="s">
        <v>87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</row>
    <row r="4" spans="1:11" ht="14.2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38.25">
      <c r="A5" s="60" t="s">
        <v>1</v>
      </c>
      <c r="B5" s="55" t="s">
        <v>145</v>
      </c>
      <c r="C5" s="55" t="s">
        <v>2</v>
      </c>
      <c r="D5" s="55" t="s">
        <v>185</v>
      </c>
      <c r="E5" s="55" t="s">
        <v>183</v>
      </c>
      <c r="F5" s="55" t="s">
        <v>184</v>
      </c>
      <c r="G5" s="55" t="s">
        <v>105</v>
      </c>
      <c r="H5" s="55" t="s">
        <v>30</v>
      </c>
      <c r="I5" s="55" t="s">
        <v>106</v>
      </c>
      <c r="J5" s="55" t="s">
        <v>4</v>
      </c>
      <c r="K5" s="55" t="s">
        <v>88</v>
      </c>
    </row>
    <row r="6" spans="1:11" ht="19.5" customHeight="1">
      <c r="A6" s="61">
        <v>1</v>
      </c>
      <c r="B6" s="62" t="s">
        <v>5</v>
      </c>
      <c r="C6" s="63" t="s">
        <v>89</v>
      </c>
      <c r="D6" s="99">
        <v>2</v>
      </c>
      <c r="E6" s="201"/>
      <c r="F6" s="195">
        <f aca="true" t="shared" si="0" ref="F6:F70">E6+(E6*H6)</f>
        <v>0</v>
      </c>
      <c r="G6" s="195">
        <f>D6*E6</f>
        <v>0</v>
      </c>
      <c r="H6" s="58">
        <v>0.08</v>
      </c>
      <c r="I6" s="195">
        <f>G6+(G6*H6)</f>
        <v>0</v>
      </c>
      <c r="J6" s="73"/>
      <c r="K6" s="73"/>
    </row>
    <row r="7" spans="1:11" ht="19.5" customHeight="1">
      <c r="A7" s="61">
        <v>2</v>
      </c>
      <c r="B7" s="62" t="s">
        <v>6</v>
      </c>
      <c r="C7" s="63" t="s">
        <v>89</v>
      </c>
      <c r="D7" s="99">
        <v>15</v>
      </c>
      <c r="E7" s="201"/>
      <c r="F7" s="195">
        <f t="shared" si="0"/>
        <v>0</v>
      </c>
      <c r="G7" s="195">
        <f aca="true" t="shared" si="1" ref="G7:G70">D7*E7</f>
        <v>0</v>
      </c>
      <c r="H7" s="58">
        <v>0.08</v>
      </c>
      <c r="I7" s="195">
        <f aca="true" t="shared" si="2" ref="I7:I70">G7+(G7*H7)</f>
        <v>0</v>
      </c>
      <c r="J7" s="73"/>
      <c r="K7" s="73"/>
    </row>
    <row r="8" spans="1:11" ht="19.5" customHeight="1">
      <c r="A8" s="61">
        <v>3</v>
      </c>
      <c r="B8" s="62" t="s">
        <v>7</v>
      </c>
      <c r="C8" s="63" t="s">
        <v>89</v>
      </c>
      <c r="D8" s="99">
        <v>110</v>
      </c>
      <c r="E8" s="201"/>
      <c r="F8" s="195">
        <f t="shared" si="0"/>
        <v>0</v>
      </c>
      <c r="G8" s="195">
        <f t="shared" si="1"/>
        <v>0</v>
      </c>
      <c r="H8" s="58">
        <v>0.08</v>
      </c>
      <c r="I8" s="195">
        <f t="shared" si="2"/>
        <v>0</v>
      </c>
      <c r="J8" s="73"/>
      <c r="K8" s="73"/>
    </row>
    <row r="9" spans="1:11" ht="19.5" customHeight="1">
      <c r="A9" s="61">
        <v>4</v>
      </c>
      <c r="B9" s="62" t="s">
        <v>8</v>
      </c>
      <c r="C9" s="63" t="s">
        <v>89</v>
      </c>
      <c r="D9" s="99">
        <v>3</v>
      </c>
      <c r="E9" s="201"/>
      <c r="F9" s="195">
        <f t="shared" si="0"/>
        <v>0</v>
      </c>
      <c r="G9" s="195">
        <f t="shared" si="1"/>
        <v>0</v>
      </c>
      <c r="H9" s="58">
        <v>0.08</v>
      </c>
      <c r="I9" s="195">
        <f t="shared" si="2"/>
        <v>0</v>
      </c>
      <c r="J9" s="73"/>
      <c r="K9" s="73"/>
    </row>
    <row r="10" spans="1:11" ht="25.5">
      <c r="A10" s="61">
        <v>5</v>
      </c>
      <c r="B10" s="62" t="s">
        <v>107</v>
      </c>
      <c r="C10" s="63" t="s">
        <v>89</v>
      </c>
      <c r="D10" s="99">
        <v>4</v>
      </c>
      <c r="E10" s="201"/>
      <c r="F10" s="195">
        <f t="shared" si="0"/>
        <v>0</v>
      </c>
      <c r="G10" s="195">
        <f t="shared" si="1"/>
        <v>0</v>
      </c>
      <c r="H10" s="58">
        <v>0.08</v>
      </c>
      <c r="I10" s="195">
        <f t="shared" si="2"/>
        <v>0</v>
      </c>
      <c r="J10" s="73"/>
      <c r="K10" s="73"/>
    </row>
    <row r="11" spans="1:11" ht="19.5" customHeight="1">
      <c r="A11" s="61">
        <v>6</v>
      </c>
      <c r="B11" s="62" t="s">
        <v>108</v>
      </c>
      <c r="C11" s="63" t="s">
        <v>89</v>
      </c>
      <c r="D11" s="99">
        <v>18</v>
      </c>
      <c r="E11" s="201"/>
      <c r="F11" s="195">
        <f t="shared" si="0"/>
        <v>0</v>
      </c>
      <c r="G11" s="195">
        <f t="shared" si="1"/>
        <v>0</v>
      </c>
      <c r="H11" s="58">
        <v>0.08</v>
      </c>
      <c r="I11" s="195">
        <f t="shared" si="2"/>
        <v>0</v>
      </c>
      <c r="J11" s="73"/>
      <c r="K11" s="73"/>
    </row>
    <row r="12" spans="1:11" ht="19.5" customHeight="1">
      <c r="A12" s="61">
        <v>7</v>
      </c>
      <c r="B12" s="62" t="s">
        <v>109</v>
      </c>
      <c r="C12" s="63" t="s">
        <v>89</v>
      </c>
      <c r="D12" s="99">
        <v>5</v>
      </c>
      <c r="E12" s="201"/>
      <c r="F12" s="195">
        <f t="shared" si="0"/>
        <v>0</v>
      </c>
      <c r="G12" s="195">
        <f t="shared" si="1"/>
        <v>0</v>
      </c>
      <c r="H12" s="58">
        <v>0.08</v>
      </c>
      <c r="I12" s="195">
        <f t="shared" si="2"/>
        <v>0</v>
      </c>
      <c r="J12" s="73"/>
      <c r="K12" s="73"/>
    </row>
    <row r="13" spans="1:11" ht="25.5">
      <c r="A13" s="61">
        <v>8</v>
      </c>
      <c r="B13" s="62" t="s">
        <v>35</v>
      </c>
      <c r="C13" s="63" t="s">
        <v>89</v>
      </c>
      <c r="D13" s="99">
        <v>10</v>
      </c>
      <c r="E13" s="201"/>
      <c r="F13" s="195">
        <f t="shared" si="0"/>
        <v>0</v>
      </c>
      <c r="G13" s="195">
        <f t="shared" si="1"/>
        <v>0</v>
      </c>
      <c r="H13" s="58">
        <v>0.08</v>
      </c>
      <c r="I13" s="195">
        <f t="shared" si="2"/>
        <v>0</v>
      </c>
      <c r="J13" s="73"/>
      <c r="K13" s="73"/>
    </row>
    <row r="14" spans="1:11" ht="25.5">
      <c r="A14" s="61">
        <v>9</v>
      </c>
      <c r="B14" s="62" t="s">
        <v>110</v>
      </c>
      <c r="C14" s="63" t="s">
        <v>89</v>
      </c>
      <c r="D14" s="99">
        <v>3</v>
      </c>
      <c r="E14" s="201"/>
      <c r="F14" s="195">
        <f t="shared" si="0"/>
        <v>0</v>
      </c>
      <c r="G14" s="195">
        <f t="shared" si="1"/>
        <v>0</v>
      </c>
      <c r="H14" s="58">
        <v>0.08</v>
      </c>
      <c r="I14" s="195">
        <f t="shared" si="2"/>
        <v>0</v>
      </c>
      <c r="J14" s="73"/>
      <c r="K14" s="73"/>
    </row>
    <row r="15" spans="1:11" ht="19.5" customHeight="1">
      <c r="A15" s="61">
        <v>10</v>
      </c>
      <c r="B15" s="62" t="s">
        <v>9</v>
      </c>
      <c r="C15" s="63" t="s">
        <v>89</v>
      </c>
      <c r="D15" s="99">
        <v>5</v>
      </c>
      <c r="E15" s="201"/>
      <c r="F15" s="195">
        <f t="shared" si="0"/>
        <v>0</v>
      </c>
      <c r="G15" s="195">
        <f t="shared" si="1"/>
        <v>0</v>
      </c>
      <c r="H15" s="58">
        <v>0.08</v>
      </c>
      <c r="I15" s="195">
        <f t="shared" si="2"/>
        <v>0</v>
      </c>
      <c r="J15" s="73"/>
      <c r="K15" s="73"/>
    </row>
    <row r="16" spans="1:11" ht="19.5" customHeight="1">
      <c r="A16" s="61">
        <v>11</v>
      </c>
      <c r="B16" s="62" t="s">
        <v>10</v>
      </c>
      <c r="C16" s="63" t="s">
        <v>89</v>
      </c>
      <c r="D16" s="99">
        <v>10</v>
      </c>
      <c r="E16" s="201"/>
      <c r="F16" s="195">
        <f t="shared" si="0"/>
        <v>0</v>
      </c>
      <c r="G16" s="195">
        <f t="shared" si="1"/>
        <v>0</v>
      </c>
      <c r="H16" s="58">
        <v>0.08</v>
      </c>
      <c r="I16" s="195">
        <f t="shared" si="2"/>
        <v>0</v>
      </c>
      <c r="J16" s="73"/>
      <c r="K16" s="73"/>
    </row>
    <row r="17" spans="1:11" ht="19.5" customHeight="1">
      <c r="A17" s="61">
        <v>12</v>
      </c>
      <c r="B17" s="62" t="s">
        <v>111</v>
      </c>
      <c r="C17" s="63" t="s">
        <v>89</v>
      </c>
      <c r="D17" s="99">
        <v>5</v>
      </c>
      <c r="E17" s="201"/>
      <c r="F17" s="195">
        <f t="shared" si="0"/>
        <v>0</v>
      </c>
      <c r="G17" s="195">
        <f t="shared" si="1"/>
        <v>0</v>
      </c>
      <c r="H17" s="58">
        <v>0.08</v>
      </c>
      <c r="I17" s="195">
        <f t="shared" si="2"/>
        <v>0</v>
      </c>
      <c r="J17" s="73"/>
      <c r="K17" s="73"/>
    </row>
    <row r="18" spans="1:11" ht="19.5" customHeight="1">
      <c r="A18" s="61">
        <v>13</v>
      </c>
      <c r="B18" s="62" t="s">
        <v>11</v>
      </c>
      <c r="C18" s="63" t="s">
        <v>89</v>
      </c>
      <c r="D18" s="99">
        <v>20</v>
      </c>
      <c r="E18" s="201"/>
      <c r="F18" s="195">
        <f t="shared" si="0"/>
        <v>0</v>
      </c>
      <c r="G18" s="195">
        <f t="shared" si="1"/>
        <v>0</v>
      </c>
      <c r="H18" s="58">
        <v>0.08</v>
      </c>
      <c r="I18" s="195">
        <f t="shared" si="2"/>
        <v>0</v>
      </c>
      <c r="J18" s="73"/>
      <c r="K18" s="73"/>
    </row>
    <row r="19" spans="1:11" ht="19.5" customHeight="1">
      <c r="A19" s="61">
        <v>14</v>
      </c>
      <c r="B19" s="62" t="s">
        <v>112</v>
      </c>
      <c r="C19" s="63" t="s">
        <v>89</v>
      </c>
      <c r="D19" s="99">
        <v>150</v>
      </c>
      <c r="E19" s="201"/>
      <c r="F19" s="195">
        <f t="shared" si="0"/>
        <v>0</v>
      </c>
      <c r="G19" s="195">
        <f t="shared" si="1"/>
        <v>0</v>
      </c>
      <c r="H19" s="58">
        <v>0.08</v>
      </c>
      <c r="I19" s="195">
        <f t="shared" si="2"/>
        <v>0</v>
      </c>
      <c r="J19" s="73"/>
      <c r="K19" s="73"/>
    </row>
    <row r="20" spans="1:11" ht="19.5" customHeight="1">
      <c r="A20" s="61">
        <v>15</v>
      </c>
      <c r="B20" s="62" t="s">
        <v>12</v>
      </c>
      <c r="C20" s="63" t="s">
        <v>89</v>
      </c>
      <c r="D20" s="99">
        <v>5</v>
      </c>
      <c r="E20" s="201"/>
      <c r="F20" s="195">
        <f t="shared" si="0"/>
        <v>0</v>
      </c>
      <c r="G20" s="195">
        <f t="shared" si="1"/>
        <v>0</v>
      </c>
      <c r="H20" s="58">
        <v>0.08</v>
      </c>
      <c r="I20" s="195">
        <f t="shared" si="2"/>
        <v>0</v>
      </c>
      <c r="J20" s="73"/>
      <c r="K20" s="73"/>
    </row>
    <row r="21" spans="1:11" ht="19.5" customHeight="1">
      <c r="A21" s="61">
        <v>16</v>
      </c>
      <c r="B21" s="62" t="s">
        <v>113</v>
      </c>
      <c r="C21" s="63" t="s">
        <v>89</v>
      </c>
      <c r="D21" s="99">
        <v>5</v>
      </c>
      <c r="E21" s="201"/>
      <c r="F21" s="195">
        <f t="shared" si="0"/>
        <v>0</v>
      </c>
      <c r="G21" s="195">
        <f t="shared" si="1"/>
        <v>0</v>
      </c>
      <c r="H21" s="58">
        <v>0.08</v>
      </c>
      <c r="I21" s="195">
        <f t="shared" si="2"/>
        <v>0</v>
      </c>
      <c r="J21" s="73"/>
      <c r="K21" s="73"/>
    </row>
    <row r="22" spans="1:11" ht="19.5" customHeight="1">
      <c r="A22" s="61">
        <v>17</v>
      </c>
      <c r="B22" s="62" t="s">
        <v>114</v>
      </c>
      <c r="C22" s="63" t="s">
        <v>89</v>
      </c>
      <c r="D22" s="99">
        <v>5</v>
      </c>
      <c r="E22" s="201"/>
      <c r="F22" s="195">
        <f t="shared" si="0"/>
        <v>0</v>
      </c>
      <c r="G22" s="195">
        <f t="shared" si="1"/>
        <v>0</v>
      </c>
      <c r="H22" s="58">
        <v>0.08</v>
      </c>
      <c r="I22" s="195">
        <f t="shared" si="2"/>
        <v>0</v>
      </c>
      <c r="J22" s="73"/>
      <c r="K22" s="73"/>
    </row>
    <row r="23" spans="1:11" ht="19.5" customHeight="1">
      <c r="A23" s="61">
        <v>18</v>
      </c>
      <c r="B23" s="65" t="s">
        <v>32</v>
      </c>
      <c r="C23" s="63" t="s">
        <v>89</v>
      </c>
      <c r="D23" s="92">
        <v>55</v>
      </c>
      <c r="E23" s="201"/>
      <c r="F23" s="195">
        <f t="shared" si="0"/>
        <v>0</v>
      </c>
      <c r="G23" s="195">
        <f t="shared" si="1"/>
        <v>0</v>
      </c>
      <c r="H23" s="58">
        <v>0.08</v>
      </c>
      <c r="I23" s="195">
        <f t="shared" si="2"/>
        <v>0</v>
      </c>
      <c r="J23" s="73"/>
      <c r="K23" s="73"/>
    </row>
    <row r="24" spans="1:11" ht="19.5" customHeight="1">
      <c r="A24" s="61">
        <v>19</v>
      </c>
      <c r="B24" s="66" t="s">
        <v>13</v>
      </c>
      <c r="C24" s="63" t="s">
        <v>89</v>
      </c>
      <c r="D24" s="100">
        <v>4</v>
      </c>
      <c r="E24" s="201"/>
      <c r="F24" s="195">
        <f t="shared" si="0"/>
        <v>0</v>
      </c>
      <c r="G24" s="195">
        <f t="shared" si="1"/>
        <v>0</v>
      </c>
      <c r="H24" s="58">
        <v>0.08</v>
      </c>
      <c r="I24" s="195">
        <f t="shared" si="2"/>
        <v>0</v>
      </c>
      <c r="J24" s="73"/>
      <c r="K24" s="73"/>
    </row>
    <row r="25" spans="1:11" ht="19.5" customHeight="1">
      <c r="A25" s="61">
        <v>20</v>
      </c>
      <c r="B25" s="66" t="s">
        <v>14</v>
      </c>
      <c r="C25" s="63" t="s">
        <v>89</v>
      </c>
      <c r="D25" s="100">
        <v>6</v>
      </c>
      <c r="E25" s="201"/>
      <c r="F25" s="195">
        <f t="shared" si="0"/>
        <v>0</v>
      </c>
      <c r="G25" s="195">
        <f t="shared" si="1"/>
        <v>0</v>
      </c>
      <c r="H25" s="58">
        <v>0.08</v>
      </c>
      <c r="I25" s="195">
        <f t="shared" si="2"/>
        <v>0</v>
      </c>
      <c r="J25" s="73"/>
      <c r="K25" s="73"/>
    </row>
    <row r="26" spans="1:11" ht="25.5">
      <c r="A26" s="61">
        <v>21</v>
      </c>
      <c r="B26" s="65" t="s">
        <v>115</v>
      </c>
      <c r="C26" s="63" t="s">
        <v>89</v>
      </c>
      <c r="D26" s="92">
        <v>60</v>
      </c>
      <c r="E26" s="201"/>
      <c r="F26" s="195">
        <f t="shared" si="0"/>
        <v>0</v>
      </c>
      <c r="G26" s="195">
        <f t="shared" si="1"/>
        <v>0</v>
      </c>
      <c r="H26" s="58">
        <v>0.08</v>
      </c>
      <c r="I26" s="195">
        <f t="shared" si="2"/>
        <v>0</v>
      </c>
      <c r="J26" s="73"/>
      <c r="K26" s="73"/>
    </row>
    <row r="27" spans="1:11" ht="25.5">
      <c r="A27" s="61">
        <v>22</v>
      </c>
      <c r="B27" s="65" t="s">
        <v>116</v>
      </c>
      <c r="C27" s="63" t="s">
        <v>89</v>
      </c>
      <c r="D27" s="92">
        <v>2</v>
      </c>
      <c r="E27" s="201"/>
      <c r="F27" s="195">
        <f t="shared" si="0"/>
        <v>0</v>
      </c>
      <c r="G27" s="195">
        <f t="shared" si="1"/>
        <v>0</v>
      </c>
      <c r="H27" s="58">
        <v>0.08</v>
      </c>
      <c r="I27" s="195">
        <f t="shared" si="2"/>
        <v>0</v>
      </c>
      <c r="J27" s="73"/>
      <c r="K27" s="73"/>
    </row>
    <row r="28" spans="1:11" ht="38.25">
      <c r="A28" s="61">
        <v>23</v>
      </c>
      <c r="B28" s="66" t="s">
        <v>117</v>
      </c>
      <c r="C28" s="63" t="s">
        <v>89</v>
      </c>
      <c r="D28" s="100">
        <v>3</v>
      </c>
      <c r="E28" s="201"/>
      <c r="F28" s="195">
        <f t="shared" si="0"/>
        <v>0</v>
      </c>
      <c r="G28" s="195">
        <f t="shared" si="1"/>
        <v>0</v>
      </c>
      <c r="H28" s="58">
        <v>0.08</v>
      </c>
      <c r="I28" s="195">
        <f t="shared" si="2"/>
        <v>0</v>
      </c>
      <c r="J28" s="73"/>
      <c r="K28" s="73"/>
    </row>
    <row r="29" spans="1:11" ht="19.5" customHeight="1">
      <c r="A29" s="61">
        <v>24</v>
      </c>
      <c r="B29" s="66" t="s">
        <v>36</v>
      </c>
      <c r="C29" s="63" t="s">
        <v>89</v>
      </c>
      <c r="D29" s="100">
        <v>18</v>
      </c>
      <c r="E29" s="201"/>
      <c r="F29" s="195">
        <f t="shared" si="0"/>
        <v>0</v>
      </c>
      <c r="G29" s="195">
        <f t="shared" si="1"/>
        <v>0</v>
      </c>
      <c r="H29" s="58">
        <v>0.08</v>
      </c>
      <c r="I29" s="195">
        <f t="shared" si="2"/>
        <v>0</v>
      </c>
      <c r="J29" s="73"/>
      <c r="K29" s="73"/>
    </row>
    <row r="30" spans="1:11" ht="25.5">
      <c r="A30" s="61">
        <v>25</v>
      </c>
      <c r="B30" s="66" t="s">
        <v>118</v>
      </c>
      <c r="C30" s="63" t="s">
        <v>89</v>
      </c>
      <c r="D30" s="100">
        <v>3</v>
      </c>
      <c r="E30" s="201"/>
      <c r="F30" s="195">
        <f t="shared" si="0"/>
        <v>0</v>
      </c>
      <c r="G30" s="195">
        <f t="shared" si="1"/>
        <v>0</v>
      </c>
      <c r="H30" s="58">
        <v>0.08</v>
      </c>
      <c r="I30" s="195">
        <f t="shared" si="2"/>
        <v>0</v>
      </c>
      <c r="J30" s="73"/>
      <c r="K30" s="73"/>
    </row>
    <row r="31" spans="1:11" ht="25.5">
      <c r="A31" s="61">
        <v>26</v>
      </c>
      <c r="B31" s="66" t="s">
        <v>119</v>
      </c>
      <c r="C31" s="63" t="s">
        <v>89</v>
      </c>
      <c r="D31" s="100">
        <v>3</v>
      </c>
      <c r="E31" s="201"/>
      <c r="F31" s="195">
        <f t="shared" si="0"/>
        <v>0</v>
      </c>
      <c r="G31" s="195">
        <f t="shared" si="1"/>
        <v>0</v>
      </c>
      <c r="H31" s="58">
        <v>0.08</v>
      </c>
      <c r="I31" s="195">
        <f t="shared" si="2"/>
        <v>0</v>
      </c>
      <c r="J31" s="73"/>
      <c r="K31" s="73"/>
    </row>
    <row r="32" spans="1:11" ht="25.5">
      <c r="A32" s="61">
        <v>27</v>
      </c>
      <c r="B32" s="66" t="s">
        <v>120</v>
      </c>
      <c r="C32" s="63" t="s">
        <v>89</v>
      </c>
      <c r="D32" s="100">
        <v>45</v>
      </c>
      <c r="E32" s="201"/>
      <c r="F32" s="195">
        <f t="shared" si="0"/>
        <v>0</v>
      </c>
      <c r="G32" s="195">
        <f t="shared" si="1"/>
        <v>0</v>
      </c>
      <c r="H32" s="58">
        <v>0.08</v>
      </c>
      <c r="I32" s="195">
        <f t="shared" si="2"/>
        <v>0</v>
      </c>
      <c r="J32" s="73"/>
      <c r="K32" s="73"/>
    </row>
    <row r="33" spans="1:11" ht="14.25">
      <c r="A33" s="61">
        <v>28</v>
      </c>
      <c r="B33" s="65" t="s">
        <v>33</v>
      </c>
      <c r="C33" s="63" t="s">
        <v>89</v>
      </c>
      <c r="D33" s="92">
        <v>6</v>
      </c>
      <c r="E33" s="201"/>
      <c r="F33" s="195">
        <f t="shared" si="0"/>
        <v>0</v>
      </c>
      <c r="G33" s="195">
        <f t="shared" si="1"/>
        <v>0</v>
      </c>
      <c r="H33" s="58">
        <v>0.08</v>
      </c>
      <c r="I33" s="195">
        <f t="shared" si="2"/>
        <v>0</v>
      </c>
      <c r="J33" s="73"/>
      <c r="K33" s="73"/>
    </row>
    <row r="34" spans="1:11" ht="14.25">
      <c r="A34" s="61">
        <v>29</v>
      </c>
      <c r="B34" s="65" t="s">
        <v>34</v>
      </c>
      <c r="C34" s="63" t="s">
        <v>89</v>
      </c>
      <c r="D34" s="92">
        <v>45</v>
      </c>
      <c r="E34" s="201"/>
      <c r="F34" s="195">
        <f t="shared" si="0"/>
        <v>0</v>
      </c>
      <c r="G34" s="195">
        <f t="shared" si="1"/>
        <v>0</v>
      </c>
      <c r="H34" s="58">
        <v>0.08</v>
      </c>
      <c r="I34" s="195">
        <f t="shared" si="2"/>
        <v>0</v>
      </c>
      <c r="J34" s="73"/>
      <c r="K34" s="73"/>
    </row>
    <row r="35" spans="1:11" ht="25.5">
      <c r="A35" s="61">
        <v>30</v>
      </c>
      <c r="B35" s="66" t="s">
        <v>121</v>
      </c>
      <c r="C35" s="63" t="s">
        <v>89</v>
      </c>
      <c r="D35" s="100">
        <v>15</v>
      </c>
      <c r="E35" s="201"/>
      <c r="F35" s="195">
        <f t="shared" si="0"/>
        <v>0</v>
      </c>
      <c r="G35" s="195">
        <f t="shared" si="1"/>
        <v>0</v>
      </c>
      <c r="H35" s="58">
        <v>0.08</v>
      </c>
      <c r="I35" s="195">
        <f t="shared" si="2"/>
        <v>0</v>
      </c>
      <c r="J35" s="73"/>
      <c r="K35" s="73"/>
    </row>
    <row r="36" spans="1:11" ht="19.5" customHeight="1">
      <c r="A36" s="61">
        <v>31</v>
      </c>
      <c r="B36" s="66" t="s">
        <v>15</v>
      </c>
      <c r="C36" s="63" t="s">
        <v>89</v>
      </c>
      <c r="D36" s="100">
        <v>7</v>
      </c>
      <c r="E36" s="201"/>
      <c r="F36" s="195">
        <f t="shared" si="0"/>
        <v>0</v>
      </c>
      <c r="G36" s="195">
        <f t="shared" si="1"/>
        <v>0</v>
      </c>
      <c r="H36" s="58">
        <v>0.08</v>
      </c>
      <c r="I36" s="195">
        <f t="shared" si="2"/>
        <v>0</v>
      </c>
      <c r="J36" s="73"/>
      <c r="K36" s="73"/>
    </row>
    <row r="37" spans="1:11" ht="19.5" customHeight="1">
      <c r="A37" s="61">
        <v>32</v>
      </c>
      <c r="B37" s="65" t="s">
        <v>122</v>
      </c>
      <c r="C37" s="63" t="s">
        <v>89</v>
      </c>
      <c r="D37" s="92">
        <v>2</v>
      </c>
      <c r="E37" s="201"/>
      <c r="F37" s="195">
        <f t="shared" si="0"/>
        <v>0</v>
      </c>
      <c r="G37" s="195">
        <f t="shared" si="1"/>
        <v>0</v>
      </c>
      <c r="H37" s="58">
        <v>0.08</v>
      </c>
      <c r="I37" s="195">
        <f t="shared" si="2"/>
        <v>0</v>
      </c>
      <c r="J37" s="73"/>
      <c r="K37" s="73"/>
    </row>
    <row r="38" spans="1:11" ht="25.5">
      <c r="A38" s="61">
        <v>33</v>
      </c>
      <c r="B38" s="66" t="s">
        <v>123</v>
      </c>
      <c r="C38" s="63" t="s">
        <v>89</v>
      </c>
      <c r="D38" s="100">
        <v>15</v>
      </c>
      <c r="E38" s="201"/>
      <c r="F38" s="195">
        <f t="shared" si="0"/>
        <v>0</v>
      </c>
      <c r="G38" s="195">
        <f t="shared" si="1"/>
        <v>0</v>
      </c>
      <c r="H38" s="58">
        <v>0.08</v>
      </c>
      <c r="I38" s="195">
        <f t="shared" si="2"/>
        <v>0</v>
      </c>
      <c r="J38" s="73"/>
      <c r="K38" s="73"/>
    </row>
    <row r="39" spans="1:11" ht="25.5">
      <c r="A39" s="61">
        <v>34</v>
      </c>
      <c r="B39" s="66" t="s">
        <v>16</v>
      </c>
      <c r="C39" s="63" t="s">
        <v>89</v>
      </c>
      <c r="D39" s="100">
        <v>10</v>
      </c>
      <c r="E39" s="201"/>
      <c r="F39" s="195">
        <f t="shared" si="0"/>
        <v>0</v>
      </c>
      <c r="G39" s="195">
        <f t="shared" si="1"/>
        <v>0</v>
      </c>
      <c r="H39" s="58">
        <v>0.08</v>
      </c>
      <c r="I39" s="195">
        <f t="shared" si="2"/>
        <v>0</v>
      </c>
      <c r="J39" s="73"/>
      <c r="K39" s="73"/>
    </row>
    <row r="40" spans="1:11" ht="25.5">
      <c r="A40" s="61">
        <v>35</v>
      </c>
      <c r="B40" s="66" t="s">
        <v>124</v>
      </c>
      <c r="C40" s="63" t="s">
        <v>89</v>
      </c>
      <c r="D40" s="100">
        <v>25</v>
      </c>
      <c r="E40" s="201"/>
      <c r="F40" s="195">
        <f t="shared" si="0"/>
        <v>0</v>
      </c>
      <c r="G40" s="195">
        <f t="shared" si="1"/>
        <v>0</v>
      </c>
      <c r="H40" s="58">
        <v>0.08</v>
      </c>
      <c r="I40" s="195">
        <f t="shared" si="2"/>
        <v>0</v>
      </c>
      <c r="J40" s="73"/>
      <c r="K40" s="73"/>
    </row>
    <row r="41" spans="1:11" ht="25.5">
      <c r="A41" s="61">
        <v>36</v>
      </c>
      <c r="B41" s="66" t="s">
        <v>125</v>
      </c>
      <c r="C41" s="63" t="s">
        <v>89</v>
      </c>
      <c r="D41" s="100">
        <v>4</v>
      </c>
      <c r="E41" s="201"/>
      <c r="F41" s="195">
        <f t="shared" si="0"/>
        <v>0</v>
      </c>
      <c r="G41" s="195">
        <f t="shared" si="1"/>
        <v>0</v>
      </c>
      <c r="H41" s="58">
        <v>0.08</v>
      </c>
      <c r="I41" s="195">
        <f t="shared" si="2"/>
        <v>0</v>
      </c>
      <c r="J41" s="73"/>
      <c r="K41" s="73"/>
    </row>
    <row r="42" spans="1:11" ht="19.5" customHeight="1">
      <c r="A42" s="61">
        <v>37</v>
      </c>
      <c r="B42" s="66" t="s">
        <v>17</v>
      </c>
      <c r="C42" s="63" t="s">
        <v>89</v>
      </c>
      <c r="D42" s="100">
        <v>220</v>
      </c>
      <c r="E42" s="201"/>
      <c r="F42" s="195">
        <f t="shared" si="0"/>
        <v>0</v>
      </c>
      <c r="G42" s="195">
        <f t="shared" si="1"/>
        <v>0</v>
      </c>
      <c r="H42" s="58">
        <v>0.08</v>
      </c>
      <c r="I42" s="195">
        <f t="shared" si="2"/>
        <v>0</v>
      </c>
      <c r="J42" s="73"/>
      <c r="K42" s="73"/>
    </row>
    <row r="43" spans="1:11" ht="19.5" customHeight="1">
      <c r="A43" s="61">
        <v>38</v>
      </c>
      <c r="B43" s="66" t="s">
        <v>18</v>
      </c>
      <c r="C43" s="63" t="s">
        <v>89</v>
      </c>
      <c r="D43" s="100">
        <v>24</v>
      </c>
      <c r="E43" s="201"/>
      <c r="F43" s="195">
        <f t="shared" si="0"/>
        <v>0</v>
      </c>
      <c r="G43" s="195">
        <f t="shared" si="1"/>
        <v>0</v>
      </c>
      <c r="H43" s="58">
        <v>0.08</v>
      </c>
      <c r="I43" s="195">
        <f t="shared" si="2"/>
        <v>0</v>
      </c>
      <c r="J43" s="73"/>
      <c r="K43" s="73"/>
    </row>
    <row r="44" spans="1:11" ht="19.5" customHeight="1">
      <c r="A44" s="61">
        <v>39</v>
      </c>
      <c r="B44" s="66" t="s">
        <v>126</v>
      </c>
      <c r="C44" s="63" t="s">
        <v>89</v>
      </c>
      <c r="D44" s="100">
        <v>24</v>
      </c>
      <c r="E44" s="201"/>
      <c r="F44" s="195">
        <f t="shared" si="0"/>
        <v>0</v>
      </c>
      <c r="G44" s="195">
        <f t="shared" si="1"/>
        <v>0</v>
      </c>
      <c r="H44" s="58">
        <v>0.08</v>
      </c>
      <c r="I44" s="195">
        <f t="shared" si="2"/>
        <v>0</v>
      </c>
      <c r="J44" s="73"/>
      <c r="K44" s="73"/>
    </row>
    <row r="45" spans="1:11" ht="19.5" customHeight="1">
      <c r="A45" s="61">
        <v>40</v>
      </c>
      <c r="B45" s="66" t="s">
        <v>19</v>
      </c>
      <c r="C45" s="63" t="s">
        <v>89</v>
      </c>
      <c r="D45" s="100">
        <v>15</v>
      </c>
      <c r="E45" s="201"/>
      <c r="F45" s="195">
        <f t="shared" si="0"/>
        <v>0</v>
      </c>
      <c r="G45" s="195">
        <f t="shared" si="1"/>
        <v>0</v>
      </c>
      <c r="H45" s="58">
        <v>0.08</v>
      </c>
      <c r="I45" s="195">
        <f t="shared" si="2"/>
        <v>0</v>
      </c>
      <c r="J45" s="73"/>
      <c r="K45" s="73"/>
    </row>
    <row r="46" spans="1:11" ht="19.5" customHeight="1">
      <c r="A46" s="61">
        <v>41</v>
      </c>
      <c r="B46" s="66" t="s">
        <v>20</v>
      </c>
      <c r="C46" s="63" t="s">
        <v>89</v>
      </c>
      <c r="D46" s="100">
        <v>5</v>
      </c>
      <c r="E46" s="201"/>
      <c r="F46" s="195">
        <f t="shared" si="0"/>
        <v>0</v>
      </c>
      <c r="G46" s="195">
        <f t="shared" si="1"/>
        <v>0</v>
      </c>
      <c r="H46" s="58">
        <v>0.08</v>
      </c>
      <c r="I46" s="195">
        <f t="shared" si="2"/>
        <v>0</v>
      </c>
      <c r="J46" s="73"/>
      <c r="K46" s="73"/>
    </row>
    <row r="47" spans="1:11" ht="19.5" customHeight="1">
      <c r="A47" s="61">
        <v>42</v>
      </c>
      <c r="B47" s="62" t="s">
        <v>21</v>
      </c>
      <c r="C47" s="63" t="s">
        <v>89</v>
      </c>
      <c r="D47" s="99">
        <v>5</v>
      </c>
      <c r="E47" s="201"/>
      <c r="F47" s="195">
        <f t="shared" si="0"/>
        <v>0</v>
      </c>
      <c r="G47" s="195">
        <f t="shared" si="1"/>
        <v>0</v>
      </c>
      <c r="H47" s="58">
        <v>0.08</v>
      </c>
      <c r="I47" s="195">
        <f t="shared" si="2"/>
        <v>0</v>
      </c>
      <c r="J47" s="73"/>
      <c r="K47" s="73"/>
    </row>
    <row r="48" spans="1:11" ht="19.5" customHeight="1">
      <c r="A48" s="61">
        <v>43</v>
      </c>
      <c r="B48" s="67" t="s">
        <v>22</v>
      </c>
      <c r="C48" s="63" t="s">
        <v>89</v>
      </c>
      <c r="D48" s="99">
        <v>5</v>
      </c>
      <c r="E48" s="201"/>
      <c r="F48" s="195">
        <f t="shared" si="0"/>
        <v>0</v>
      </c>
      <c r="G48" s="195">
        <f t="shared" si="1"/>
        <v>0</v>
      </c>
      <c r="H48" s="58">
        <v>0.08</v>
      </c>
      <c r="I48" s="195">
        <f t="shared" si="2"/>
        <v>0</v>
      </c>
      <c r="J48" s="73"/>
      <c r="K48" s="73"/>
    </row>
    <row r="49" spans="1:11" ht="25.5">
      <c r="A49" s="61">
        <v>44</v>
      </c>
      <c r="B49" s="68" t="s">
        <v>128</v>
      </c>
      <c r="C49" s="63" t="s">
        <v>89</v>
      </c>
      <c r="D49" s="98">
        <v>2</v>
      </c>
      <c r="E49" s="201"/>
      <c r="F49" s="195">
        <f t="shared" si="0"/>
        <v>0</v>
      </c>
      <c r="G49" s="195">
        <f t="shared" si="1"/>
        <v>0</v>
      </c>
      <c r="H49" s="58">
        <v>0.08</v>
      </c>
      <c r="I49" s="195">
        <f t="shared" si="2"/>
        <v>0</v>
      </c>
      <c r="J49" s="73"/>
      <c r="K49" s="73"/>
    </row>
    <row r="50" spans="1:11" ht="14.25">
      <c r="A50" s="61">
        <v>45</v>
      </c>
      <c r="B50" s="62" t="s">
        <v>129</v>
      </c>
      <c r="C50" s="63" t="s">
        <v>89</v>
      </c>
      <c r="D50" s="99">
        <v>5</v>
      </c>
      <c r="E50" s="201"/>
      <c r="F50" s="195">
        <f t="shared" si="0"/>
        <v>0</v>
      </c>
      <c r="G50" s="195">
        <f t="shared" si="1"/>
        <v>0</v>
      </c>
      <c r="H50" s="58">
        <v>0.08</v>
      </c>
      <c r="I50" s="195">
        <f t="shared" si="2"/>
        <v>0</v>
      </c>
      <c r="J50" s="73"/>
      <c r="K50" s="73"/>
    </row>
    <row r="51" spans="1:11" ht="19.5" customHeight="1">
      <c r="A51" s="61">
        <v>46</v>
      </c>
      <c r="B51" s="62" t="s">
        <v>127</v>
      </c>
      <c r="C51" s="63" t="s">
        <v>89</v>
      </c>
      <c r="D51" s="99">
        <v>20</v>
      </c>
      <c r="E51" s="201"/>
      <c r="F51" s="195">
        <f t="shared" si="0"/>
        <v>0</v>
      </c>
      <c r="G51" s="195">
        <f t="shared" si="1"/>
        <v>0</v>
      </c>
      <c r="H51" s="58">
        <v>0.08</v>
      </c>
      <c r="I51" s="195">
        <f t="shared" si="2"/>
        <v>0</v>
      </c>
      <c r="J51" s="73"/>
      <c r="K51" s="73"/>
    </row>
    <row r="52" spans="1:11" ht="19.5" customHeight="1">
      <c r="A52" s="61">
        <v>47</v>
      </c>
      <c r="B52" s="62" t="s">
        <v>130</v>
      </c>
      <c r="C52" s="63" t="s">
        <v>89</v>
      </c>
      <c r="D52" s="99">
        <v>4</v>
      </c>
      <c r="E52" s="201"/>
      <c r="F52" s="195">
        <f t="shared" si="0"/>
        <v>0</v>
      </c>
      <c r="G52" s="195">
        <f t="shared" si="1"/>
        <v>0</v>
      </c>
      <c r="H52" s="58">
        <v>0.08</v>
      </c>
      <c r="I52" s="195">
        <f t="shared" si="2"/>
        <v>0</v>
      </c>
      <c r="J52" s="73"/>
      <c r="K52" s="73"/>
    </row>
    <row r="53" spans="1:11" ht="19.5" customHeight="1">
      <c r="A53" s="61">
        <v>48</v>
      </c>
      <c r="B53" s="62" t="s">
        <v>131</v>
      </c>
      <c r="C53" s="63" t="s">
        <v>89</v>
      </c>
      <c r="D53" s="99">
        <v>4</v>
      </c>
      <c r="E53" s="201"/>
      <c r="F53" s="195">
        <f t="shared" si="0"/>
        <v>0</v>
      </c>
      <c r="G53" s="195">
        <f t="shared" si="1"/>
        <v>0</v>
      </c>
      <c r="H53" s="58">
        <v>0.08</v>
      </c>
      <c r="I53" s="195">
        <f t="shared" si="2"/>
        <v>0</v>
      </c>
      <c r="J53" s="73"/>
      <c r="K53" s="73"/>
    </row>
    <row r="54" spans="1:11" ht="19.5" customHeight="1">
      <c r="A54" s="61">
        <v>49</v>
      </c>
      <c r="B54" s="62" t="s">
        <v>132</v>
      </c>
      <c r="C54" s="63" t="s">
        <v>89</v>
      </c>
      <c r="D54" s="99">
        <v>4</v>
      </c>
      <c r="E54" s="201"/>
      <c r="F54" s="195">
        <f t="shared" si="0"/>
        <v>0</v>
      </c>
      <c r="G54" s="195">
        <f t="shared" si="1"/>
        <v>0</v>
      </c>
      <c r="H54" s="58">
        <v>0.08</v>
      </c>
      <c r="I54" s="195">
        <f t="shared" si="2"/>
        <v>0</v>
      </c>
      <c r="J54" s="73"/>
      <c r="K54" s="73"/>
    </row>
    <row r="55" spans="1:11" ht="19.5" customHeight="1">
      <c r="A55" s="61">
        <v>50</v>
      </c>
      <c r="B55" s="62" t="s">
        <v>23</v>
      </c>
      <c r="C55" s="63" t="s">
        <v>89</v>
      </c>
      <c r="D55" s="99">
        <v>5</v>
      </c>
      <c r="E55" s="201"/>
      <c r="F55" s="195">
        <f t="shared" si="0"/>
        <v>0</v>
      </c>
      <c r="G55" s="195">
        <f t="shared" si="1"/>
        <v>0</v>
      </c>
      <c r="H55" s="58">
        <v>0.08</v>
      </c>
      <c r="I55" s="195">
        <f t="shared" si="2"/>
        <v>0</v>
      </c>
      <c r="J55" s="73"/>
      <c r="K55" s="73"/>
    </row>
    <row r="56" spans="1:11" ht="25.5">
      <c r="A56" s="61">
        <v>51</v>
      </c>
      <c r="B56" s="62" t="s">
        <v>24</v>
      </c>
      <c r="C56" s="63" t="s">
        <v>89</v>
      </c>
      <c r="D56" s="99">
        <v>12</v>
      </c>
      <c r="E56" s="201"/>
      <c r="F56" s="195">
        <f t="shared" si="0"/>
        <v>0</v>
      </c>
      <c r="G56" s="195">
        <f t="shared" si="1"/>
        <v>0</v>
      </c>
      <c r="H56" s="58">
        <v>0.08</v>
      </c>
      <c r="I56" s="195">
        <f t="shared" si="2"/>
        <v>0</v>
      </c>
      <c r="J56" s="73"/>
      <c r="K56" s="73"/>
    </row>
    <row r="57" spans="1:11" ht="19.5" customHeight="1">
      <c r="A57" s="61">
        <v>52</v>
      </c>
      <c r="B57" s="62" t="s">
        <v>133</v>
      </c>
      <c r="C57" s="63" t="s">
        <v>89</v>
      </c>
      <c r="D57" s="99">
        <v>4</v>
      </c>
      <c r="E57" s="201"/>
      <c r="F57" s="195">
        <f t="shared" si="0"/>
        <v>0</v>
      </c>
      <c r="G57" s="195">
        <f t="shared" si="1"/>
        <v>0</v>
      </c>
      <c r="H57" s="58">
        <v>0.08</v>
      </c>
      <c r="I57" s="195">
        <f t="shared" si="2"/>
        <v>0</v>
      </c>
      <c r="J57" s="73"/>
      <c r="K57" s="73"/>
    </row>
    <row r="58" spans="1:11" ht="19.5" customHeight="1">
      <c r="A58" s="61">
        <v>53</v>
      </c>
      <c r="B58" s="62" t="s">
        <v>134</v>
      </c>
      <c r="C58" s="63" t="s">
        <v>89</v>
      </c>
      <c r="D58" s="99">
        <v>55</v>
      </c>
      <c r="E58" s="201"/>
      <c r="F58" s="195">
        <f t="shared" si="0"/>
        <v>0</v>
      </c>
      <c r="G58" s="195">
        <f t="shared" si="1"/>
        <v>0</v>
      </c>
      <c r="H58" s="58">
        <v>0.08</v>
      </c>
      <c r="I58" s="195">
        <f t="shared" si="2"/>
        <v>0</v>
      </c>
      <c r="J58" s="73"/>
      <c r="K58" s="73"/>
    </row>
    <row r="59" spans="1:11" ht="19.5" customHeight="1">
      <c r="A59" s="61">
        <v>54</v>
      </c>
      <c r="B59" s="62" t="s">
        <v>135</v>
      </c>
      <c r="C59" s="63" t="s">
        <v>89</v>
      </c>
      <c r="D59" s="99">
        <v>4</v>
      </c>
      <c r="E59" s="201"/>
      <c r="F59" s="195">
        <f t="shared" si="0"/>
        <v>0</v>
      </c>
      <c r="G59" s="195">
        <f t="shared" si="1"/>
        <v>0</v>
      </c>
      <c r="H59" s="58">
        <v>0.08</v>
      </c>
      <c r="I59" s="195">
        <f t="shared" si="2"/>
        <v>0</v>
      </c>
      <c r="J59" s="73"/>
      <c r="K59" s="73"/>
    </row>
    <row r="60" spans="1:11" ht="19.5" customHeight="1">
      <c r="A60" s="61">
        <v>55</v>
      </c>
      <c r="B60" s="62" t="s">
        <v>25</v>
      </c>
      <c r="C60" s="63" t="s">
        <v>89</v>
      </c>
      <c r="D60" s="99">
        <v>70</v>
      </c>
      <c r="E60" s="201"/>
      <c r="F60" s="195">
        <f t="shared" si="0"/>
        <v>0</v>
      </c>
      <c r="G60" s="195">
        <f t="shared" si="1"/>
        <v>0</v>
      </c>
      <c r="H60" s="58">
        <v>0.08</v>
      </c>
      <c r="I60" s="195">
        <f t="shared" si="2"/>
        <v>0</v>
      </c>
      <c r="J60" s="73"/>
      <c r="K60" s="73"/>
    </row>
    <row r="61" spans="1:11" ht="19.5" customHeight="1">
      <c r="A61" s="61">
        <v>56</v>
      </c>
      <c r="B61" s="65" t="s">
        <v>136</v>
      </c>
      <c r="C61" s="63" t="s">
        <v>89</v>
      </c>
      <c r="D61" s="92">
        <v>1</v>
      </c>
      <c r="E61" s="201"/>
      <c r="F61" s="195">
        <f t="shared" si="0"/>
        <v>0</v>
      </c>
      <c r="G61" s="195">
        <f t="shared" si="1"/>
        <v>0</v>
      </c>
      <c r="H61" s="58">
        <v>0.08</v>
      </c>
      <c r="I61" s="195">
        <f t="shared" si="2"/>
        <v>0</v>
      </c>
      <c r="J61" s="73"/>
      <c r="K61" s="73"/>
    </row>
    <row r="62" spans="1:11" ht="14.25">
      <c r="A62" s="61">
        <v>57</v>
      </c>
      <c r="B62" s="65" t="s">
        <v>137</v>
      </c>
      <c r="C62" s="63" t="s">
        <v>89</v>
      </c>
      <c r="D62" s="92">
        <v>5</v>
      </c>
      <c r="E62" s="201"/>
      <c r="F62" s="195">
        <f t="shared" si="0"/>
        <v>0</v>
      </c>
      <c r="G62" s="195">
        <f t="shared" si="1"/>
        <v>0</v>
      </c>
      <c r="H62" s="58">
        <v>0.08</v>
      </c>
      <c r="I62" s="195">
        <f t="shared" si="2"/>
        <v>0</v>
      </c>
      <c r="J62" s="73"/>
      <c r="K62" s="73"/>
    </row>
    <row r="63" spans="1:11" ht="19.5" customHeight="1">
      <c r="A63" s="61">
        <v>58</v>
      </c>
      <c r="B63" s="62" t="s">
        <v>26</v>
      </c>
      <c r="C63" s="63" t="s">
        <v>89</v>
      </c>
      <c r="D63" s="99">
        <v>27</v>
      </c>
      <c r="E63" s="201"/>
      <c r="F63" s="195">
        <f t="shared" si="0"/>
        <v>0</v>
      </c>
      <c r="G63" s="195">
        <f t="shared" si="1"/>
        <v>0</v>
      </c>
      <c r="H63" s="58">
        <v>0.08</v>
      </c>
      <c r="I63" s="195">
        <f t="shared" si="2"/>
        <v>0</v>
      </c>
      <c r="J63" s="73"/>
      <c r="K63" s="73"/>
    </row>
    <row r="64" spans="1:11" ht="19.5" customHeight="1">
      <c r="A64" s="61">
        <v>59</v>
      </c>
      <c r="B64" s="62" t="s">
        <v>27</v>
      </c>
      <c r="C64" s="63" t="s">
        <v>89</v>
      </c>
      <c r="D64" s="99">
        <v>30</v>
      </c>
      <c r="E64" s="201"/>
      <c r="F64" s="195">
        <f t="shared" si="0"/>
        <v>0</v>
      </c>
      <c r="G64" s="195">
        <f t="shared" si="1"/>
        <v>0</v>
      </c>
      <c r="H64" s="58">
        <v>0.08</v>
      </c>
      <c r="I64" s="195">
        <f t="shared" si="2"/>
        <v>0</v>
      </c>
      <c r="J64" s="73"/>
      <c r="K64" s="73"/>
    </row>
    <row r="65" spans="1:11" ht="19.5" customHeight="1">
      <c r="A65" s="61">
        <v>60</v>
      </c>
      <c r="B65" s="62" t="s">
        <v>31</v>
      </c>
      <c r="C65" s="63" t="s">
        <v>89</v>
      </c>
      <c r="D65" s="99">
        <v>30</v>
      </c>
      <c r="E65" s="201"/>
      <c r="F65" s="195">
        <f t="shared" si="0"/>
        <v>0</v>
      </c>
      <c r="G65" s="195">
        <f t="shared" si="1"/>
        <v>0</v>
      </c>
      <c r="H65" s="58">
        <v>0.08</v>
      </c>
      <c r="I65" s="195">
        <f t="shared" si="2"/>
        <v>0</v>
      </c>
      <c r="J65" s="73"/>
      <c r="K65" s="73"/>
    </row>
    <row r="66" spans="1:11" ht="25.5">
      <c r="A66" s="61">
        <v>61</v>
      </c>
      <c r="B66" s="62" t="s">
        <v>138</v>
      </c>
      <c r="C66" s="63" t="s">
        <v>89</v>
      </c>
      <c r="D66" s="99">
        <v>15</v>
      </c>
      <c r="E66" s="201"/>
      <c r="F66" s="195">
        <f t="shared" si="0"/>
        <v>0</v>
      </c>
      <c r="G66" s="195">
        <f t="shared" si="1"/>
        <v>0</v>
      </c>
      <c r="H66" s="58">
        <v>0.08</v>
      </c>
      <c r="I66" s="195">
        <f t="shared" si="2"/>
        <v>0</v>
      </c>
      <c r="J66" s="73"/>
      <c r="K66" s="73"/>
    </row>
    <row r="67" spans="1:11" ht="25.5">
      <c r="A67" s="61">
        <v>62</v>
      </c>
      <c r="B67" s="62" t="s">
        <v>139</v>
      </c>
      <c r="C67" s="63" t="s">
        <v>89</v>
      </c>
      <c r="D67" s="99">
        <v>4</v>
      </c>
      <c r="E67" s="201"/>
      <c r="F67" s="195">
        <f t="shared" si="0"/>
        <v>0</v>
      </c>
      <c r="G67" s="195">
        <f t="shared" si="1"/>
        <v>0</v>
      </c>
      <c r="H67" s="58">
        <v>0.08</v>
      </c>
      <c r="I67" s="195">
        <f t="shared" si="2"/>
        <v>0</v>
      </c>
      <c r="J67" s="73"/>
      <c r="K67" s="73"/>
    </row>
    <row r="68" spans="1:11" ht="19.5" customHeight="1">
      <c r="A68" s="61">
        <v>63</v>
      </c>
      <c r="B68" s="62" t="s">
        <v>28</v>
      </c>
      <c r="C68" s="63" t="s">
        <v>89</v>
      </c>
      <c r="D68" s="99">
        <v>40</v>
      </c>
      <c r="E68" s="201"/>
      <c r="F68" s="195">
        <f t="shared" si="0"/>
        <v>0</v>
      </c>
      <c r="G68" s="195">
        <f t="shared" si="1"/>
        <v>0</v>
      </c>
      <c r="H68" s="58">
        <v>0.08</v>
      </c>
      <c r="I68" s="195">
        <f t="shared" si="2"/>
        <v>0</v>
      </c>
      <c r="J68" s="73"/>
      <c r="K68" s="73"/>
    </row>
    <row r="69" spans="1:11" ht="19.5" customHeight="1">
      <c r="A69" s="61">
        <v>64</v>
      </c>
      <c r="B69" s="62" t="s">
        <v>29</v>
      </c>
      <c r="C69" s="63" t="s">
        <v>89</v>
      </c>
      <c r="D69" s="99">
        <v>5</v>
      </c>
      <c r="E69" s="201"/>
      <c r="F69" s="195">
        <f t="shared" si="0"/>
        <v>0</v>
      </c>
      <c r="G69" s="195">
        <f t="shared" si="1"/>
        <v>0</v>
      </c>
      <c r="H69" s="58">
        <v>0.08</v>
      </c>
      <c r="I69" s="195">
        <f t="shared" si="2"/>
        <v>0</v>
      </c>
      <c r="J69" s="73"/>
      <c r="K69" s="73"/>
    </row>
    <row r="70" spans="1:11" ht="21.75" customHeight="1">
      <c r="A70" s="61">
        <v>65</v>
      </c>
      <c r="B70" s="62" t="s">
        <v>37</v>
      </c>
      <c r="C70" s="63" t="s">
        <v>89</v>
      </c>
      <c r="D70" s="99">
        <v>25</v>
      </c>
      <c r="E70" s="201"/>
      <c r="F70" s="195">
        <f t="shared" si="0"/>
        <v>0</v>
      </c>
      <c r="G70" s="195">
        <f t="shared" si="1"/>
        <v>0</v>
      </c>
      <c r="H70" s="58">
        <v>0.08</v>
      </c>
      <c r="I70" s="195">
        <f t="shared" si="2"/>
        <v>0</v>
      </c>
      <c r="J70" s="73"/>
      <c r="K70" s="73"/>
    </row>
    <row r="71" spans="1:11" ht="17.25" customHeight="1">
      <c r="A71" s="74"/>
      <c r="B71" s="290" t="s">
        <v>3</v>
      </c>
      <c r="C71" s="291"/>
      <c r="D71" s="291"/>
      <c r="E71" s="291"/>
      <c r="F71" s="292"/>
      <c r="G71" s="196">
        <f>SUM(G6:G70)</f>
        <v>0</v>
      </c>
      <c r="H71" s="70"/>
      <c r="I71" s="196">
        <f>SUM(I6:I70)</f>
        <v>0</v>
      </c>
      <c r="J71" s="69"/>
      <c r="K71" s="74"/>
    </row>
  </sheetData>
  <sheetProtection password="F6B0" sheet="1" selectLockedCells="1"/>
  <mergeCells count="4">
    <mergeCell ref="A1:K1"/>
    <mergeCell ref="A2:K2"/>
    <mergeCell ref="A3:K3"/>
    <mergeCell ref="B71:F71"/>
  </mergeCells>
  <printOptions/>
  <pageMargins left="0.19652777777777777" right="0.19652777777777777" top="0.19652777777777777" bottom="0.19652777777777777" header="0.5118055555555555" footer="0.5118055555555555"/>
  <pageSetup fitToHeight="0" fitToWidth="1" horizontalDpi="600" verticalDpi="6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E5" sqref="E5"/>
    </sheetView>
  </sheetViews>
  <sheetFormatPr defaultColWidth="8.796875" defaultRowHeight="14.25"/>
  <cols>
    <col min="1" max="1" width="3.19921875" style="2" customWidth="1"/>
    <col min="2" max="2" width="27.8984375" style="2" customWidth="1"/>
    <col min="3" max="3" width="6.69921875" style="2" customWidth="1"/>
    <col min="4" max="4" width="8.59765625" style="2" customWidth="1"/>
    <col min="5" max="5" width="8.5" style="2" customWidth="1"/>
    <col min="6" max="6" width="9.09765625" style="3" customWidth="1"/>
    <col min="7" max="7" width="11.09765625" style="3" customWidth="1"/>
    <col min="8" max="8" width="6.69921875" style="3" customWidth="1"/>
    <col min="9" max="9" width="12" style="2" customWidth="1"/>
    <col min="10" max="10" width="8.5" style="2" customWidth="1"/>
    <col min="11" max="11" width="8.8984375" style="2" customWidth="1"/>
    <col min="12" max="16384" width="9" style="2" customWidth="1"/>
  </cols>
  <sheetData>
    <row r="1" spans="1:11" ht="15" customHeight="1">
      <c r="A1" s="286" t="s">
        <v>86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5" customHeight="1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5" customHeight="1">
      <c r="A3" s="314" t="s">
        <v>95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ht="51">
      <c r="A4" s="60" t="s">
        <v>1</v>
      </c>
      <c r="B4" s="55" t="s">
        <v>145</v>
      </c>
      <c r="C4" s="55" t="s">
        <v>2</v>
      </c>
      <c r="D4" s="55" t="s">
        <v>185</v>
      </c>
      <c r="E4" s="55" t="s">
        <v>183</v>
      </c>
      <c r="F4" s="55" t="s">
        <v>184</v>
      </c>
      <c r="G4" s="55" t="s">
        <v>105</v>
      </c>
      <c r="H4" s="55" t="s">
        <v>30</v>
      </c>
      <c r="I4" s="55" t="s">
        <v>106</v>
      </c>
      <c r="J4" s="55" t="s">
        <v>4</v>
      </c>
      <c r="K4" s="55" t="s">
        <v>88</v>
      </c>
    </row>
    <row r="5" spans="1:11" s="9" customFormat="1" ht="25.5">
      <c r="A5" s="191">
        <v>1</v>
      </c>
      <c r="B5" s="186" t="s">
        <v>337</v>
      </c>
      <c r="C5" s="191" t="s">
        <v>89</v>
      </c>
      <c r="D5" s="94">
        <v>1400</v>
      </c>
      <c r="E5" s="206"/>
      <c r="F5" s="195">
        <f>E5+(E5*H5)</f>
        <v>0</v>
      </c>
      <c r="G5" s="195">
        <f>D5*E5</f>
        <v>0</v>
      </c>
      <c r="H5" s="58">
        <v>0.08</v>
      </c>
      <c r="I5" s="207">
        <v>0</v>
      </c>
      <c r="J5" s="149"/>
      <c r="K5" s="141"/>
    </row>
    <row r="6" spans="1:11" ht="15" customHeight="1">
      <c r="A6" s="194"/>
      <c r="B6" s="316" t="s">
        <v>3</v>
      </c>
      <c r="C6" s="317"/>
      <c r="D6" s="317"/>
      <c r="E6" s="317"/>
      <c r="F6" s="318"/>
      <c r="G6" s="200">
        <f>SUM(G5)</f>
        <v>0</v>
      </c>
      <c r="H6" s="142"/>
      <c r="I6" s="200">
        <f>SUM(I5)</f>
        <v>0</v>
      </c>
      <c r="J6" s="59"/>
      <c r="K6" s="59"/>
    </row>
    <row r="7" spans="1:15" ht="1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7"/>
      <c r="M7" s="7"/>
      <c r="N7" s="7"/>
      <c r="O7" s="7"/>
    </row>
    <row r="8" spans="1:15" ht="1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7"/>
      <c r="M8" s="7"/>
      <c r="N8" s="7"/>
      <c r="O8" s="7"/>
    </row>
    <row r="9" spans="1:15" ht="14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7"/>
      <c r="M9" s="7"/>
      <c r="N9" s="7"/>
      <c r="O9" s="7"/>
    </row>
    <row r="10" spans="1:15" ht="1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7"/>
      <c r="M10" s="7"/>
      <c r="N10" s="7"/>
      <c r="O10" s="7"/>
    </row>
    <row r="11" spans="1:15" ht="1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2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</sheetData>
  <sheetProtection password="F6B0" sheet="1"/>
  <mergeCells count="4">
    <mergeCell ref="A1:K1"/>
    <mergeCell ref="A2:K2"/>
    <mergeCell ref="A3:K3"/>
    <mergeCell ref="B6:F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H28" sqref="H28"/>
    </sheetView>
  </sheetViews>
  <sheetFormatPr defaultColWidth="8.796875" defaultRowHeight="14.25"/>
  <cols>
    <col min="1" max="1" width="4.19921875" style="0" customWidth="1"/>
    <col min="2" max="2" width="25.69921875" style="0" customWidth="1"/>
    <col min="3" max="3" width="7.8984375" style="0" customWidth="1"/>
    <col min="4" max="5" width="8.3984375" style="0" customWidth="1"/>
    <col min="6" max="6" width="9.09765625" style="0" customWidth="1"/>
    <col min="7" max="7" width="11.19921875" style="0" customWidth="1"/>
    <col min="8" max="8" width="6.69921875" style="0" customWidth="1"/>
    <col min="9" max="9" width="12.09765625" style="0" customWidth="1"/>
    <col min="10" max="10" width="10.19921875" style="0" customWidth="1"/>
  </cols>
  <sheetData>
    <row r="1" spans="1:11" ht="14.25">
      <c r="A1" s="302" t="s">
        <v>86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5.75">
      <c r="A2" s="303" t="s">
        <v>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2" ht="14.25">
      <c r="A3" s="319" t="s">
        <v>82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18"/>
    </row>
    <row r="4" spans="1:13" ht="38.25">
      <c r="A4" s="60" t="s">
        <v>1</v>
      </c>
      <c r="B4" s="55" t="s">
        <v>145</v>
      </c>
      <c r="C4" s="55" t="s">
        <v>2</v>
      </c>
      <c r="D4" s="55" t="s">
        <v>185</v>
      </c>
      <c r="E4" s="55" t="s">
        <v>183</v>
      </c>
      <c r="F4" s="55" t="s">
        <v>184</v>
      </c>
      <c r="G4" s="55" t="s">
        <v>105</v>
      </c>
      <c r="H4" s="55" t="s">
        <v>30</v>
      </c>
      <c r="I4" s="55" t="s">
        <v>106</v>
      </c>
      <c r="J4" s="55" t="s">
        <v>4</v>
      </c>
      <c r="K4" s="55" t="s">
        <v>88</v>
      </c>
      <c r="L4" s="31"/>
      <c r="M4" s="27"/>
    </row>
    <row r="5" spans="1:13" ht="14.25">
      <c r="A5" s="208">
        <v>1</v>
      </c>
      <c r="B5" s="212" t="s">
        <v>338</v>
      </c>
      <c r="C5" s="208" t="s">
        <v>89</v>
      </c>
      <c r="D5" s="213">
        <v>10</v>
      </c>
      <c r="E5" s="284"/>
      <c r="F5" s="195">
        <f>E5+(E5*H5)</f>
        <v>0</v>
      </c>
      <c r="G5" s="195">
        <f>D5*E5</f>
        <v>0</v>
      </c>
      <c r="H5" s="145">
        <v>0.08</v>
      </c>
      <c r="I5" s="195">
        <f>G5+(G5*H5)</f>
        <v>0</v>
      </c>
      <c r="J5" s="192"/>
      <c r="K5" s="193"/>
      <c r="L5" s="31"/>
      <c r="M5" s="27"/>
    </row>
    <row r="6" spans="1:13" ht="14.25">
      <c r="A6" s="208">
        <v>2</v>
      </c>
      <c r="B6" s="212" t="s">
        <v>339</v>
      </c>
      <c r="C6" s="208" t="s">
        <v>89</v>
      </c>
      <c r="D6" s="213">
        <v>10</v>
      </c>
      <c r="E6" s="284"/>
      <c r="F6" s="195">
        <f>E6+(E6*H6)</f>
        <v>0</v>
      </c>
      <c r="G6" s="195">
        <f>D6*E6</f>
        <v>0</v>
      </c>
      <c r="H6" s="209">
        <v>0.08</v>
      </c>
      <c r="I6" s="195">
        <f>G6+(G6*H6)</f>
        <v>0</v>
      </c>
      <c r="J6" s="210"/>
      <c r="K6" s="210"/>
      <c r="L6" s="31"/>
      <c r="M6" s="27"/>
    </row>
    <row r="7" spans="1:13" ht="14.25">
      <c r="A7" s="208">
        <v>3</v>
      </c>
      <c r="B7" s="212" t="s">
        <v>340</v>
      </c>
      <c r="C7" s="208" t="s">
        <v>89</v>
      </c>
      <c r="D7" s="213">
        <v>3</v>
      </c>
      <c r="E7" s="284"/>
      <c r="F7" s="195">
        <f>E7+(E7*H7)</f>
        <v>0</v>
      </c>
      <c r="G7" s="195">
        <f>D7*E7</f>
        <v>0</v>
      </c>
      <c r="H7" s="209">
        <v>0.08</v>
      </c>
      <c r="I7" s="195">
        <f>G7+(G7*H7)</f>
        <v>0</v>
      </c>
      <c r="J7" s="210"/>
      <c r="K7" s="210"/>
      <c r="L7" s="31"/>
      <c r="M7" s="27"/>
    </row>
    <row r="8" spans="1:13" ht="14.25">
      <c r="A8" s="208">
        <v>4</v>
      </c>
      <c r="B8" s="212" t="s">
        <v>341</v>
      </c>
      <c r="C8" s="208" t="s">
        <v>89</v>
      </c>
      <c r="D8" s="213">
        <v>5</v>
      </c>
      <c r="E8" s="284"/>
      <c r="F8" s="195">
        <f>E8+(E8*H8)</f>
        <v>0</v>
      </c>
      <c r="G8" s="195">
        <f>D8*E8</f>
        <v>0</v>
      </c>
      <c r="H8" s="209">
        <v>0.08</v>
      </c>
      <c r="I8" s="195">
        <f>G8+(G8*H8)</f>
        <v>0</v>
      </c>
      <c r="J8" s="210"/>
      <c r="K8" s="210"/>
      <c r="L8" s="31"/>
      <c r="M8" s="27"/>
    </row>
    <row r="9" spans="1:13" ht="14.25">
      <c r="A9" s="208">
        <v>5</v>
      </c>
      <c r="B9" s="212" t="s">
        <v>342</v>
      </c>
      <c r="C9" s="208" t="s">
        <v>89</v>
      </c>
      <c r="D9" s="213">
        <v>5</v>
      </c>
      <c r="E9" s="284"/>
      <c r="F9" s="195">
        <f>E9+(E9*H9)</f>
        <v>0</v>
      </c>
      <c r="G9" s="195">
        <f>D9*E9</f>
        <v>0</v>
      </c>
      <c r="H9" s="209">
        <v>0.08</v>
      </c>
      <c r="I9" s="195">
        <f>G9+(G9*H9)</f>
        <v>0</v>
      </c>
      <c r="J9" s="210"/>
      <c r="K9" s="210"/>
      <c r="L9" s="31"/>
      <c r="M9" s="27"/>
    </row>
    <row r="10" spans="1:13" ht="14.25">
      <c r="A10" s="211"/>
      <c r="B10" s="321" t="s">
        <v>3</v>
      </c>
      <c r="C10" s="322"/>
      <c r="D10" s="322"/>
      <c r="E10" s="322"/>
      <c r="F10" s="323"/>
      <c r="G10" s="200">
        <f>SUM(G5:G9)</f>
        <v>0</v>
      </c>
      <c r="H10" s="58">
        <v>0.08</v>
      </c>
      <c r="I10" s="200">
        <f>SUM(I5:I9)</f>
        <v>0</v>
      </c>
      <c r="J10" s="64"/>
      <c r="K10" s="64"/>
      <c r="L10" s="31"/>
      <c r="M10" s="27"/>
    </row>
    <row r="11" spans="1:13" ht="14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4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4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4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4.2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4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4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4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4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4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4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4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4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4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4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14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4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4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4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4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4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4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</sheetData>
  <sheetProtection password="F6B0" sheet="1"/>
  <mergeCells count="4">
    <mergeCell ref="A2:K2"/>
    <mergeCell ref="A1:K1"/>
    <mergeCell ref="A3:K3"/>
    <mergeCell ref="B10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3.09765625" style="41" bestFit="1" customWidth="1"/>
    <col min="2" max="2" width="19.3984375" style="41" customWidth="1"/>
    <col min="3" max="3" width="9" style="41" customWidth="1"/>
    <col min="4" max="4" width="8.8984375" style="41" customWidth="1"/>
    <col min="5" max="5" width="8.19921875" style="41" customWidth="1"/>
    <col min="6" max="6" width="9" style="41" customWidth="1"/>
    <col min="7" max="7" width="11.19921875" style="41" customWidth="1"/>
    <col min="8" max="8" width="6" style="41" customWidth="1"/>
    <col min="9" max="9" width="13.5" style="41" customWidth="1"/>
    <col min="10" max="16384" width="9" style="41" customWidth="1"/>
  </cols>
  <sheetData>
    <row r="1" spans="1:12" ht="14.25">
      <c r="A1" s="286" t="s">
        <v>86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40"/>
    </row>
    <row r="2" spans="1:12" ht="15.75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ht="14.25">
      <c r="A3" s="294" t="s">
        <v>83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</row>
    <row r="4" spans="1:14" ht="51">
      <c r="A4" s="60" t="s">
        <v>1</v>
      </c>
      <c r="B4" s="55" t="s">
        <v>145</v>
      </c>
      <c r="C4" s="55" t="s">
        <v>2</v>
      </c>
      <c r="D4" s="55" t="s">
        <v>185</v>
      </c>
      <c r="E4" s="55" t="s">
        <v>183</v>
      </c>
      <c r="F4" s="55" t="s">
        <v>184</v>
      </c>
      <c r="G4" s="55" t="s">
        <v>105</v>
      </c>
      <c r="H4" s="55" t="s">
        <v>30</v>
      </c>
      <c r="I4" s="55" t="s">
        <v>106</v>
      </c>
      <c r="J4" s="55" t="s">
        <v>4</v>
      </c>
      <c r="K4" s="55" t="s">
        <v>88</v>
      </c>
      <c r="L4" s="81"/>
      <c r="M4" s="216"/>
      <c r="N4" s="216"/>
    </row>
    <row r="5" spans="1:14" ht="25.5">
      <c r="A5" s="214">
        <v>1</v>
      </c>
      <c r="B5" s="217" t="s">
        <v>67</v>
      </c>
      <c r="C5" s="214" t="s">
        <v>89</v>
      </c>
      <c r="D5" s="218">
        <v>140</v>
      </c>
      <c r="E5" s="285"/>
      <c r="F5" s="195">
        <f>E5+(E5*H5)</f>
        <v>0</v>
      </c>
      <c r="G5" s="195">
        <f>D5*E5</f>
        <v>0</v>
      </c>
      <c r="H5" s="58">
        <v>0.08</v>
      </c>
      <c r="I5" s="195">
        <f>G5+(G5*H5)</f>
        <v>0</v>
      </c>
      <c r="J5" s="149"/>
      <c r="K5" s="141"/>
      <c r="L5" s="216"/>
      <c r="M5" s="216"/>
      <c r="N5" s="216"/>
    </row>
    <row r="6" spans="1:14" ht="14.25" customHeight="1">
      <c r="A6" s="215"/>
      <c r="B6" s="324" t="s">
        <v>3</v>
      </c>
      <c r="C6" s="325"/>
      <c r="D6" s="325"/>
      <c r="E6" s="325"/>
      <c r="F6" s="326"/>
      <c r="G6" s="200">
        <f>SUM(G5)</f>
        <v>0</v>
      </c>
      <c r="H6" s="142"/>
      <c r="I6" s="200">
        <f>SUM(I5)</f>
        <v>0</v>
      </c>
      <c r="J6" s="59"/>
      <c r="K6" s="59"/>
      <c r="L6" s="216"/>
      <c r="M6" s="216"/>
      <c r="N6" s="216"/>
    </row>
    <row r="7" spans="1:22" ht="14.25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1"/>
      <c r="P7" s="221"/>
      <c r="Q7" s="221"/>
      <c r="R7" s="221"/>
      <c r="S7" s="221"/>
      <c r="T7" s="221"/>
      <c r="U7" s="221"/>
      <c r="V7" s="221"/>
    </row>
    <row r="8" spans="1:22" ht="14.25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1"/>
      <c r="P8" s="221"/>
      <c r="Q8" s="221"/>
      <c r="R8" s="221"/>
      <c r="S8" s="221"/>
      <c r="T8" s="221"/>
      <c r="U8" s="221"/>
      <c r="V8" s="221"/>
    </row>
    <row r="9" spans="1:22" ht="14.25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1"/>
      <c r="P9" s="221"/>
      <c r="Q9" s="221"/>
      <c r="R9" s="221"/>
      <c r="S9" s="221"/>
      <c r="T9" s="221"/>
      <c r="U9" s="221"/>
      <c r="V9" s="221"/>
    </row>
    <row r="10" spans="1:22" ht="14.25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1"/>
      <c r="P10" s="221"/>
      <c r="Q10" s="221"/>
      <c r="R10" s="221"/>
      <c r="S10" s="221"/>
      <c r="T10" s="221"/>
      <c r="U10" s="221"/>
      <c r="V10" s="221"/>
    </row>
    <row r="11" spans="1:22" ht="14.25">
      <c r="A11" s="220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1"/>
      <c r="P11" s="221"/>
      <c r="Q11" s="221"/>
      <c r="R11" s="221"/>
      <c r="S11" s="221"/>
      <c r="T11" s="221"/>
      <c r="U11" s="221"/>
      <c r="V11" s="221"/>
    </row>
    <row r="12" spans="1:22" ht="14.25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</row>
    <row r="13" spans="1:22" ht="14.25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</row>
    <row r="14" spans="1:22" ht="14.25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</row>
    <row r="15" spans="1:22" ht="14.25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</row>
    <row r="16" spans="1:22" ht="14.25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</row>
    <row r="17" spans="1:22" ht="14.25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</row>
    <row r="18" spans="1:22" ht="14.25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</row>
    <row r="19" spans="1:22" ht="14.25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</row>
    <row r="20" spans="1:22" ht="14.25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</row>
    <row r="21" spans="1:22" ht="14.25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</row>
    <row r="22" spans="1:22" ht="14.25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</row>
    <row r="23" spans="1:22" ht="14.25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</row>
    <row r="24" spans="1:22" ht="14.2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</row>
    <row r="25" spans="1:22" ht="14.25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</row>
    <row r="26" spans="1:22" ht="14.25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</row>
    <row r="27" spans="1:22" ht="14.2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</row>
    <row r="28" spans="1:22" ht="14.25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</row>
    <row r="29" spans="1:22" ht="14.2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</row>
    <row r="30" spans="1:22" ht="14.25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</row>
    <row r="31" spans="1:22" ht="14.25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</row>
  </sheetData>
  <sheetProtection password="F6B0" sheet="1"/>
  <mergeCells count="4">
    <mergeCell ref="A1:K1"/>
    <mergeCell ref="A2:L2"/>
    <mergeCell ref="A3:L3"/>
    <mergeCell ref="B6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M8" sqref="M8"/>
    </sheetView>
  </sheetViews>
  <sheetFormatPr defaultColWidth="8.796875" defaultRowHeight="14.25"/>
  <cols>
    <col min="1" max="1" width="3.5" style="41" customWidth="1"/>
    <col min="2" max="2" width="22.09765625" style="41" customWidth="1"/>
    <col min="3" max="3" width="9" style="41" customWidth="1"/>
    <col min="4" max="4" width="9.8984375" style="41" customWidth="1"/>
    <col min="5" max="5" width="9" style="41" customWidth="1"/>
    <col min="6" max="6" width="14" style="41" customWidth="1"/>
    <col min="7" max="7" width="8.19921875" style="41" customWidth="1"/>
    <col min="8" max="8" width="5.59765625" style="41" customWidth="1"/>
    <col min="9" max="16384" width="9" style="41" customWidth="1"/>
  </cols>
  <sheetData>
    <row r="1" spans="1:12" ht="14.25">
      <c r="A1" s="286" t="s">
        <v>86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40"/>
    </row>
    <row r="2" spans="1:13" ht="15.75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23"/>
    </row>
    <row r="3" spans="1:12" ht="14.25">
      <c r="A3" s="294" t="s">
        <v>97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</row>
    <row r="4" spans="1:12" ht="51">
      <c r="A4" s="60" t="s">
        <v>1</v>
      </c>
      <c r="B4" s="55" t="s">
        <v>145</v>
      </c>
      <c r="C4" s="55" t="s">
        <v>2</v>
      </c>
      <c r="D4" s="55" t="s">
        <v>185</v>
      </c>
      <c r="E4" s="55" t="s">
        <v>183</v>
      </c>
      <c r="F4" s="55" t="s">
        <v>184</v>
      </c>
      <c r="G4" s="55" t="s">
        <v>105</v>
      </c>
      <c r="H4" s="55" t="s">
        <v>30</v>
      </c>
      <c r="I4" s="55" t="s">
        <v>106</v>
      </c>
      <c r="J4" s="55" t="s">
        <v>4</v>
      </c>
      <c r="K4" s="55" t="s">
        <v>88</v>
      </c>
      <c r="L4" s="81"/>
    </row>
    <row r="5" spans="1:12" ht="132.75" customHeight="1">
      <c r="A5" s="224">
        <v>1</v>
      </c>
      <c r="B5" s="185" t="s">
        <v>343</v>
      </c>
      <c r="C5" s="224" t="s">
        <v>96</v>
      </c>
      <c r="D5" s="225">
        <v>210</v>
      </c>
      <c r="E5" s="230"/>
      <c r="F5" s="195">
        <f>E5+(E5*H5)</f>
        <v>0</v>
      </c>
      <c r="G5" s="195">
        <f>D5*E5</f>
        <v>0</v>
      </c>
      <c r="H5" s="58">
        <v>0.08</v>
      </c>
      <c r="I5" s="195">
        <f>G5+(G5*H5)</f>
        <v>0</v>
      </c>
      <c r="J5" s="149"/>
      <c r="K5" s="141"/>
      <c r="L5" s="226"/>
    </row>
    <row r="6" spans="1:12" ht="27.75" customHeight="1">
      <c r="A6" s="224">
        <v>2</v>
      </c>
      <c r="B6" s="185" t="s">
        <v>104</v>
      </c>
      <c r="C6" s="224" t="s">
        <v>96</v>
      </c>
      <c r="D6" s="225">
        <v>10</v>
      </c>
      <c r="E6" s="230"/>
      <c r="F6" s="195">
        <f>E6+(E6*H6)</f>
        <v>0</v>
      </c>
      <c r="G6" s="195">
        <f>D6*E6</f>
        <v>0</v>
      </c>
      <c r="H6" s="227">
        <v>0.08</v>
      </c>
      <c r="I6" s="195">
        <f>G6+(G6*H6)</f>
        <v>0</v>
      </c>
      <c r="J6" s="64"/>
      <c r="K6" s="64"/>
      <c r="L6" s="226"/>
    </row>
    <row r="7" spans="1:12" ht="25.5">
      <c r="A7" s="224">
        <v>3</v>
      </c>
      <c r="B7" s="185" t="s">
        <v>68</v>
      </c>
      <c r="C7" s="224" t="s">
        <v>96</v>
      </c>
      <c r="D7" s="225">
        <v>80</v>
      </c>
      <c r="E7" s="230"/>
      <c r="F7" s="195">
        <f>E7+(E7*H7)</f>
        <v>0</v>
      </c>
      <c r="G7" s="195">
        <f>D7*E7</f>
        <v>0</v>
      </c>
      <c r="H7" s="227">
        <v>0.08</v>
      </c>
      <c r="I7" s="195">
        <f>G7+(G7*H7)</f>
        <v>0</v>
      </c>
      <c r="J7" s="64"/>
      <c r="K7" s="64"/>
      <c r="L7" s="226"/>
    </row>
    <row r="8" spans="1:12" ht="14.25">
      <c r="A8" s="228"/>
      <c r="B8" s="327" t="s">
        <v>3</v>
      </c>
      <c r="C8" s="328"/>
      <c r="D8" s="328"/>
      <c r="E8" s="328"/>
      <c r="F8" s="329"/>
      <c r="G8" s="231">
        <f>D8*E8</f>
        <v>0</v>
      </c>
      <c r="H8" s="142"/>
      <c r="I8" s="200">
        <f>G8+(G8*H8)</f>
        <v>0</v>
      </c>
      <c r="J8" s="59"/>
      <c r="K8" s="59"/>
      <c r="L8" s="226"/>
    </row>
    <row r="9" spans="1:17" ht="14.25">
      <c r="A9" s="226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3"/>
      <c r="N9" s="223"/>
      <c r="O9" s="223"/>
      <c r="P9" s="223"/>
      <c r="Q9" s="223"/>
    </row>
    <row r="10" spans="1:17" ht="14.25">
      <c r="A10" s="226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3"/>
      <c r="N10" s="223"/>
      <c r="O10" s="223"/>
      <c r="P10" s="223"/>
      <c r="Q10" s="223"/>
    </row>
    <row r="11" spans="1:17" ht="14.25">
      <c r="A11" s="226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3"/>
      <c r="N11" s="223"/>
      <c r="O11" s="223"/>
      <c r="P11" s="223"/>
      <c r="Q11" s="223"/>
    </row>
    <row r="12" spans="1:17" ht="14.25">
      <c r="A12" s="226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3"/>
      <c r="N12" s="223"/>
      <c r="O12" s="223"/>
      <c r="P12" s="223"/>
      <c r="Q12" s="223"/>
    </row>
    <row r="13" spans="2:17" ht="14.25"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</row>
    <row r="14" spans="2:17" ht="14.25"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</row>
    <row r="15" spans="2:17" ht="14.25"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</row>
    <row r="16" spans="2:17" ht="14.25"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</row>
    <row r="17" spans="2:17" ht="14.25"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</row>
    <row r="18" spans="2:17" ht="14.25"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</row>
    <row r="19" spans="2:17" ht="14.25"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</row>
    <row r="20" spans="2:17" ht="14.25"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</row>
    <row r="21" spans="2:17" ht="14.25"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2:17" ht="14.25"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</row>
    <row r="23" spans="2:17" ht="14.25"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</row>
    <row r="24" spans="2:17" ht="14.25"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</row>
    <row r="25" spans="2:17" ht="14.25"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</row>
    <row r="26" spans="2:17" ht="14.25"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</row>
    <row r="27" spans="2:17" ht="14.25"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</row>
    <row r="28" spans="2:17" ht="14.25"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</row>
    <row r="29" spans="2:17" ht="14.25"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</row>
    <row r="30" spans="2:17" ht="14.25"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</row>
    <row r="31" spans="2:17" ht="14.25"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</row>
    <row r="32" spans="2:17" ht="14.25"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</row>
    <row r="33" spans="2:17" ht="14.25"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</row>
    <row r="34" spans="2:17" ht="14.25"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</row>
  </sheetData>
  <sheetProtection password="F6B0" sheet="1"/>
  <mergeCells count="4">
    <mergeCell ref="A1:K1"/>
    <mergeCell ref="A2:L2"/>
    <mergeCell ref="A3:L3"/>
    <mergeCell ref="B8:F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D5" sqref="D5"/>
    </sheetView>
  </sheetViews>
  <sheetFormatPr defaultColWidth="8.796875" defaultRowHeight="14.25"/>
  <cols>
    <col min="1" max="1" width="3.19921875" style="232" customWidth="1"/>
    <col min="2" max="2" width="26.8984375" style="232" customWidth="1"/>
    <col min="3" max="3" width="6.69921875" style="232" customWidth="1"/>
    <col min="4" max="4" width="9" style="232" customWidth="1"/>
    <col min="5" max="5" width="7.5" style="232" customWidth="1"/>
    <col min="6" max="6" width="8.5" style="239" customWidth="1"/>
    <col min="7" max="7" width="11.19921875" style="239" customWidth="1"/>
    <col min="8" max="8" width="5.3984375" style="239" customWidth="1"/>
    <col min="9" max="9" width="13.59765625" style="232" customWidth="1"/>
    <col min="10" max="10" width="12" style="232" customWidth="1"/>
    <col min="11" max="11" width="12.8984375" style="232" customWidth="1"/>
    <col min="12" max="16384" width="9" style="232" customWidth="1"/>
  </cols>
  <sheetData>
    <row r="1" spans="1:12" ht="15" customHeight="1">
      <c r="A1" s="302" t="s">
        <v>86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26"/>
    </row>
    <row r="2" spans="1:12" ht="15" customHeight="1">
      <c r="A2" s="303" t="s">
        <v>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ht="15" customHeight="1">
      <c r="A3" s="319" t="s">
        <v>98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1:12" ht="38.25">
      <c r="A4" s="60" t="s">
        <v>1</v>
      </c>
      <c r="B4" s="55" t="s">
        <v>145</v>
      </c>
      <c r="C4" s="55" t="s">
        <v>2</v>
      </c>
      <c r="D4" s="55" t="s">
        <v>185</v>
      </c>
      <c r="E4" s="55" t="s">
        <v>183</v>
      </c>
      <c r="F4" s="55" t="s">
        <v>184</v>
      </c>
      <c r="G4" s="55" t="s">
        <v>105</v>
      </c>
      <c r="H4" s="55" t="s">
        <v>30</v>
      </c>
      <c r="I4" s="55" t="s">
        <v>106</v>
      </c>
      <c r="J4" s="55" t="s">
        <v>4</v>
      </c>
      <c r="K4" s="55" t="s">
        <v>88</v>
      </c>
      <c r="L4" s="28"/>
    </row>
    <row r="5" spans="1:12" s="233" customFormat="1" ht="25.5">
      <c r="A5" s="191">
        <v>1</v>
      </c>
      <c r="B5" s="240" t="s">
        <v>344</v>
      </c>
      <c r="C5" s="191" t="s">
        <v>89</v>
      </c>
      <c r="D5" s="94">
        <v>17</v>
      </c>
      <c r="E5" s="241"/>
      <c r="F5" s="195">
        <f>E5+(E5*H5)</f>
        <v>0</v>
      </c>
      <c r="G5" s="195">
        <f>D5*E5</f>
        <v>0</v>
      </c>
      <c r="H5" s="209">
        <v>0.08</v>
      </c>
      <c r="I5" s="195">
        <f>G5+(G5*H5)</f>
        <v>0</v>
      </c>
      <c r="J5" s="210"/>
      <c r="K5" s="210"/>
      <c r="L5" s="29"/>
    </row>
    <row r="6" spans="1:12" ht="15" customHeight="1">
      <c r="A6" s="194"/>
      <c r="B6" s="316" t="s">
        <v>3</v>
      </c>
      <c r="C6" s="317"/>
      <c r="D6" s="317"/>
      <c r="E6" s="317"/>
      <c r="F6" s="318"/>
      <c r="G6" s="200">
        <f>SUM(G5)</f>
        <v>0</v>
      </c>
      <c r="H6" s="142"/>
      <c r="I6" s="200">
        <f>SUM(I5)</f>
        <v>0</v>
      </c>
      <c r="J6" s="102"/>
      <c r="K6" s="102"/>
      <c r="L6" s="30"/>
    </row>
    <row r="7" spans="1:12" ht="15" customHeight="1">
      <c r="A7" s="37"/>
      <c r="B7" s="37"/>
      <c r="C7" s="37"/>
      <c r="D7" s="37"/>
      <c r="E7" s="37"/>
      <c r="F7" s="39"/>
      <c r="G7" s="39"/>
      <c r="H7" s="39"/>
      <c r="I7" s="37"/>
      <c r="J7" s="37"/>
      <c r="K7" s="30"/>
      <c r="L7" s="30"/>
    </row>
    <row r="8" spans="1:10" ht="15" customHeight="1">
      <c r="A8" s="234"/>
      <c r="B8" s="234"/>
      <c r="C8" s="234"/>
      <c r="D8" s="234"/>
      <c r="E8" s="234"/>
      <c r="F8" s="235"/>
      <c r="G8" s="235"/>
      <c r="H8" s="235"/>
      <c r="I8" s="234"/>
      <c r="J8" s="234"/>
    </row>
    <row r="9" spans="1:10" ht="15" customHeight="1">
      <c r="A9" s="234"/>
      <c r="B9" s="234"/>
      <c r="C9" s="234"/>
      <c r="D9" s="234"/>
      <c r="E9" s="234"/>
      <c r="F9" s="235"/>
      <c r="G9" s="235"/>
      <c r="H9" s="235"/>
      <c r="I9" s="234"/>
      <c r="J9" s="234"/>
    </row>
    <row r="10" spans="1:10" ht="15" customHeight="1">
      <c r="A10" s="234"/>
      <c r="B10" s="234"/>
      <c r="C10" s="234"/>
      <c r="D10" s="234"/>
      <c r="E10" s="234"/>
      <c r="F10" s="235"/>
      <c r="G10" s="235"/>
      <c r="H10" s="235"/>
      <c r="I10" s="234"/>
      <c r="J10" s="234"/>
    </row>
    <row r="11" spans="1:10" ht="15" customHeight="1">
      <c r="A11" s="234"/>
      <c r="B11" s="234"/>
      <c r="C11" s="234"/>
      <c r="D11" s="234"/>
      <c r="E11" s="234"/>
      <c r="F11" s="235"/>
      <c r="G11" s="235"/>
      <c r="H11" s="235"/>
      <c r="I11" s="234"/>
      <c r="J11" s="234"/>
    </row>
    <row r="12" spans="1:10" ht="15" customHeight="1">
      <c r="A12" s="234"/>
      <c r="B12" s="234"/>
      <c r="C12" s="234"/>
      <c r="D12" s="234"/>
      <c r="E12" s="234"/>
      <c r="F12" s="235"/>
      <c r="G12" s="235"/>
      <c r="H12" s="235"/>
      <c r="I12" s="234"/>
      <c r="J12" s="234"/>
    </row>
    <row r="13" spans="1:10" ht="15" customHeight="1">
      <c r="A13" s="236"/>
      <c r="B13" s="236"/>
      <c r="C13" s="234"/>
      <c r="D13" s="234"/>
      <c r="E13" s="234"/>
      <c r="F13" s="235"/>
      <c r="G13" s="235"/>
      <c r="H13" s="235"/>
      <c r="I13" s="234"/>
      <c r="J13" s="234"/>
    </row>
    <row r="14" spans="1:10" ht="12.75" customHeight="1">
      <c r="A14" s="234"/>
      <c r="B14" s="234"/>
      <c r="C14" s="234"/>
      <c r="D14" s="234"/>
      <c r="E14" s="234"/>
      <c r="F14" s="235"/>
      <c r="G14" s="235"/>
      <c r="H14" s="235"/>
      <c r="I14" s="234"/>
      <c r="J14" s="234"/>
    </row>
    <row r="15" spans="1:10" ht="12.75" customHeight="1">
      <c r="A15" s="237"/>
      <c r="B15" s="237"/>
      <c r="C15" s="237"/>
      <c r="D15" s="237"/>
      <c r="E15" s="237"/>
      <c r="F15" s="237"/>
      <c r="G15" s="237"/>
      <c r="H15" s="237"/>
      <c r="I15" s="237"/>
      <c r="J15" s="234"/>
    </row>
    <row r="16" spans="1:10" ht="12.75" customHeight="1">
      <c r="A16" s="234"/>
      <c r="B16" s="234"/>
      <c r="C16" s="234"/>
      <c r="D16" s="234"/>
      <c r="E16" s="234"/>
      <c r="F16" s="235"/>
      <c r="G16" s="235"/>
      <c r="H16" s="235"/>
      <c r="I16" s="234"/>
      <c r="J16" s="234"/>
    </row>
    <row r="17" spans="1:10" ht="12.75">
      <c r="A17" s="238"/>
      <c r="B17" s="238"/>
      <c r="C17" s="238"/>
      <c r="D17" s="238"/>
      <c r="E17" s="238"/>
      <c r="F17" s="238"/>
      <c r="G17" s="238"/>
      <c r="H17" s="238"/>
      <c r="I17" s="238"/>
      <c r="J17" s="238"/>
    </row>
  </sheetData>
  <sheetProtection password="F6B0" sheet="1"/>
  <mergeCells count="4">
    <mergeCell ref="A1:K1"/>
    <mergeCell ref="A2:L2"/>
    <mergeCell ref="A3:L3"/>
    <mergeCell ref="B6:F6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K22"/>
  <sheetViews>
    <sheetView zoomScalePageLayoutView="0" workbookViewId="0" topLeftCell="A3">
      <selection activeCell="E7" sqref="E7"/>
    </sheetView>
  </sheetViews>
  <sheetFormatPr defaultColWidth="8.796875" defaultRowHeight="14.25"/>
  <cols>
    <col min="1" max="1" width="4.09765625" style="41" customWidth="1"/>
    <col min="2" max="2" width="31.09765625" style="41" customWidth="1"/>
    <col min="3" max="3" width="5.59765625" style="41" customWidth="1"/>
    <col min="4" max="4" width="8.59765625" style="41" bestFit="1" customWidth="1"/>
    <col min="5" max="5" width="7.8984375" style="41" customWidth="1"/>
    <col min="6" max="6" width="8.69921875" style="41" customWidth="1"/>
    <col min="7" max="7" width="11.59765625" style="41" customWidth="1"/>
    <col min="8" max="8" width="5.8984375" style="41" bestFit="1" customWidth="1"/>
    <col min="9" max="9" width="13.59765625" style="41" customWidth="1"/>
    <col min="10" max="10" width="9.5" style="41" customWidth="1"/>
    <col min="11" max="11" width="9.3984375" style="41" customWidth="1"/>
    <col min="12" max="16384" width="9" style="41" customWidth="1"/>
  </cols>
  <sheetData>
    <row r="1" ht="14.25" hidden="1"/>
    <row r="2" ht="14.25" hidden="1"/>
    <row r="3" spans="1:11" ht="14.25">
      <c r="A3" s="286" t="s">
        <v>86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15.75">
      <c r="A4" s="287" t="s">
        <v>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</row>
    <row r="5" spans="1:11" ht="14.25">
      <c r="A5" s="288" t="s">
        <v>84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</row>
    <row r="6" spans="1:11" ht="38.25">
      <c r="A6" s="60" t="s">
        <v>1</v>
      </c>
      <c r="B6" s="55" t="s">
        <v>145</v>
      </c>
      <c r="C6" s="55" t="s">
        <v>2</v>
      </c>
      <c r="D6" s="55" t="s">
        <v>185</v>
      </c>
      <c r="E6" s="55" t="s">
        <v>183</v>
      </c>
      <c r="F6" s="55" t="s">
        <v>184</v>
      </c>
      <c r="G6" s="55" t="s">
        <v>105</v>
      </c>
      <c r="H6" s="55" t="s">
        <v>30</v>
      </c>
      <c r="I6" s="55" t="s">
        <v>106</v>
      </c>
      <c r="J6" s="55" t="s">
        <v>4</v>
      </c>
      <c r="K6" s="55" t="s">
        <v>88</v>
      </c>
    </row>
    <row r="7" spans="1:11" ht="14.25">
      <c r="A7" s="243">
        <v>1</v>
      </c>
      <c r="B7" s="244" t="s">
        <v>345</v>
      </c>
      <c r="C7" s="243" t="s">
        <v>89</v>
      </c>
      <c r="D7" s="255">
        <v>120</v>
      </c>
      <c r="E7" s="254"/>
      <c r="F7" s="195">
        <f aca="true" t="shared" si="0" ref="F7:F12">E7+(E7*H7)</f>
        <v>0</v>
      </c>
      <c r="G7" s="195">
        <f aca="true" t="shared" si="1" ref="G7:G12">D7*E7</f>
        <v>0</v>
      </c>
      <c r="H7" s="227">
        <v>0.08</v>
      </c>
      <c r="I7" s="195">
        <f aca="true" t="shared" si="2" ref="I7:I12">G7+(G7*H7)</f>
        <v>0</v>
      </c>
      <c r="J7" s="219"/>
      <c r="K7" s="219"/>
    </row>
    <row r="8" spans="1:11" ht="14.25">
      <c r="A8" s="245">
        <v>2</v>
      </c>
      <c r="B8" s="244" t="s">
        <v>346</v>
      </c>
      <c r="C8" s="243" t="s">
        <v>89</v>
      </c>
      <c r="D8" s="255">
        <v>70</v>
      </c>
      <c r="E8" s="254"/>
      <c r="F8" s="195">
        <f t="shared" si="0"/>
        <v>0</v>
      </c>
      <c r="G8" s="195">
        <f t="shared" si="1"/>
        <v>0</v>
      </c>
      <c r="H8" s="246">
        <v>0.08</v>
      </c>
      <c r="I8" s="195">
        <f t="shared" si="2"/>
        <v>0</v>
      </c>
      <c r="J8" s="247"/>
      <c r="K8" s="248"/>
    </row>
    <row r="9" spans="1:11" ht="14.25">
      <c r="A9" s="243">
        <v>3</v>
      </c>
      <c r="B9" s="244" t="s">
        <v>347</v>
      </c>
      <c r="C9" s="243" t="s">
        <v>89</v>
      </c>
      <c r="D9" s="255">
        <v>30</v>
      </c>
      <c r="E9" s="254"/>
      <c r="F9" s="195">
        <f t="shared" si="0"/>
        <v>0</v>
      </c>
      <c r="G9" s="195">
        <f t="shared" si="1"/>
        <v>0</v>
      </c>
      <c r="H9" s="246">
        <v>0.08</v>
      </c>
      <c r="I9" s="195">
        <f t="shared" si="2"/>
        <v>0</v>
      </c>
      <c r="J9" s="247"/>
      <c r="K9" s="248"/>
    </row>
    <row r="10" spans="1:11" ht="14.25">
      <c r="A10" s="245">
        <v>4</v>
      </c>
      <c r="B10" s="244" t="s">
        <v>348</v>
      </c>
      <c r="C10" s="243" t="s">
        <v>89</v>
      </c>
      <c r="D10" s="255">
        <v>15</v>
      </c>
      <c r="E10" s="254"/>
      <c r="F10" s="195">
        <f t="shared" si="0"/>
        <v>0</v>
      </c>
      <c r="G10" s="195">
        <f t="shared" si="1"/>
        <v>0</v>
      </c>
      <c r="H10" s="246">
        <v>0.08</v>
      </c>
      <c r="I10" s="195">
        <f t="shared" si="2"/>
        <v>0</v>
      </c>
      <c r="J10" s="247"/>
      <c r="K10" s="248"/>
    </row>
    <row r="11" spans="1:11" ht="25.5">
      <c r="A11" s="243">
        <v>5</v>
      </c>
      <c r="B11" s="244" t="s">
        <v>349</v>
      </c>
      <c r="C11" s="243" t="s">
        <v>89</v>
      </c>
      <c r="D11" s="255">
        <v>20</v>
      </c>
      <c r="E11" s="254"/>
      <c r="F11" s="195">
        <f t="shared" si="0"/>
        <v>0</v>
      </c>
      <c r="G11" s="195">
        <f t="shared" si="1"/>
        <v>0</v>
      </c>
      <c r="H11" s="246">
        <v>0.08</v>
      </c>
      <c r="I11" s="195">
        <f t="shared" si="2"/>
        <v>0</v>
      </c>
      <c r="J11" s="247"/>
      <c r="K11" s="248"/>
    </row>
    <row r="12" spans="1:11" ht="25.5">
      <c r="A12" s="245">
        <v>6</v>
      </c>
      <c r="B12" s="244" t="s">
        <v>350</v>
      </c>
      <c r="C12" s="243" t="s">
        <v>89</v>
      </c>
      <c r="D12" s="255">
        <v>100</v>
      </c>
      <c r="E12" s="254"/>
      <c r="F12" s="195">
        <f t="shared" si="0"/>
        <v>0</v>
      </c>
      <c r="G12" s="195">
        <f t="shared" si="1"/>
        <v>0</v>
      </c>
      <c r="H12" s="246">
        <v>0.08</v>
      </c>
      <c r="I12" s="195">
        <f t="shared" si="2"/>
        <v>0</v>
      </c>
      <c r="J12" s="247"/>
      <c r="K12" s="249"/>
    </row>
    <row r="13" spans="1:11" ht="15" customHeight="1">
      <c r="A13" s="242"/>
      <c r="B13" s="324" t="s">
        <v>3</v>
      </c>
      <c r="C13" s="325"/>
      <c r="D13" s="325"/>
      <c r="E13" s="325"/>
      <c r="F13" s="326"/>
      <c r="G13" s="200">
        <f>SUM(G7:G12)</f>
        <v>0</v>
      </c>
      <c r="H13" s="142"/>
      <c r="I13" s="200">
        <f>SUM(I7:I12)</f>
        <v>0</v>
      </c>
      <c r="J13" s="59"/>
      <c r="K13" s="59"/>
    </row>
    <row r="14" spans="1:11" ht="14.25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1"/>
    </row>
    <row r="15" spans="1:11" ht="14.25">
      <c r="A15" s="250"/>
      <c r="B15" s="250"/>
      <c r="C15" s="252"/>
      <c r="D15" s="250"/>
      <c r="E15" s="250"/>
      <c r="F15" s="250"/>
      <c r="G15" s="250"/>
      <c r="H15" s="250"/>
      <c r="I15" s="250"/>
      <c r="J15" s="250"/>
      <c r="K15" s="251"/>
    </row>
    <row r="16" spans="1:11" ht="14.25">
      <c r="A16" s="250"/>
      <c r="B16" s="250"/>
      <c r="C16" s="253"/>
      <c r="D16" s="250"/>
      <c r="E16" s="250"/>
      <c r="F16" s="250"/>
      <c r="G16" s="250"/>
      <c r="H16" s="250"/>
      <c r="I16" s="250"/>
      <c r="J16" s="250"/>
      <c r="K16" s="251"/>
    </row>
    <row r="17" spans="1:11" ht="14.25">
      <c r="A17" s="250"/>
      <c r="B17" s="250"/>
      <c r="C17" s="253"/>
      <c r="D17" s="250"/>
      <c r="E17" s="250"/>
      <c r="F17" s="250"/>
      <c r="G17" s="250"/>
      <c r="H17" s="250"/>
      <c r="I17" s="250"/>
      <c r="J17" s="250"/>
      <c r="K17" s="251"/>
    </row>
    <row r="18" spans="1:11" ht="14.25">
      <c r="A18" s="250"/>
      <c r="B18" s="250"/>
      <c r="C18" s="252"/>
      <c r="D18" s="250"/>
      <c r="E18" s="250"/>
      <c r="F18" s="250"/>
      <c r="G18" s="250"/>
      <c r="H18" s="250"/>
      <c r="I18" s="250"/>
      <c r="J18" s="250"/>
      <c r="K18" s="251"/>
    </row>
    <row r="19" spans="1:11" ht="14.25">
      <c r="A19" s="250"/>
      <c r="B19" s="250"/>
      <c r="C19" s="250"/>
      <c r="D19" s="250"/>
      <c r="E19" s="250"/>
      <c r="F19" s="250"/>
      <c r="G19" s="250"/>
      <c r="H19" s="250"/>
      <c r="I19" s="250"/>
      <c r="J19" s="250"/>
      <c r="K19" s="251"/>
    </row>
    <row r="20" spans="1:11" ht="14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216"/>
    </row>
    <row r="21" spans="1:11" ht="14.25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</row>
    <row r="22" spans="1:11" ht="14.25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</row>
  </sheetData>
  <sheetProtection password="F6B0" sheet="1"/>
  <mergeCells count="4">
    <mergeCell ref="A3:K3"/>
    <mergeCell ref="A4:K4"/>
    <mergeCell ref="A5:K5"/>
    <mergeCell ref="B13:F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3.5" style="41" customWidth="1"/>
    <col min="2" max="2" width="28.19921875" style="41" customWidth="1"/>
    <col min="3" max="3" width="6.69921875" style="41" customWidth="1"/>
    <col min="4" max="4" width="8.59765625" style="41" customWidth="1"/>
    <col min="5" max="5" width="8.09765625" style="41" customWidth="1"/>
    <col min="6" max="6" width="9" style="41" customWidth="1"/>
    <col min="7" max="7" width="11.3984375" style="41" customWidth="1"/>
    <col min="8" max="8" width="5.3984375" style="41" customWidth="1"/>
    <col min="9" max="9" width="13" style="41" customWidth="1"/>
    <col min="10" max="10" width="9.8984375" style="41" customWidth="1"/>
    <col min="11" max="11" width="10.09765625" style="41" customWidth="1"/>
    <col min="12" max="16384" width="9" style="41" customWidth="1"/>
  </cols>
  <sheetData>
    <row r="1" spans="1:11" ht="14.25">
      <c r="A1" s="286" t="s">
        <v>86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5.75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4.25">
      <c r="A3" s="288" t="s">
        <v>99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</row>
    <row r="4" spans="1:11" ht="56.25" customHeight="1">
      <c r="A4" s="60" t="s">
        <v>1</v>
      </c>
      <c r="B4" s="55" t="s">
        <v>145</v>
      </c>
      <c r="C4" s="55" t="s">
        <v>2</v>
      </c>
      <c r="D4" s="55" t="s">
        <v>185</v>
      </c>
      <c r="E4" s="55" t="s">
        <v>183</v>
      </c>
      <c r="F4" s="55" t="s">
        <v>184</v>
      </c>
      <c r="G4" s="55" t="s">
        <v>105</v>
      </c>
      <c r="H4" s="55" t="s">
        <v>30</v>
      </c>
      <c r="I4" s="55" t="s">
        <v>106</v>
      </c>
      <c r="J4" s="55" t="s">
        <v>4</v>
      </c>
      <c r="K4" s="55" t="s">
        <v>88</v>
      </c>
    </row>
    <row r="5" spans="1:11" ht="25.5">
      <c r="A5" s="224">
        <v>1</v>
      </c>
      <c r="B5" s="185" t="s">
        <v>351</v>
      </c>
      <c r="C5" s="224" t="s">
        <v>89</v>
      </c>
      <c r="D5" s="225">
        <v>20</v>
      </c>
      <c r="E5" s="230"/>
      <c r="F5" s="195">
        <f aca="true" t="shared" si="0" ref="F5:F10">E5+(E5*H5)</f>
        <v>0</v>
      </c>
      <c r="G5" s="195">
        <f aca="true" t="shared" si="1" ref="G5:G11">D5*E5</f>
        <v>0</v>
      </c>
      <c r="H5" s="227">
        <v>0.08</v>
      </c>
      <c r="I5" s="195">
        <f aca="true" t="shared" si="2" ref="I5:I11">G5+(G5*H5)</f>
        <v>0</v>
      </c>
      <c r="J5" s="64"/>
      <c r="K5" s="64"/>
    </row>
    <row r="6" spans="1:11" ht="25.5">
      <c r="A6" s="224">
        <v>2</v>
      </c>
      <c r="B6" s="185" t="s">
        <v>352</v>
      </c>
      <c r="C6" s="224" t="s">
        <v>89</v>
      </c>
      <c r="D6" s="225">
        <v>65</v>
      </c>
      <c r="E6" s="230"/>
      <c r="F6" s="195">
        <f t="shared" si="0"/>
        <v>0</v>
      </c>
      <c r="G6" s="195">
        <f t="shared" si="1"/>
        <v>0</v>
      </c>
      <c r="H6" s="227">
        <v>0.08</v>
      </c>
      <c r="I6" s="195">
        <f t="shared" si="2"/>
        <v>0</v>
      </c>
      <c r="J6" s="64"/>
      <c r="K6" s="64"/>
    </row>
    <row r="7" spans="1:11" ht="14.25">
      <c r="A7" s="224">
        <v>3</v>
      </c>
      <c r="B7" s="185" t="s">
        <v>69</v>
      </c>
      <c r="C7" s="224" t="s">
        <v>89</v>
      </c>
      <c r="D7" s="225">
        <v>70</v>
      </c>
      <c r="E7" s="230"/>
      <c r="F7" s="195">
        <f t="shared" si="0"/>
        <v>0</v>
      </c>
      <c r="G7" s="195">
        <f t="shared" si="1"/>
        <v>0</v>
      </c>
      <c r="H7" s="227">
        <v>0.08</v>
      </c>
      <c r="I7" s="195">
        <f t="shared" si="2"/>
        <v>0</v>
      </c>
      <c r="J7" s="64"/>
      <c r="K7" s="64"/>
    </row>
    <row r="8" spans="1:11" ht="14.25">
      <c r="A8" s="224">
        <v>4</v>
      </c>
      <c r="B8" s="185" t="s">
        <v>70</v>
      </c>
      <c r="C8" s="224" t="s">
        <v>89</v>
      </c>
      <c r="D8" s="225">
        <v>230</v>
      </c>
      <c r="E8" s="230"/>
      <c r="F8" s="195">
        <f t="shared" si="0"/>
        <v>0</v>
      </c>
      <c r="G8" s="195">
        <f t="shared" si="1"/>
        <v>0</v>
      </c>
      <c r="H8" s="227">
        <v>0.08</v>
      </c>
      <c r="I8" s="195">
        <f t="shared" si="2"/>
        <v>0</v>
      </c>
      <c r="J8" s="64"/>
      <c r="K8" s="64"/>
    </row>
    <row r="9" spans="1:11" ht="14.25">
      <c r="A9" s="224">
        <v>5</v>
      </c>
      <c r="B9" s="185" t="s">
        <v>71</v>
      </c>
      <c r="C9" s="224" t="s">
        <v>89</v>
      </c>
      <c r="D9" s="225">
        <v>40</v>
      </c>
      <c r="E9" s="230"/>
      <c r="F9" s="195">
        <f t="shared" si="0"/>
        <v>0</v>
      </c>
      <c r="G9" s="195">
        <f t="shared" si="1"/>
        <v>0</v>
      </c>
      <c r="H9" s="227">
        <v>0.08</v>
      </c>
      <c r="I9" s="195">
        <f t="shared" si="2"/>
        <v>0</v>
      </c>
      <c r="J9" s="64"/>
      <c r="K9" s="64"/>
    </row>
    <row r="10" spans="1:11" ht="25.5">
      <c r="A10" s="224">
        <v>6</v>
      </c>
      <c r="B10" s="185" t="s">
        <v>353</v>
      </c>
      <c r="C10" s="224" t="s">
        <v>89</v>
      </c>
      <c r="D10" s="225">
        <v>230</v>
      </c>
      <c r="E10" s="230"/>
      <c r="F10" s="195">
        <f t="shared" si="0"/>
        <v>0</v>
      </c>
      <c r="G10" s="195">
        <f t="shared" si="1"/>
        <v>0</v>
      </c>
      <c r="H10" s="227">
        <v>0.08</v>
      </c>
      <c r="I10" s="195">
        <f t="shared" si="2"/>
        <v>0</v>
      </c>
      <c r="J10" s="64"/>
      <c r="K10" s="64"/>
    </row>
    <row r="11" spans="1:11" ht="14.25">
      <c r="A11" s="228"/>
      <c r="B11" s="327" t="s">
        <v>3</v>
      </c>
      <c r="C11" s="328"/>
      <c r="D11" s="328"/>
      <c r="E11" s="328"/>
      <c r="F11" s="329"/>
      <c r="G11" s="200">
        <f t="shared" si="1"/>
        <v>0</v>
      </c>
      <c r="H11" s="142"/>
      <c r="I11" s="200">
        <f t="shared" si="2"/>
        <v>0</v>
      </c>
      <c r="J11" s="59"/>
      <c r="K11" s="59"/>
    </row>
    <row r="12" spans="1:11" ht="14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1" ht="14.25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</row>
    <row r="20" spans="1:9" ht="14.25">
      <c r="A20" s="256"/>
      <c r="B20" s="256"/>
      <c r="C20" s="256"/>
      <c r="D20" s="256"/>
      <c r="E20" s="256"/>
      <c r="F20" s="256"/>
      <c r="G20" s="256"/>
      <c r="H20" s="256"/>
      <c r="I20" s="256"/>
    </row>
    <row r="21" spans="1:9" ht="14.25">
      <c r="A21" s="256"/>
      <c r="B21" s="256"/>
      <c r="C21" s="256"/>
      <c r="D21" s="256"/>
      <c r="E21" s="256"/>
      <c r="F21" s="256"/>
      <c r="G21" s="256"/>
      <c r="H21" s="256"/>
      <c r="I21" s="256"/>
    </row>
    <row r="22" spans="1:9" ht="14.25">
      <c r="A22" s="256"/>
      <c r="B22" s="256"/>
      <c r="C22" s="256"/>
      <c r="D22" s="256"/>
      <c r="E22" s="256"/>
      <c r="F22" s="256"/>
      <c r="G22" s="256"/>
      <c r="H22" s="256"/>
      <c r="I22" s="256"/>
    </row>
    <row r="23" spans="1:9" ht="14.25">
      <c r="A23" s="256"/>
      <c r="B23" s="256"/>
      <c r="C23" s="256"/>
      <c r="D23" s="256"/>
      <c r="E23" s="256"/>
      <c r="F23" s="256"/>
      <c r="G23" s="256"/>
      <c r="H23" s="256"/>
      <c r="I23" s="256"/>
    </row>
  </sheetData>
  <sheetProtection password="F6B0" sheet="1"/>
  <mergeCells count="4">
    <mergeCell ref="A1:K1"/>
    <mergeCell ref="A2:K2"/>
    <mergeCell ref="A3:K3"/>
    <mergeCell ref="B11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G21" sqref="G21"/>
    </sheetView>
  </sheetViews>
  <sheetFormatPr defaultColWidth="8.796875" defaultRowHeight="14.25"/>
  <cols>
    <col min="1" max="1" width="3.8984375" style="41" customWidth="1"/>
    <col min="2" max="2" width="23.59765625" style="41" customWidth="1"/>
    <col min="3" max="3" width="12.69921875" style="41" customWidth="1"/>
    <col min="4" max="4" width="9.09765625" style="41" customWidth="1"/>
    <col min="5" max="6" width="8.19921875" style="41" customWidth="1"/>
    <col min="7" max="7" width="13.19921875" style="41" customWidth="1"/>
    <col min="8" max="8" width="5.3984375" style="41" customWidth="1"/>
    <col min="9" max="9" width="14" style="41" customWidth="1"/>
    <col min="10" max="10" width="9.8984375" style="41" customWidth="1"/>
    <col min="11" max="11" width="10" style="41" customWidth="1"/>
    <col min="12" max="16384" width="9" style="41" customWidth="1"/>
  </cols>
  <sheetData>
    <row r="1" spans="1:11" ht="14.25">
      <c r="A1" s="286" t="s">
        <v>86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4.25">
      <c r="A2" s="330" t="s">
        <v>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11" ht="14.25">
      <c r="A3" s="288" t="s">
        <v>100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</row>
    <row r="4" spans="1:11" ht="38.25">
      <c r="A4" s="60" t="s">
        <v>1</v>
      </c>
      <c r="B4" s="55" t="s">
        <v>145</v>
      </c>
      <c r="C4" s="55" t="s">
        <v>2</v>
      </c>
      <c r="D4" s="55" t="s">
        <v>185</v>
      </c>
      <c r="E4" s="55" t="s">
        <v>183</v>
      </c>
      <c r="F4" s="55" t="s">
        <v>184</v>
      </c>
      <c r="G4" s="55" t="s">
        <v>105</v>
      </c>
      <c r="H4" s="55" t="s">
        <v>30</v>
      </c>
      <c r="I4" s="55" t="s">
        <v>106</v>
      </c>
      <c r="J4" s="55" t="s">
        <v>4</v>
      </c>
      <c r="K4" s="55" t="s">
        <v>88</v>
      </c>
    </row>
    <row r="5" spans="1:11" ht="25.5">
      <c r="A5" s="61">
        <v>1</v>
      </c>
      <c r="B5" s="266" t="s">
        <v>362</v>
      </c>
      <c r="C5" s="108" t="s">
        <v>360</v>
      </c>
      <c r="D5" s="115">
        <v>5</v>
      </c>
      <c r="E5" s="127"/>
      <c r="F5" s="195">
        <f aca="true" t="shared" si="0" ref="F5:F14">E5+(E5*H5)</f>
        <v>0</v>
      </c>
      <c r="G5" s="195">
        <f aca="true" t="shared" si="1" ref="G5:G14">D5*E5</f>
        <v>0</v>
      </c>
      <c r="H5" s="227">
        <v>0.08</v>
      </c>
      <c r="I5" s="195">
        <f aca="true" t="shared" si="2" ref="I5:I14">G5+(G5*H5)</f>
        <v>0</v>
      </c>
      <c r="J5" s="64"/>
      <c r="K5" s="64"/>
    </row>
    <row r="6" spans="1:11" ht="25.5">
      <c r="A6" s="61">
        <v>2</v>
      </c>
      <c r="B6" s="266" t="s">
        <v>354</v>
      </c>
      <c r="C6" s="108" t="s">
        <v>360</v>
      </c>
      <c r="D6" s="115">
        <v>5</v>
      </c>
      <c r="E6" s="127"/>
      <c r="F6" s="195">
        <f t="shared" si="0"/>
        <v>0</v>
      </c>
      <c r="G6" s="195">
        <f t="shared" si="1"/>
        <v>0</v>
      </c>
      <c r="H6" s="116">
        <v>0.08</v>
      </c>
      <c r="I6" s="195">
        <f t="shared" si="2"/>
        <v>0</v>
      </c>
      <c r="J6" s="128"/>
      <c r="K6" s="129"/>
    </row>
    <row r="7" spans="1:11" ht="25.5">
      <c r="A7" s="61">
        <v>3</v>
      </c>
      <c r="B7" s="267" t="s">
        <v>355</v>
      </c>
      <c r="C7" s="160" t="s">
        <v>89</v>
      </c>
      <c r="D7" s="257">
        <v>5</v>
      </c>
      <c r="E7" s="127"/>
      <c r="F7" s="195">
        <f t="shared" si="0"/>
        <v>0</v>
      </c>
      <c r="G7" s="195">
        <f t="shared" si="1"/>
        <v>0</v>
      </c>
      <c r="H7" s="116">
        <v>0.08</v>
      </c>
      <c r="I7" s="195">
        <f t="shared" si="2"/>
        <v>0</v>
      </c>
      <c r="J7" s="263"/>
      <c r="K7" s="132"/>
    </row>
    <row r="8" spans="1:11" ht="38.25">
      <c r="A8" s="61">
        <v>4</v>
      </c>
      <c r="B8" s="267" t="s">
        <v>356</v>
      </c>
      <c r="C8" s="108" t="s">
        <v>361</v>
      </c>
      <c r="D8" s="257">
        <v>3</v>
      </c>
      <c r="E8" s="127"/>
      <c r="F8" s="195">
        <f t="shared" si="0"/>
        <v>0</v>
      </c>
      <c r="G8" s="195">
        <f t="shared" si="1"/>
        <v>0</v>
      </c>
      <c r="H8" s="116">
        <v>0.08</v>
      </c>
      <c r="I8" s="195">
        <f t="shared" si="2"/>
        <v>0</v>
      </c>
      <c r="J8" s="128"/>
      <c r="K8" s="129"/>
    </row>
    <row r="9" spans="1:11" ht="41.25" customHeight="1">
      <c r="A9" s="61">
        <v>5</v>
      </c>
      <c r="B9" s="267" t="s">
        <v>357</v>
      </c>
      <c r="C9" s="108" t="s">
        <v>361</v>
      </c>
      <c r="D9" s="257">
        <v>11</v>
      </c>
      <c r="E9" s="127"/>
      <c r="F9" s="195">
        <f t="shared" si="0"/>
        <v>0</v>
      </c>
      <c r="G9" s="195">
        <f t="shared" si="1"/>
        <v>0</v>
      </c>
      <c r="H9" s="116">
        <v>0.08</v>
      </c>
      <c r="I9" s="195">
        <f t="shared" si="2"/>
        <v>0</v>
      </c>
      <c r="J9" s="128"/>
      <c r="K9" s="129"/>
    </row>
    <row r="10" spans="1:11" ht="25.5">
      <c r="A10" s="61">
        <v>6</v>
      </c>
      <c r="B10" s="267" t="s">
        <v>358</v>
      </c>
      <c r="C10" s="160" t="s">
        <v>89</v>
      </c>
      <c r="D10" s="257">
        <v>1</v>
      </c>
      <c r="E10" s="127"/>
      <c r="F10" s="195">
        <f t="shared" si="0"/>
        <v>0</v>
      </c>
      <c r="G10" s="195">
        <f t="shared" si="1"/>
        <v>0</v>
      </c>
      <c r="H10" s="116">
        <v>0.08</v>
      </c>
      <c r="I10" s="195">
        <f t="shared" si="2"/>
        <v>0</v>
      </c>
      <c r="J10" s="128"/>
      <c r="K10" s="129"/>
    </row>
    <row r="11" spans="1:11" ht="25.5">
      <c r="A11" s="61">
        <v>7</v>
      </c>
      <c r="B11" s="267" t="s">
        <v>359</v>
      </c>
      <c r="C11" s="160" t="s">
        <v>89</v>
      </c>
      <c r="D11" s="257">
        <v>120</v>
      </c>
      <c r="E11" s="127"/>
      <c r="F11" s="195">
        <f t="shared" si="0"/>
        <v>0</v>
      </c>
      <c r="G11" s="195">
        <f t="shared" si="1"/>
        <v>0</v>
      </c>
      <c r="H11" s="116">
        <v>0.08</v>
      </c>
      <c r="I11" s="195">
        <f t="shared" si="2"/>
        <v>0</v>
      </c>
      <c r="J11" s="128"/>
      <c r="K11" s="129"/>
    </row>
    <row r="12" spans="1:11" ht="38.25">
      <c r="A12" s="61">
        <v>8</v>
      </c>
      <c r="B12" s="244" t="s">
        <v>363</v>
      </c>
      <c r="C12" s="258" t="s">
        <v>361</v>
      </c>
      <c r="D12" s="259">
        <v>15000</v>
      </c>
      <c r="E12" s="262"/>
      <c r="F12" s="195">
        <f t="shared" si="0"/>
        <v>0</v>
      </c>
      <c r="G12" s="195">
        <f t="shared" si="1"/>
        <v>0</v>
      </c>
      <c r="H12" s="260">
        <v>0.08</v>
      </c>
      <c r="I12" s="195">
        <f t="shared" si="2"/>
        <v>0</v>
      </c>
      <c r="J12" s="264"/>
      <c r="K12" s="265"/>
    </row>
    <row r="13" spans="1:11" ht="25.5">
      <c r="A13" s="61">
        <v>9</v>
      </c>
      <c r="B13" s="268" t="s">
        <v>364</v>
      </c>
      <c r="C13" s="160" t="s">
        <v>89</v>
      </c>
      <c r="D13" s="257">
        <v>9</v>
      </c>
      <c r="E13" s="127"/>
      <c r="F13" s="195">
        <f t="shared" si="0"/>
        <v>0</v>
      </c>
      <c r="G13" s="195">
        <f t="shared" si="1"/>
        <v>0</v>
      </c>
      <c r="H13" s="116">
        <v>0.08</v>
      </c>
      <c r="I13" s="195">
        <f t="shared" si="2"/>
        <v>0</v>
      </c>
      <c r="J13" s="128"/>
      <c r="K13" s="129"/>
    </row>
    <row r="14" spans="1:11" ht="25.5">
      <c r="A14" s="61">
        <v>10</v>
      </c>
      <c r="B14" s="268" t="s">
        <v>365</v>
      </c>
      <c r="C14" s="160" t="s">
        <v>89</v>
      </c>
      <c r="D14" s="257">
        <v>9</v>
      </c>
      <c r="E14" s="127"/>
      <c r="F14" s="195">
        <f t="shared" si="0"/>
        <v>0</v>
      </c>
      <c r="G14" s="195">
        <f t="shared" si="1"/>
        <v>0</v>
      </c>
      <c r="H14" s="116">
        <v>0.08</v>
      </c>
      <c r="I14" s="195">
        <f t="shared" si="2"/>
        <v>0</v>
      </c>
      <c r="J14" s="128"/>
      <c r="K14" s="129"/>
    </row>
    <row r="15" spans="1:11" ht="14.25">
      <c r="A15" s="261"/>
      <c r="B15" s="327" t="s">
        <v>3</v>
      </c>
      <c r="C15" s="328"/>
      <c r="D15" s="328"/>
      <c r="E15" s="328"/>
      <c r="F15" s="329"/>
      <c r="G15" s="200">
        <f>SUM(G5:G14)</f>
        <v>0</v>
      </c>
      <c r="H15" s="142"/>
      <c r="I15" s="200">
        <f>SUM(I5:I14)</f>
        <v>0</v>
      </c>
      <c r="J15" s="59"/>
      <c r="K15" s="59"/>
    </row>
    <row r="24" spans="1:9" ht="14.25">
      <c r="A24" s="256"/>
      <c r="B24" s="256"/>
      <c r="C24" s="256"/>
      <c r="D24" s="256"/>
      <c r="E24" s="256"/>
      <c r="F24" s="256"/>
      <c r="G24" s="256"/>
      <c r="H24" s="256"/>
      <c r="I24" s="256"/>
    </row>
    <row r="25" spans="1:9" ht="14.25">
      <c r="A25" s="256"/>
      <c r="B25" s="256"/>
      <c r="C25" s="256"/>
      <c r="D25" s="256"/>
      <c r="E25" s="256"/>
      <c r="F25" s="256"/>
      <c r="G25" s="256"/>
      <c r="H25" s="256"/>
      <c r="I25" s="256"/>
    </row>
    <row r="26" spans="1:9" ht="14.25">
      <c r="A26" s="256"/>
      <c r="B26" s="256"/>
      <c r="C26" s="256"/>
      <c r="D26" s="256"/>
      <c r="E26" s="256"/>
      <c r="F26" s="256"/>
      <c r="G26" s="256"/>
      <c r="H26" s="256"/>
      <c r="I26" s="256"/>
    </row>
    <row r="27" spans="1:9" ht="14.25">
      <c r="A27" s="256"/>
      <c r="B27" s="256"/>
      <c r="C27" s="256"/>
      <c r="D27" s="256"/>
      <c r="E27" s="256"/>
      <c r="F27" s="256"/>
      <c r="G27" s="256"/>
      <c r="H27" s="256"/>
      <c r="I27" s="256"/>
    </row>
  </sheetData>
  <sheetProtection password="F6B0" sheet="1"/>
  <mergeCells count="4">
    <mergeCell ref="A1:K1"/>
    <mergeCell ref="A2:K2"/>
    <mergeCell ref="A3:K3"/>
    <mergeCell ref="B15:F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D7" sqref="D7"/>
    </sheetView>
  </sheetViews>
  <sheetFormatPr defaultColWidth="8.796875" defaultRowHeight="14.25"/>
  <cols>
    <col min="1" max="1" width="3.19921875" style="41" customWidth="1"/>
    <col min="2" max="2" width="27.5" style="41" customWidth="1"/>
    <col min="3" max="3" width="10.09765625" style="41" customWidth="1"/>
    <col min="4" max="4" width="9.3984375" style="41" customWidth="1"/>
    <col min="5" max="5" width="8" style="41" customWidth="1"/>
    <col min="6" max="6" width="7.69921875" style="41" customWidth="1"/>
    <col min="7" max="7" width="12.19921875" style="41" customWidth="1"/>
    <col min="8" max="8" width="4.19921875" style="41" customWidth="1"/>
    <col min="9" max="9" width="12.69921875" style="41" customWidth="1"/>
    <col min="10" max="10" width="9.5" style="41" customWidth="1"/>
    <col min="11" max="11" width="9.8984375" style="41" customWidth="1"/>
    <col min="12" max="16384" width="9" style="41" customWidth="1"/>
  </cols>
  <sheetData>
    <row r="1" spans="1:12" ht="14.25">
      <c r="A1" s="286" t="s">
        <v>86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40"/>
    </row>
    <row r="2" spans="1:12" ht="15.75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ht="14.25">
      <c r="A3" s="288" t="s">
        <v>101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</row>
    <row r="4" spans="1:12" ht="38.25">
      <c r="A4" s="60" t="s">
        <v>1</v>
      </c>
      <c r="B4" s="55" t="s">
        <v>145</v>
      </c>
      <c r="C4" s="55" t="s">
        <v>2</v>
      </c>
      <c r="D4" s="55" t="s">
        <v>185</v>
      </c>
      <c r="E4" s="55" t="s">
        <v>183</v>
      </c>
      <c r="F4" s="55" t="s">
        <v>184</v>
      </c>
      <c r="G4" s="55" t="s">
        <v>105</v>
      </c>
      <c r="H4" s="55" t="s">
        <v>30</v>
      </c>
      <c r="I4" s="55" t="s">
        <v>106</v>
      </c>
      <c r="J4" s="55" t="s">
        <v>4</v>
      </c>
      <c r="K4" s="55" t="s">
        <v>88</v>
      </c>
      <c r="L4" s="81"/>
    </row>
    <row r="5" spans="1:14" ht="131.25" customHeight="1">
      <c r="A5" s="224">
        <v>1</v>
      </c>
      <c r="B5" s="185" t="s">
        <v>371</v>
      </c>
      <c r="C5" s="61" t="s">
        <v>89</v>
      </c>
      <c r="D5" s="225">
        <v>10</v>
      </c>
      <c r="E5" s="222"/>
      <c r="F5" s="195">
        <f aca="true" t="shared" si="0" ref="F5:F10">E5+(E5*H5)</f>
        <v>0</v>
      </c>
      <c r="G5" s="195">
        <f aca="true" t="shared" si="1" ref="G5:G10">D5*E5</f>
        <v>0</v>
      </c>
      <c r="H5" s="227">
        <v>0.08</v>
      </c>
      <c r="I5" s="195">
        <f aca="true" t="shared" si="2" ref="I5:I10">G5+(G5*H5)</f>
        <v>0</v>
      </c>
      <c r="J5" s="219"/>
      <c r="K5" s="219"/>
      <c r="L5" s="51"/>
      <c r="M5" s="216"/>
      <c r="N5" s="216"/>
    </row>
    <row r="6" spans="1:14" ht="93" customHeight="1">
      <c r="A6" s="224">
        <v>2</v>
      </c>
      <c r="B6" s="185" t="s">
        <v>372</v>
      </c>
      <c r="C6" s="61" t="s">
        <v>366</v>
      </c>
      <c r="D6" s="225">
        <v>55</v>
      </c>
      <c r="E6" s="222"/>
      <c r="F6" s="195">
        <f t="shared" si="0"/>
        <v>0</v>
      </c>
      <c r="G6" s="195">
        <f t="shared" si="1"/>
        <v>0</v>
      </c>
      <c r="H6" s="227">
        <v>0.05</v>
      </c>
      <c r="I6" s="195">
        <f t="shared" si="2"/>
        <v>0</v>
      </c>
      <c r="J6" s="219"/>
      <c r="K6" s="219"/>
      <c r="L6" s="51"/>
      <c r="M6" s="216"/>
      <c r="N6" s="216"/>
    </row>
    <row r="7" spans="1:14" ht="104.25" customHeight="1">
      <c r="A7" s="224">
        <v>3</v>
      </c>
      <c r="B7" s="185" t="s">
        <v>368</v>
      </c>
      <c r="C7" s="61" t="s">
        <v>367</v>
      </c>
      <c r="D7" s="225">
        <v>5</v>
      </c>
      <c r="E7" s="222"/>
      <c r="F7" s="195">
        <f t="shared" si="0"/>
        <v>0</v>
      </c>
      <c r="G7" s="195">
        <f t="shared" si="1"/>
        <v>0</v>
      </c>
      <c r="H7" s="227">
        <v>0.05</v>
      </c>
      <c r="I7" s="195">
        <f t="shared" si="2"/>
        <v>0</v>
      </c>
      <c r="J7" s="219"/>
      <c r="K7" s="219"/>
      <c r="L7" s="51"/>
      <c r="M7" s="216"/>
      <c r="N7" s="216"/>
    </row>
    <row r="8" spans="1:14" ht="105" customHeight="1">
      <c r="A8" s="224">
        <v>4</v>
      </c>
      <c r="B8" s="185" t="s">
        <v>369</v>
      </c>
      <c r="C8" s="61" t="s">
        <v>366</v>
      </c>
      <c r="D8" s="225">
        <v>5</v>
      </c>
      <c r="E8" s="222"/>
      <c r="F8" s="195">
        <f t="shared" si="0"/>
        <v>0</v>
      </c>
      <c r="G8" s="195">
        <f t="shared" si="1"/>
        <v>0</v>
      </c>
      <c r="H8" s="227">
        <v>0.05</v>
      </c>
      <c r="I8" s="195">
        <f t="shared" si="2"/>
        <v>0</v>
      </c>
      <c r="J8" s="219"/>
      <c r="K8" s="219"/>
      <c r="L8" s="51"/>
      <c r="M8" s="216"/>
      <c r="N8" s="216"/>
    </row>
    <row r="9" spans="1:14" ht="76.5">
      <c r="A9" s="224">
        <v>5</v>
      </c>
      <c r="B9" s="185" t="s">
        <v>85</v>
      </c>
      <c r="C9" s="61" t="s">
        <v>366</v>
      </c>
      <c r="D9" s="225">
        <v>5</v>
      </c>
      <c r="E9" s="222"/>
      <c r="F9" s="195">
        <f t="shared" si="0"/>
        <v>0</v>
      </c>
      <c r="G9" s="195">
        <f t="shared" si="1"/>
        <v>0</v>
      </c>
      <c r="H9" s="227">
        <v>0.05</v>
      </c>
      <c r="I9" s="195">
        <f t="shared" si="2"/>
        <v>0</v>
      </c>
      <c r="J9" s="219"/>
      <c r="K9" s="219"/>
      <c r="L9" s="51"/>
      <c r="M9" s="216"/>
      <c r="N9" s="216"/>
    </row>
    <row r="10" spans="1:14" ht="93.75" customHeight="1">
      <c r="A10" s="224">
        <v>6</v>
      </c>
      <c r="B10" s="185" t="s">
        <v>370</v>
      </c>
      <c r="C10" s="61" t="s">
        <v>367</v>
      </c>
      <c r="D10" s="225">
        <v>5</v>
      </c>
      <c r="E10" s="222"/>
      <c r="F10" s="195">
        <f t="shared" si="0"/>
        <v>0</v>
      </c>
      <c r="G10" s="195">
        <f t="shared" si="1"/>
        <v>0</v>
      </c>
      <c r="H10" s="227">
        <v>0.23</v>
      </c>
      <c r="I10" s="195">
        <f t="shared" si="2"/>
        <v>0</v>
      </c>
      <c r="J10" s="219"/>
      <c r="K10" s="219"/>
      <c r="L10" s="51"/>
      <c r="M10" s="216"/>
      <c r="N10" s="216"/>
    </row>
    <row r="11" spans="1:14" ht="14.25">
      <c r="A11" s="269"/>
      <c r="B11" s="327" t="s">
        <v>3</v>
      </c>
      <c r="C11" s="328"/>
      <c r="D11" s="328"/>
      <c r="E11" s="328"/>
      <c r="F11" s="329"/>
      <c r="G11" s="200">
        <f>SUM(G5:G10)</f>
        <v>0</v>
      </c>
      <c r="H11" s="58"/>
      <c r="I11" s="200">
        <f>SUM(I5:I10)</f>
        <v>0</v>
      </c>
      <c r="J11" s="219"/>
      <c r="K11" s="219"/>
      <c r="L11" s="51"/>
      <c r="M11" s="216"/>
      <c r="N11" s="216"/>
    </row>
    <row r="12" spans="1:14" ht="14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216"/>
      <c r="N12" s="216"/>
    </row>
    <row r="13" spans="1:14" ht="14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216"/>
      <c r="N13" s="216"/>
    </row>
    <row r="14" spans="1:14" ht="14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216"/>
      <c r="N14" s="216"/>
    </row>
    <row r="15" spans="1:14" ht="14.25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51"/>
      <c r="M15" s="216"/>
      <c r="N15" s="216"/>
    </row>
    <row r="22" spans="1:8" ht="14.25">
      <c r="A22" s="270"/>
      <c r="B22" s="270"/>
      <c r="C22" s="270"/>
      <c r="D22" s="270"/>
      <c r="E22" s="270"/>
      <c r="F22" s="270"/>
      <c r="G22" s="270"/>
      <c r="H22" s="270"/>
    </row>
  </sheetData>
  <sheetProtection password="F6B0" sheet="1"/>
  <mergeCells count="4">
    <mergeCell ref="A1:K1"/>
    <mergeCell ref="A2:L2"/>
    <mergeCell ref="A3:L3"/>
    <mergeCell ref="B11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N6" sqref="N6"/>
    </sheetView>
  </sheetViews>
  <sheetFormatPr defaultColWidth="8.796875" defaultRowHeight="14.25"/>
  <cols>
    <col min="1" max="1" width="3.59765625" style="41" customWidth="1"/>
    <col min="2" max="2" width="31.3984375" style="41" customWidth="1"/>
    <col min="3" max="3" width="6.8984375" style="41" customWidth="1"/>
    <col min="4" max="4" width="9" style="41" customWidth="1"/>
    <col min="5" max="6" width="7.69921875" style="41" customWidth="1"/>
    <col min="7" max="7" width="12.3984375" style="41" customWidth="1"/>
    <col min="8" max="8" width="5" style="41" customWidth="1"/>
    <col min="9" max="9" width="13" style="41" customWidth="1"/>
    <col min="10" max="10" width="9.5" style="41" customWidth="1"/>
    <col min="11" max="16384" width="9" style="41" customWidth="1"/>
  </cols>
  <sheetData>
    <row r="1" spans="1:12" ht="14.25">
      <c r="A1" s="286" t="s">
        <v>86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40"/>
    </row>
    <row r="2" spans="1:12" ht="15.75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ht="14.25">
      <c r="A3" s="294" t="s">
        <v>102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</row>
    <row r="4" spans="1:12" ht="38.25">
      <c r="A4" s="60" t="s">
        <v>1</v>
      </c>
      <c r="B4" s="55" t="s">
        <v>145</v>
      </c>
      <c r="C4" s="55" t="s">
        <v>2</v>
      </c>
      <c r="D4" s="55" t="s">
        <v>185</v>
      </c>
      <c r="E4" s="55" t="s">
        <v>183</v>
      </c>
      <c r="F4" s="55" t="s">
        <v>184</v>
      </c>
      <c r="G4" s="55" t="s">
        <v>105</v>
      </c>
      <c r="H4" s="55" t="s">
        <v>30</v>
      </c>
      <c r="I4" s="55" t="s">
        <v>106</v>
      </c>
      <c r="J4" s="55" t="s">
        <v>4</v>
      </c>
      <c r="K4" s="55" t="s">
        <v>88</v>
      </c>
      <c r="L4" s="81"/>
    </row>
    <row r="5" spans="1:12" ht="120" customHeight="1">
      <c r="A5" s="224">
        <v>1</v>
      </c>
      <c r="B5" s="185" t="s">
        <v>373</v>
      </c>
      <c r="C5" s="61" t="s">
        <v>89</v>
      </c>
      <c r="D5" s="225">
        <v>10</v>
      </c>
      <c r="E5" s="274"/>
      <c r="F5" s="195">
        <f>E5+(E5*H5)</f>
        <v>0</v>
      </c>
      <c r="G5" s="195">
        <f>D5*E5</f>
        <v>0</v>
      </c>
      <c r="H5" s="227">
        <v>0.23</v>
      </c>
      <c r="I5" s="195">
        <f>G5+(G5*H5)</f>
        <v>0</v>
      </c>
      <c r="J5" s="64"/>
      <c r="K5" s="64"/>
      <c r="L5" s="51"/>
    </row>
    <row r="6" spans="1:12" ht="155.25" customHeight="1">
      <c r="A6" s="224">
        <v>2</v>
      </c>
      <c r="B6" s="185" t="s">
        <v>374</v>
      </c>
      <c r="C6" s="61" t="s">
        <v>89</v>
      </c>
      <c r="D6" s="225">
        <v>36</v>
      </c>
      <c r="E6" s="274"/>
      <c r="F6" s="195">
        <f>E6+(E6*H6)</f>
        <v>0</v>
      </c>
      <c r="G6" s="195">
        <f>D6*E6</f>
        <v>0</v>
      </c>
      <c r="H6" s="227">
        <v>0.05</v>
      </c>
      <c r="I6" s="195">
        <f>G6+(G6*H6)</f>
        <v>0</v>
      </c>
      <c r="J6" s="64"/>
      <c r="K6" s="64"/>
      <c r="L6" s="51"/>
    </row>
    <row r="7" spans="1:12" ht="161.25" customHeight="1">
      <c r="A7" s="224">
        <v>3</v>
      </c>
      <c r="B7" s="185" t="s">
        <v>375</v>
      </c>
      <c r="C7" s="61" t="s">
        <v>89</v>
      </c>
      <c r="D7" s="225">
        <v>15</v>
      </c>
      <c r="E7" s="274"/>
      <c r="F7" s="195">
        <f>E7+(E7*H7)</f>
        <v>0</v>
      </c>
      <c r="G7" s="195">
        <f>D7*E7</f>
        <v>0</v>
      </c>
      <c r="H7" s="227">
        <v>0.05</v>
      </c>
      <c r="I7" s="195">
        <f>G7+(G7*H7)</f>
        <v>0</v>
      </c>
      <c r="J7" s="64"/>
      <c r="K7" s="64"/>
      <c r="L7" s="51"/>
    </row>
    <row r="8" spans="1:12" ht="184.5" customHeight="1">
      <c r="A8" s="224">
        <v>4</v>
      </c>
      <c r="B8" s="185" t="s">
        <v>376</v>
      </c>
      <c r="C8" s="61" t="s">
        <v>89</v>
      </c>
      <c r="D8" s="225">
        <v>140</v>
      </c>
      <c r="E8" s="274"/>
      <c r="F8" s="195">
        <f>E8+(E8*H8)</f>
        <v>0</v>
      </c>
      <c r="G8" s="195">
        <f>D8*E8</f>
        <v>0</v>
      </c>
      <c r="H8" s="227">
        <v>0.05</v>
      </c>
      <c r="I8" s="195">
        <f>G8+(G8*H8)</f>
        <v>0</v>
      </c>
      <c r="J8" s="64"/>
      <c r="K8" s="64"/>
      <c r="L8" s="51"/>
    </row>
    <row r="9" spans="1:12" ht="14.25">
      <c r="A9" s="272"/>
      <c r="B9" s="327" t="s">
        <v>3</v>
      </c>
      <c r="C9" s="328"/>
      <c r="D9" s="328"/>
      <c r="E9" s="328"/>
      <c r="F9" s="329"/>
      <c r="G9" s="156">
        <f>-SUM(G5:G8)</f>
        <v>0</v>
      </c>
      <c r="H9" s="142"/>
      <c r="I9" s="271">
        <f>SUM(I5:I8)</f>
        <v>0</v>
      </c>
      <c r="J9" s="273"/>
      <c r="K9" s="273"/>
      <c r="L9" s="51"/>
    </row>
    <row r="10" spans="1:12" ht="14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4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2" ht="14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ht="14.25">
      <c r="L13" s="216"/>
    </row>
    <row r="20" spans="1:8" ht="14.25">
      <c r="A20" s="270"/>
      <c r="B20" s="270"/>
      <c r="C20" s="270"/>
      <c r="D20" s="270"/>
      <c r="E20" s="270"/>
      <c r="F20" s="270"/>
      <c r="G20" s="270"/>
      <c r="H20" s="270"/>
    </row>
  </sheetData>
  <sheetProtection password="F6B0" sheet="1"/>
  <mergeCells count="4">
    <mergeCell ref="A1:K1"/>
    <mergeCell ref="A2:L2"/>
    <mergeCell ref="A3:L3"/>
    <mergeCell ref="B9:F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">
      <selection activeCell="E5" sqref="E5"/>
    </sheetView>
  </sheetViews>
  <sheetFormatPr defaultColWidth="8.796875" defaultRowHeight="14.25" customHeight="1"/>
  <cols>
    <col min="1" max="1" width="4.59765625" style="41" customWidth="1"/>
    <col min="2" max="2" width="30.59765625" style="41" customWidth="1"/>
    <col min="3" max="3" width="7.5" style="41" customWidth="1"/>
    <col min="4" max="4" width="8.59765625" style="41" customWidth="1"/>
    <col min="5" max="5" width="8.3984375" style="41" customWidth="1"/>
    <col min="6" max="6" width="8.69921875" style="41" customWidth="1"/>
    <col min="7" max="7" width="7.5" style="41" customWidth="1"/>
    <col min="8" max="8" width="6.3984375" style="41" customWidth="1"/>
    <col min="9" max="9" width="10.5" style="41" customWidth="1"/>
    <col min="10" max="10" width="9.59765625" style="41" customWidth="1"/>
    <col min="11" max="253" width="9.19921875" style="41" customWidth="1"/>
    <col min="254" max="16384" width="9" style="41" customWidth="1"/>
  </cols>
  <sheetData>
    <row r="1" spans="1:11" ht="14.25" customHeight="1">
      <c r="A1" s="293" t="s">
        <v>86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4.25" customHeight="1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4.25" customHeight="1">
      <c r="A3" s="294" t="s">
        <v>79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38.25">
      <c r="A4" s="60" t="s">
        <v>1</v>
      </c>
      <c r="B4" s="55" t="s">
        <v>145</v>
      </c>
      <c r="C4" s="55" t="s">
        <v>2</v>
      </c>
      <c r="D4" s="55" t="s">
        <v>185</v>
      </c>
      <c r="E4" s="55" t="s">
        <v>183</v>
      </c>
      <c r="F4" s="55" t="s">
        <v>184</v>
      </c>
      <c r="G4" s="55" t="s">
        <v>105</v>
      </c>
      <c r="H4" s="55" t="s">
        <v>30</v>
      </c>
      <c r="I4" s="55" t="s">
        <v>106</v>
      </c>
      <c r="J4" s="55" t="s">
        <v>4</v>
      </c>
      <c r="K4" s="55" t="s">
        <v>88</v>
      </c>
    </row>
    <row r="5" spans="1:11" ht="38.25">
      <c r="A5" s="56">
        <v>1</v>
      </c>
      <c r="B5" s="57" t="s">
        <v>140</v>
      </c>
      <c r="C5" s="56" t="s">
        <v>89</v>
      </c>
      <c r="D5" s="97">
        <v>4</v>
      </c>
      <c r="E5" s="279"/>
      <c r="F5" s="195">
        <f>E5+(E5*H5)</f>
        <v>0</v>
      </c>
      <c r="G5" s="195">
        <f>D5*E5</f>
        <v>0</v>
      </c>
      <c r="H5" s="58">
        <v>0.08</v>
      </c>
      <c r="I5" s="195">
        <f>G5+(G5*H5)</f>
        <v>0</v>
      </c>
      <c r="J5" s="64"/>
      <c r="K5" s="64"/>
    </row>
    <row r="6" spans="1:11" ht="25.5">
      <c r="A6" s="56">
        <v>2</v>
      </c>
      <c r="B6" s="57" t="s">
        <v>141</v>
      </c>
      <c r="C6" s="56" t="s">
        <v>89</v>
      </c>
      <c r="D6" s="98">
        <v>4</v>
      </c>
      <c r="E6" s="280"/>
      <c r="F6" s="195">
        <f>E6+(E6*H6)</f>
        <v>0</v>
      </c>
      <c r="G6" s="195">
        <f>D6*E6</f>
        <v>0</v>
      </c>
      <c r="H6" s="58">
        <v>0.08</v>
      </c>
      <c r="I6" s="195">
        <f>G6+(G6*H6)</f>
        <v>0</v>
      </c>
      <c r="J6" s="64"/>
      <c r="K6" s="64"/>
    </row>
    <row r="7" spans="1:11" ht="25.5">
      <c r="A7" s="56">
        <v>3</v>
      </c>
      <c r="B7" s="57" t="s">
        <v>142</v>
      </c>
      <c r="C7" s="56" t="s">
        <v>89</v>
      </c>
      <c r="D7" s="97">
        <v>4</v>
      </c>
      <c r="E7" s="279"/>
      <c r="F7" s="195">
        <f>E7+(E7*H7)</f>
        <v>0</v>
      </c>
      <c r="G7" s="195">
        <f>D7*E7</f>
        <v>0</v>
      </c>
      <c r="H7" s="58">
        <v>0.08</v>
      </c>
      <c r="I7" s="195">
        <f>G7+(G7*H7)</f>
        <v>0</v>
      </c>
      <c r="J7" s="64"/>
      <c r="K7" s="64"/>
    </row>
    <row r="8" spans="1:11" ht="14.25">
      <c r="A8" s="56">
        <v>4</v>
      </c>
      <c r="B8" s="57" t="s">
        <v>143</v>
      </c>
      <c r="C8" s="56" t="s">
        <v>89</v>
      </c>
      <c r="D8" s="97">
        <v>8</v>
      </c>
      <c r="E8" s="279"/>
      <c r="F8" s="195">
        <f>E8+(E8*H8)</f>
        <v>0</v>
      </c>
      <c r="G8" s="195">
        <f>D8*E8</f>
        <v>0</v>
      </c>
      <c r="H8" s="58">
        <v>0.08</v>
      </c>
      <c r="I8" s="195">
        <f>G8+(G8*H8)</f>
        <v>0</v>
      </c>
      <c r="J8" s="64"/>
      <c r="K8" s="64"/>
    </row>
    <row r="9" spans="1:11" ht="14.25">
      <c r="A9" s="56">
        <v>5</v>
      </c>
      <c r="B9" s="57" t="s">
        <v>144</v>
      </c>
      <c r="C9" s="56" t="s">
        <v>89</v>
      </c>
      <c r="D9" s="97">
        <v>55</v>
      </c>
      <c r="E9" s="279"/>
      <c r="F9" s="195">
        <f>E9+(E9*H9)</f>
        <v>0</v>
      </c>
      <c r="G9" s="195">
        <f>D9*E9</f>
        <v>0</v>
      </c>
      <c r="H9" s="58">
        <v>0.08</v>
      </c>
      <c r="I9" s="195">
        <f>G9+(G9*H9)</f>
        <v>0</v>
      </c>
      <c r="J9" s="64"/>
      <c r="K9" s="64"/>
    </row>
    <row r="10" spans="1:11" ht="14.25" customHeight="1">
      <c r="A10" s="88"/>
      <c r="B10" s="290" t="s">
        <v>3</v>
      </c>
      <c r="C10" s="291"/>
      <c r="D10" s="291"/>
      <c r="E10" s="291"/>
      <c r="F10" s="292"/>
      <c r="G10" s="196">
        <f>SUM(G5:G9)</f>
        <v>0</v>
      </c>
      <c r="H10" s="70"/>
      <c r="I10" s="196">
        <f>SUM(I5:I9)</f>
        <v>0</v>
      </c>
      <c r="J10" s="69"/>
      <c r="K10" s="59"/>
    </row>
    <row r="11" spans="1:11" ht="14.25" customHeight="1">
      <c r="A11" s="50"/>
      <c r="B11" s="50"/>
      <c r="C11" s="50"/>
      <c r="D11" s="50"/>
      <c r="E11" s="50"/>
      <c r="F11" s="44"/>
      <c r="G11" s="45"/>
      <c r="H11" s="46"/>
      <c r="I11" s="44"/>
      <c r="J11" s="51"/>
      <c r="K11" s="51"/>
    </row>
    <row r="12" spans="1:11" ht="14.25" customHeight="1">
      <c r="A12" s="52"/>
      <c r="B12" s="52"/>
      <c r="C12" s="53"/>
      <c r="D12" s="52"/>
      <c r="E12" s="52"/>
      <c r="F12" s="44"/>
      <c r="G12" s="45"/>
      <c r="H12" s="46"/>
      <c r="I12" s="44"/>
      <c r="J12" s="51"/>
      <c r="K12" s="51"/>
    </row>
    <row r="13" spans="1:11" ht="14.25" customHeight="1">
      <c r="A13" s="52"/>
      <c r="B13" s="52"/>
      <c r="C13" s="54"/>
      <c r="D13" s="52"/>
      <c r="E13" s="52"/>
      <c r="F13" s="44"/>
      <c r="G13" s="45"/>
      <c r="H13" s="46"/>
      <c r="I13" s="44"/>
      <c r="J13" s="51"/>
      <c r="K13" s="51"/>
    </row>
    <row r="14" spans="1:11" ht="14.25" customHeight="1">
      <c r="A14" s="52"/>
      <c r="B14" s="52"/>
      <c r="C14" s="54"/>
      <c r="D14" s="52"/>
      <c r="E14" s="52"/>
      <c r="F14" s="44"/>
      <c r="G14" s="45"/>
      <c r="H14" s="46"/>
      <c r="I14" s="44"/>
      <c r="J14" s="51"/>
      <c r="K14" s="51"/>
    </row>
    <row r="15" spans="1:11" ht="14.25" customHeight="1">
      <c r="A15" s="52"/>
      <c r="B15" s="52"/>
      <c r="C15" s="53"/>
      <c r="D15" s="52"/>
      <c r="E15" s="52"/>
      <c r="F15" s="44"/>
      <c r="G15" s="45"/>
      <c r="H15" s="46"/>
      <c r="I15" s="44"/>
      <c r="J15" s="51"/>
      <c r="K15" s="51"/>
    </row>
    <row r="16" spans="1:11" ht="14.25" customHeight="1">
      <c r="A16" s="52"/>
      <c r="B16" s="52"/>
      <c r="C16" s="52"/>
      <c r="D16" s="52"/>
      <c r="E16" s="52"/>
      <c r="F16" s="44"/>
      <c r="G16" s="45"/>
      <c r="H16" s="46"/>
      <c r="I16" s="44"/>
      <c r="J16" s="51"/>
      <c r="K16" s="51"/>
    </row>
    <row r="17" spans="1:11" ht="14.25">
      <c r="A17" s="42"/>
      <c r="B17" s="42"/>
      <c r="C17" s="42"/>
      <c r="D17" s="42"/>
      <c r="E17" s="42"/>
      <c r="F17" s="44"/>
      <c r="G17" s="45"/>
      <c r="H17" s="46"/>
      <c r="I17" s="44"/>
      <c r="J17" s="51"/>
      <c r="K17" s="51"/>
    </row>
    <row r="18" spans="6:11" ht="14.25" customHeight="1">
      <c r="F18" s="44"/>
      <c r="G18" s="45"/>
      <c r="H18" s="46"/>
      <c r="I18" s="44"/>
      <c r="J18" s="51"/>
      <c r="K18" s="51"/>
    </row>
    <row r="19" spans="6:11" ht="14.25" customHeight="1">
      <c r="F19" s="44"/>
      <c r="G19" s="45"/>
      <c r="H19" s="46"/>
      <c r="I19" s="44"/>
      <c r="J19" s="51"/>
      <c r="K19" s="51"/>
    </row>
    <row r="20" spans="6:11" ht="14.25" customHeight="1">
      <c r="F20" s="44"/>
      <c r="G20" s="45"/>
      <c r="H20" s="46"/>
      <c r="I20" s="44"/>
      <c r="J20" s="51"/>
      <c r="K20" s="51"/>
    </row>
    <row r="21" spans="6:11" ht="14.25" customHeight="1">
      <c r="F21" s="44"/>
      <c r="G21" s="45"/>
      <c r="H21" s="46"/>
      <c r="I21" s="44"/>
      <c r="J21" s="51"/>
      <c r="K21" s="51"/>
    </row>
    <row r="22" spans="6:11" ht="14.25" customHeight="1">
      <c r="F22" s="44"/>
      <c r="G22" s="45"/>
      <c r="H22" s="46"/>
      <c r="I22" s="44"/>
      <c r="J22" s="51"/>
      <c r="K22" s="51"/>
    </row>
    <row r="23" spans="6:11" ht="14.25" customHeight="1">
      <c r="F23" s="44"/>
      <c r="G23" s="45"/>
      <c r="H23" s="46"/>
      <c r="I23" s="44"/>
      <c r="J23" s="51"/>
      <c r="K23" s="51"/>
    </row>
    <row r="24" spans="6:11" ht="14.25" customHeight="1">
      <c r="F24" s="44"/>
      <c r="G24" s="45"/>
      <c r="H24" s="46"/>
      <c r="I24" s="44"/>
      <c r="J24" s="51"/>
      <c r="K24" s="51"/>
    </row>
    <row r="25" spans="6:11" ht="14.25" customHeight="1">
      <c r="F25" s="44"/>
      <c r="G25" s="45"/>
      <c r="H25" s="46"/>
      <c r="I25" s="44"/>
      <c r="J25" s="51"/>
      <c r="K25" s="51"/>
    </row>
    <row r="26" spans="6:11" ht="14.25" customHeight="1">
      <c r="F26" s="44"/>
      <c r="G26" s="45"/>
      <c r="H26" s="46"/>
      <c r="I26" s="44"/>
      <c r="J26" s="51"/>
      <c r="K26" s="51"/>
    </row>
    <row r="27" spans="6:11" ht="14.25" customHeight="1">
      <c r="F27" s="44"/>
      <c r="G27" s="45"/>
      <c r="H27" s="46"/>
      <c r="I27" s="44"/>
      <c r="J27" s="51"/>
      <c r="K27" s="51"/>
    </row>
    <row r="28" spans="6:11" ht="14.25" customHeight="1">
      <c r="F28" s="44"/>
      <c r="G28" s="45"/>
      <c r="H28" s="46"/>
      <c r="I28" s="44"/>
      <c r="J28" s="51"/>
      <c r="K28" s="51"/>
    </row>
    <row r="29" spans="6:11" ht="14.25" customHeight="1">
      <c r="F29" s="44"/>
      <c r="G29" s="45"/>
      <c r="H29" s="46"/>
      <c r="I29" s="44"/>
      <c r="J29" s="51"/>
      <c r="K29" s="51"/>
    </row>
    <row r="30" spans="6:11" ht="14.25" customHeight="1">
      <c r="F30" s="44"/>
      <c r="G30" s="45"/>
      <c r="H30" s="46"/>
      <c r="I30" s="44"/>
      <c r="J30" s="51"/>
      <c r="K30" s="51"/>
    </row>
    <row r="31" spans="6:11" ht="14.25" customHeight="1">
      <c r="F31" s="44"/>
      <c r="G31" s="45"/>
      <c r="H31" s="46"/>
      <c r="I31" s="44"/>
      <c r="J31" s="51"/>
      <c r="K31" s="51"/>
    </row>
    <row r="32" spans="6:11" ht="14.25" customHeight="1">
      <c r="F32" s="44"/>
      <c r="G32" s="45"/>
      <c r="H32" s="46"/>
      <c r="I32" s="44"/>
      <c r="J32" s="51"/>
      <c r="K32" s="51"/>
    </row>
    <row r="33" spans="6:11" ht="14.25" customHeight="1">
      <c r="F33" s="44"/>
      <c r="G33" s="45"/>
      <c r="H33" s="46"/>
      <c r="I33" s="44"/>
      <c r="J33" s="51"/>
      <c r="K33" s="51"/>
    </row>
    <row r="34" spans="6:11" ht="14.25" customHeight="1">
      <c r="F34" s="44"/>
      <c r="G34" s="45"/>
      <c r="H34" s="46"/>
      <c r="I34" s="44"/>
      <c r="J34" s="51"/>
      <c r="K34" s="51"/>
    </row>
    <row r="35" spans="6:11" ht="14.25" customHeight="1">
      <c r="F35" s="44"/>
      <c r="G35" s="45"/>
      <c r="H35" s="46"/>
      <c r="I35" s="44"/>
      <c r="J35" s="51"/>
      <c r="K35" s="51"/>
    </row>
    <row r="36" spans="6:11" ht="14.25" customHeight="1">
      <c r="F36" s="44"/>
      <c r="G36" s="45"/>
      <c r="H36" s="46"/>
      <c r="I36" s="44"/>
      <c r="J36" s="51"/>
      <c r="K36" s="51"/>
    </row>
    <row r="37" spans="6:11" ht="14.25" customHeight="1">
      <c r="F37" s="44"/>
      <c r="G37" s="45"/>
      <c r="H37" s="46"/>
      <c r="I37" s="44"/>
      <c r="J37" s="51"/>
      <c r="K37" s="51"/>
    </row>
    <row r="38" spans="6:11" ht="14.25" customHeight="1">
      <c r="F38" s="44"/>
      <c r="G38" s="45"/>
      <c r="H38" s="46"/>
      <c r="I38" s="44"/>
      <c r="J38" s="51"/>
      <c r="K38" s="51"/>
    </row>
    <row r="39" spans="6:11" ht="14.25" customHeight="1">
      <c r="F39" s="44"/>
      <c r="G39" s="45"/>
      <c r="H39" s="46"/>
      <c r="I39" s="44"/>
      <c r="J39" s="51"/>
      <c r="K39" s="51"/>
    </row>
    <row r="40" spans="6:11" ht="14.25" customHeight="1">
      <c r="F40" s="44"/>
      <c r="G40" s="45"/>
      <c r="H40" s="46"/>
      <c r="I40" s="44"/>
      <c r="J40" s="51"/>
      <c r="K40" s="51"/>
    </row>
    <row r="41" spans="6:11" ht="14.25" customHeight="1">
      <c r="F41" s="44"/>
      <c r="G41" s="45"/>
      <c r="H41" s="46"/>
      <c r="I41" s="44"/>
      <c r="J41" s="51"/>
      <c r="K41" s="51"/>
    </row>
    <row r="42" spans="6:11" ht="14.25" customHeight="1">
      <c r="F42" s="44"/>
      <c r="G42" s="45"/>
      <c r="H42" s="46"/>
      <c r="I42" s="44"/>
      <c r="J42" s="51"/>
      <c r="K42" s="51"/>
    </row>
    <row r="43" spans="6:11" ht="14.25" customHeight="1">
      <c r="F43" s="44"/>
      <c r="G43" s="45"/>
      <c r="H43" s="46"/>
      <c r="I43" s="44"/>
      <c r="J43" s="51"/>
      <c r="K43" s="51"/>
    </row>
    <row r="44" spans="6:11" ht="14.25" customHeight="1">
      <c r="F44" s="44"/>
      <c r="G44" s="45"/>
      <c r="H44" s="46"/>
      <c r="I44" s="44"/>
      <c r="J44" s="51"/>
      <c r="K44" s="51"/>
    </row>
    <row r="45" spans="6:11" ht="14.25" customHeight="1">
      <c r="F45" s="44"/>
      <c r="G45" s="45"/>
      <c r="H45" s="46"/>
      <c r="I45" s="44"/>
      <c r="J45" s="51"/>
      <c r="K45" s="51"/>
    </row>
    <row r="46" spans="6:11" ht="14.25" customHeight="1">
      <c r="F46" s="44"/>
      <c r="G46" s="45"/>
      <c r="H46" s="46"/>
      <c r="I46" s="44"/>
      <c r="J46" s="51"/>
      <c r="K46" s="51"/>
    </row>
    <row r="47" spans="6:11" ht="14.25" customHeight="1">
      <c r="F47" s="44"/>
      <c r="G47" s="45"/>
      <c r="H47" s="46"/>
      <c r="I47" s="44"/>
      <c r="J47" s="51"/>
      <c r="K47" s="51"/>
    </row>
    <row r="48" spans="6:11" ht="14.25" customHeight="1">
      <c r="F48" s="44"/>
      <c r="G48" s="45"/>
      <c r="H48" s="46"/>
      <c r="I48" s="44"/>
      <c r="J48" s="51"/>
      <c r="K48" s="51"/>
    </row>
    <row r="49" spans="6:11" ht="14.25" customHeight="1">
      <c r="F49" s="44"/>
      <c r="G49" s="45"/>
      <c r="H49" s="46"/>
      <c r="I49" s="44"/>
      <c r="J49" s="51"/>
      <c r="K49" s="51"/>
    </row>
    <row r="50" spans="6:11" ht="14.25" customHeight="1">
      <c r="F50" s="44"/>
      <c r="G50" s="45"/>
      <c r="H50" s="46"/>
      <c r="I50" s="44"/>
      <c r="J50" s="51"/>
      <c r="K50" s="51"/>
    </row>
    <row r="51" spans="6:11" ht="14.25" customHeight="1">
      <c r="F51" s="44"/>
      <c r="G51" s="45"/>
      <c r="H51" s="46"/>
      <c r="I51" s="44"/>
      <c r="J51" s="51"/>
      <c r="K51" s="51"/>
    </row>
    <row r="52" spans="6:11" ht="14.25" customHeight="1">
      <c r="F52" s="44"/>
      <c r="G52" s="45"/>
      <c r="H52" s="46"/>
      <c r="I52" s="44"/>
      <c r="J52" s="51"/>
      <c r="K52" s="51"/>
    </row>
    <row r="53" spans="6:11" ht="14.25" customHeight="1">
      <c r="F53" s="44"/>
      <c r="G53" s="45"/>
      <c r="H53" s="46"/>
      <c r="I53" s="44"/>
      <c r="J53" s="51"/>
      <c r="K53" s="51"/>
    </row>
    <row r="54" spans="6:11" ht="14.25" customHeight="1">
      <c r="F54" s="44"/>
      <c r="G54" s="45"/>
      <c r="H54" s="46"/>
      <c r="I54" s="44"/>
      <c r="J54" s="51"/>
      <c r="K54" s="51"/>
    </row>
    <row r="55" spans="6:11" ht="14.25" customHeight="1">
      <c r="F55" s="44"/>
      <c r="G55" s="45"/>
      <c r="H55" s="46"/>
      <c r="I55" s="44"/>
      <c r="J55" s="51"/>
      <c r="K55" s="51"/>
    </row>
    <row r="56" spans="6:11" ht="14.25" customHeight="1">
      <c r="F56" s="44"/>
      <c r="G56" s="45"/>
      <c r="H56" s="46"/>
      <c r="I56" s="44"/>
      <c r="J56" s="51"/>
      <c r="K56" s="51"/>
    </row>
    <row r="57" spans="6:11" ht="14.25" customHeight="1">
      <c r="F57" s="44"/>
      <c r="G57" s="45"/>
      <c r="H57" s="46"/>
      <c r="I57" s="44"/>
      <c r="J57" s="51"/>
      <c r="K57" s="51"/>
    </row>
    <row r="58" spans="6:11" ht="14.25" customHeight="1">
      <c r="F58" s="44"/>
      <c r="G58" s="45"/>
      <c r="H58" s="46"/>
      <c r="I58" s="44"/>
      <c r="J58" s="51"/>
      <c r="K58" s="51"/>
    </row>
    <row r="59" spans="6:11" ht="14.25" customHeight="1">
      <c r="F59" s="44"/>
      <c r="G59" s="45"/>
      <c r="H59" s="46"/>
      <c r="I59" s="44"/>
      <c r="J59" s="51"/>
      <c r="K59" s="51"/>
    </row>
    <row r="60" spans="6:11" ht="14.25" customHeight="1">
      <c r="F60" s="44"/>
      <c r="G60" s="45"/>
      <c r="H60" s="46"/>
      <c r="I60" s="44"/>
      <c r="J60" s="51"/>
      <c r="K60" s="51"/>
    </row>
    <row r="61" spans="6:11" ht="14.25" customHeight="1">
      <c r="F61" s="44"/>
      <c r="G61" s="45"/>
      <c r="H61" s="46"/>
      <c r="I61" s="44"/>
      <c r="J61" s="51"/>
      <c r="K61" s="51"/>
    </row>
    <row r="62" spans="6:11" ht="14.25" customHeight="1">
      <c r="F62" s="44"/>
      <c r="G62" s="45"/>
      <c r="H62" s="46"/>
      <c r="I62" s="44"/>
      <c r="J62" s="51"/>
      <c r="K62" s="51"/>
    </row>
    <row r="63" spans="6:11" ht="14.25" customHeight="1">
      <c r="F63" s="44"/>
      <c r="G63" s="45"/>
      <c r="H63" s="46"/>
      <c r="I63" s="44"/>
      <c r="J63" s="51"/>
      <c r="K63" s="51"/>
    </row>
    <row r="64" spans="6:11" ht="14.25" customHeight="1">
      <c r="F64" s="44"/>
      <c r="G64" s="45"/>
      <c r="H64" s="46"/>
      <c r="I64" s="44"/>
      <c r="J64" s="51"/>
      <c r="K64" s="51"/>
    </row>
    <row r="65" spans="6:11" ht="14.25" customHeight="1">
      <c r="F65" s="44"/>
      <c r="G65" s="45"/>
      <c r="H65" s="46"/>
      <c r="I65" s="44"/>
      <c r="J65" s="51"/>
      <c r="K65" s="51"/>
    </row>
    <row r="66" spans="6:11" ht="14.25" customHeight="1">
      <c r="F66" s="44"/>
      <c r="G66" s="45"/>
      <c r="H66" s="46"/>
      <c r="I66" s="44"/>
      <c r="J66" s="51"/>
      <c r="K66" s="51"/>
    </row>
    <row r="67" spans="6:11" ht="14.25" customHeight="1">
      <c r="F67" s="44"/>
      <c r="G67" s="45"/>
      <c r="H67" s="46"/>
      <c r="I67" s="44"/>
      <c r="J67" s="51"/>
      <c r="K67" s="51"/>
    </row>
    <row r="68" spans="6:11" ht="14.25" customHeight="1">
      <c r="F68" s="44"/>
      <c r="G68" s="45"/>
      <c r="H68" s="46"/>
      <c r="I68" s="44"/>
      <c r="J68" s="51"/>
      <c r="K68" s="51"/>
    </row>
    <row r="69" spans="6:11" ht="14.25" customHeight="1">
      <c r="F69" s="44"/>
      <c r="G69" s="45"/>
      <c r="H69" s="46"/>
      <c r="I69" s="44"/>
      <c r="J69" s="51"/>
      <c r="K69" s="51"/>
    </row>
    <row r="70" spans="6:11" ht="14.25" customHeight="1">
      <c r="F70" s="47"/>
      <c r="G70" s="47"/>
      <c r="H70" s="47"/>
      <c r="I70" s="47"/>
      <c r="J70" s="48"/>
      <c r="K70" s="49"/>
    </row>
  </sheetData>
  <sheetProtection password="F6B0" sheet="1" formatCells="0" selectLockedCells="1"/>
  <mergeCells count="4">
    <mergeCell ref="A1:K1"/>
    <mergeCell ref="A2:K2"/>
    <mergeCell ref="A3:K3"/>
    <mergeCell ref="B10:F10"/>
  </mergeCells>
  <printOptions/>
  <pageMargins left="0.23622047244094488" right="0.23622047244094488" top="0.3543307086614173" bottom="0.3543307086614173" header="0.31496062992125984" footer="0.31496062992125984"/>
  <pageSetup fitToHeight="0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G13" sqref="G13"/>
    </sheetView>
  </sheetViews>
  <sheetFormatPr defaultColWidth="8.796875" defaultRowHeight="14.25"/>
  <cols>
    <col min="1" max="1" width="3.8984375" style="41" customWidth="1"/>
    <col min="2" max="2" width="25" style="41" customWidth="1"/>
    <col min="3" max="3" width="15.8984375" style="41" customWidth="1"/>
    <col min="4" max="4" width="9.09765625" style="41" bestFit="1" customWidth="1"/>
    <col min="5" max="6" width="7.8984375" style="41" customWidth="1"/>
    <col min="7" max="7" width="11.69921875" style="41" customWidth="1"/>
    <col min="8" max="8" width="5.09765625" style="41" customWidth="1"/>
    <col min="9" max="9" width="13" style="41" customWidth="1"/>
    <col min="10" max="10" width="10" style="41" customWidth="1"/>
    <col min="11" max="11" width="10.09765625" style="41" customWidth="1"/>
    <col min="12" max="16384" width="9" style="41" customWidth="1"/>
  </cols>
  <sheetData>
    <row r="1" spans="1:11" ht="14.25">
      <c r="A1" s="286" t="s">
        <v>86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5.75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4.25">
      <c r="A3" s="288" t="s">
        <v>103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</row>
    <row r="4" spans="1:11" ht="38.25">
      <c r="A4" s="60" t="s">
        <v>1</v>
      </c>
      <c r="B4" s="55" t="s">
        <v>145</v>
      </c>
      <c r="C4" s="55" t="s">
        <v>2</v>
      </c>
      <c r="D4" s="55" t="s">
        <v>185</v>
      </c>
      <c r="E4" s="55" t="s">
        <v>183</v>
      </c>
      <c r="F4" s="55" t="s">
        <v>184</v>
      </c>
      <c r="G4" s="55" t="s">
        <v>105</v>
      </c>
      <c r="H4" s="55" t="s">
        <v>30</v>
      </c>
      <c r="I4" s="55" t="s">
        <v>106</v>
      </c>
      <c r="J4" s="55" t="s">
        <v>4</v>
      </c>
      <c r="K4" s="55" t="s">
        <v>88</v>
      </c>
    </row>
    <row r="5" spans="1:13" ht="25.5">
      <c r="A5" s="61">
        <v>1</v>
      </c>
      <c r="B5" s="185" t="s">
        <v>387</v>
      </c>
      <c r="C5" s="61" t="s">
        <v>377</v>
      </c>
      <c r="D5" s="275">
        <v>400</v>
      </c>
      <c r="E5" s="278"/>
      <c r="F5" s="195">
        <f aca="true" t="shared" si="0" ref="F5:F29">E5+(E5*H5)</f>
        <v>0</v>
      </c>
      <c r="G5" s="195">
        <f aca="true" t="shared" si="1" ref="G5:G29">D5*E5</f>
        <v>0</v>
      </c>
      <c r="H5" s="227">
        <v>0.05</v>
      </c>
      <c r="I5" s="195">
        <f aca="true" t="shared" si="2" ref="I5:I29">G5+(G5*H5)</f>
        <v>0</v>
      </c>
      <c r="J5" s="64"/>
      <c r="K5" s="64"/>
      <c r="L5" s="216"/>
      <c r="M5" s="216"/>
    </row>
    <row r="6" spans="1:13" ht="14.25">
      <c r="A6" s="61">
        <v>2</v>
      </c>
      <c r="B6" s="185" t="s">
        <v>40</v>
      </c>
      <c r="C6" s="61" t="s">
        <v>378</v>
      </c>
      <c r="D6" s="275">
        <v>15</v>
      </c>
      <c r="E6" s="278"/>
      <c r="F6" s="195">
        <f t="shared" si="0"/>
        <v>0</v>
      </c>
      <c r="G6" s="195">
        <f t="shared" si="1"/>
        <v>0</v>
      </c>
      <c r="H6" s="116">
        <v>0.08</v>
      </c>
      <c r="I6" s="195">
        <f t="shared" si="2"/>
        <v>0</v>
      </c>
      <c r="J6" s="141"/>
      <c r="K6" s="141"/>
      <c r="L6" s="216"/>
      <c r="M6" s="216"/>
    </row>
    <row r="7" spans="1:13" ht="25.5">
      <c r="A7" s="61">
        <v>3</v>
      </c>
      <c r="B7" s="185" t="s">
        <v>383</v>
      </c>
      <c r="C7" s="61" t="s">
        <v>377</v>
      </c>
      <c r="D7" s="275">
        <v>35</v>
      </c>
      <c r="E7" s="278"/>
      <c r="F7" s="195">
        <f t="shared" si="0"/>
        <v>0</v>
      </c>
      <c r="G7" s="195">
        <f t="shared" si="1"/>
        <v>0</v>
      </c>
      <c r="H7" s="116">
        <v>0.08</v>
      </c>
      <c r="I7" s="195">
        <f t="shared" si="2"/>
        <v>0</v>
      </c>
      <c r="J7" s="141"/>
      <c r="K7" s="141"/>
      <c r="L7" s="216"/>
      <c r="M7" s="216"/>
    </row>
    <row r="8" spans="1:13" ht="25.5">
      <c r="A8" s="61">
        <v>4</v>
      </c>
      <c r="B8" s="185" t="s">
        <v>384</v>
      </c>
      <c r="C8" s="61" t="s">
        <v>379</v>
      </c>
      <c r="D8" s="275">
        <v>180</v>
      </c>
      <c r="E8" s="278"/>
      <c r="F8" s="195">
        <f t="shared" si="0"/>
        <v>0</v>
      </c>
      <c r="G8" s="195">
        <f t="shared" si="1"/>
        <v>0</v>
      </c>
      <c r="H8" s="116">
        <v>0.08</v>
      </c>
      <c r="I8" s="195">
        <f t="shared" si="2"/>
        <v>0</v>
      </c>
      <c r="J8" s="141"/>
      <c r="K8" s="141"/>
      <c r="L8" s="216"/>
      <c r="M8" s="216"/>
    </row>
    <row r="9" spans="1:13" ht="25.5">
      <c r="A9" s="61">
        <v>5</v>
      </c>
      <c r="B9" s="185" t="s">
        <v>385</v>
      </c>
      <c r="C9" s="61" t="s">
        <v>379</v>
      </c>
      <c r="D9" s="275">
        <v>80</v>
      </c>
      <c r="E9" s="278"/>
      <c r="F9" s="195">
        <f t="shared" si="0"/>
        <v>0</v>
      </c>
      <c r="G9" s="195">
        <f t="shared" si="1"/>
        <v>0</v>
      </c>
      <c r="H9" s="116">
        <v>0.08</v>
      </c>
      <c r="I9" s="195">
        <f t="shared" si="2"/>
        <v>0</v>
      </c>
      <c r="J9" s="141"/>
      <c r="K9" s="141"/>
      <c r="L9" s="216"/>
      <c r="M9" s="216"/>
    </row>
    <row r="10" spans="1:13" ht="14.25">
      <c r="A10" s="61">
        <v>6</v>
      </c>
      <c r="B10" s="185" t="s">
        <v>44</v>
      </c>
      <c r="C10" s="61" t="s">
        <v>380</v>
      </c>
      <c r="D10" s="275">
        <v>80</v>
      </c>
      <c r="E10" s="278"/>
      <c r="F10" s="195">
        <f t="shared" si="0"/>
        <v>0</v>
      </c>
      <c r="G10" s="195">
        <f t="shared" si="1"/>
        <v>0</v>
      </c>
      <c r="H10" s="116">
        <v>0.08</v>
      </c>
      <c r="I10" s="195">
        <f t="shared" si="2"/>
        <v>0</v>
      </c>
      <c r="J10" s="141"/>
      <c r="K10" s="141"/>
      <c r="L10" s="216"/>
      <c r="M10" s="216"/>
    </row>
    <row r="11" spans="1:13" ht="14.25">
      <c r="A11" s="61">
        <v>7</v>
      </c>
      <c r="B11" s="185" t="s">
        <v>45</v>
      </c>
      <c r="C11" s="61" t="s">
        <v>378</v>
      </c>
      <c r="D11" s="275">
        <v>18</v>
      </c>
      <c r="E11" s="278"/>
      <c r="F11" s="195">
        <f t="shared" si="0"/>
        <v>0</v>
      </c>
      <c r="G11" s="195">
        <f t="shared" si="1"/>
        <v>0</v>
      </c>
      <c r="H11" s="116">
        <v>0.08</v>
      </c>
      <c r="I11" s="195">
        <f t="shared" si="2"/>
        <v>0</v>
      </c>
      <c r="J11" s="141"/>
      <c r="K11" s="141"/>
      <c r="L11" s="216"/>
      <c r="M11" s="216"/>
    </row>
    <row r="12" spans="1:13" ht="25.5">
      <c r="A12" s="61">
        <v>8</v>
      </c>
      <c r="B12" s="185" t="s">
        <v>386</v>
      </c>
      <c r="C12" s="61" t="s">
        <v>381</v>
      </c>
      <c r="D12" s="275">
        <v>180</v>
      </c>
      <c r="E12" s="278"/>
      <c r="F12" s="195">
        <f t="shared" si="0"/>
        <v>0</v>
      </c>
      <c r="G12" s="195">
        <f t="shared" si="1"/>
        <v>0</v>
      </c>
      <c r="H12" s="116">
        <v>0.08</v>
      </c>
      <c r="I12" s="195">
        <f t="shared" si="2"/>
        <v>0</v>
      </c>
      <c r="J12" s="141"/>
      <c r="K12" s="141"/>
      <c r="L12" s="216"/>
      <c r="M12" s="216"/>
    </row>
    <row r="13" spans="1:13" ht="25.5">
      <c r="A13" s="61">
        <v>9</v>
      </c>
      <c r="B13" s="185" t="s">
        <v>191</v>
      </c>
      <c r="C13" s="61" t="s">
        <v>381</v>
      </c>
      <c r="D13" s="275">
        <v>600</v>
      </c>
      <c r="E13" s="278"/>
      <c r="F13" s="195">
        <f t="shared" si="0"/>
        <v>0</v>
      </c>
      <c r="G13" s="195">
        <f t="shared" si="1"/>
        <v>0</v>
      </c>
      <c r="H13" s="116">
        <v>0.08</v>
      </c>
      <c r="I13" s="195">
        <f t="shared" si="2"/>
        <v>0</v>
      </c>
      <c r="J13" s="141"/>
      <c r="K13" s="141"/>
      <c r="L13" s="216"/>
      <c r="M13" s="216"/>
    </row>
    <row r="14" spans="1:13" ht="25.5">
      <c r="A14" s="61">
        <v>10</v>
      </c>
      <c r="B14" s="185" t="s">
        <v>192</v>
      </c>
      <c r="C14" s="61" t="s">
        <v>381</v>
      </c>
      <c r="D14" s="275">
        <v>300</v>
      </c>
      <c r="E14" s="278"/>
      <c r="F14" s="195">
        <f t="shared" si="0"/>
        <v>0</v>
      </c>
      <c r="G14" s="195">
        <f t="shared" si="1"/>
        <v>0</v>
      </c>
      <c r="H14" s="116">
        <v>0.08</v>
      </c>
      <c r="I14" s="195">
        <f t="shared" si="2"/>
        <v>0</v>
      </c>
      <c r="J14" s="141"/>
      <c r="K14" s="141"/>
      <c r="L14" s="216"/>
      <c r="M14" s="216"/>
    </row>
    <row r="15" spans="1:13" ht="25.5">
      <c r="A15" s="61">
        <v>11</v>
      </c>
      <c r="B15" s="185" t="s">
        <v>193</v>
      </c>
      <c r="C15" s="61" t="s">
        <v>381</v>
      </c>
      <c r="D15" s="275">
        <v>300</v>
      </c>
      <c r="E15" s="278"/>
      <c r="F15" s="195">
        <f t="shared" si="0"/>
        <v>0</v>
      </c>
      <c r="G15" s="195">
        <f t="shared" si="1"/>
        <v>0</v>
      </c>
      <c r="H15" s="116">
        <v>0.08</v>
      </c>
      <c r="I15" s="195">
        <f t="shared" si="2"/>
        <v>0</v>
      </c>
      <c r="J15" s="141"/>
      <c r="K15" s="141"/>
      <c r="L15" s="216"/>
      <c r="M15" s="216"/>
    </row>
    <row r="16" spans="1:13" ht="25.5">
      <c r="A16" s="61">
        <v>12</v>
      </c>
      <c r="B16" s="185" t="s">
        <v>388</v>
      </c>
      <c r="C16" s="61" t="s">
        <v>380</v>
      </c>
      <c r="D16" s="275">
        <v>290</v>
      </c>
      <c r="E16" s="278"/>
      <c r="F16" s="195">
        <f t="shared" si="0"/>
        <v>0</v>
      </c>
      <c r="G16" s="195">
        <f t="shared" si="1"/>
        <v>0</v>
      </c>
      <c r="H16" s="116">
        <v>0.08</v>
      </c>
      <c r="I16" s="195">
        <f t="shared" si="2"/>
        <v>0</v>
      </c>
      <c r="J16" s="141"/>
      <c r="K16" s="141"/>
      <c r="L16" s="216"/>
      <c r="M16" s="216"/>
    </row>
    <row r="17" spans="1:13" ht="25.5">
      <c r="A17" s="61">
        <v>13</v>
      </c>
      <c r="B17" s="185" t="s">
        <v>192</v>
      </c>
      <c r="C17" s="61" t="s">
        <v>382</v>
      </c>
      <c r="D17" s="275">
        <v>800</v>
      </c>
      <c r="E17" s="278"/>
      <c r="F17" s="195">
        <f t="shared" si="0"/>
        <v>0</v>
      </c>
      <c r="G17" s="195">
        <f t="shared" si="1"/>
        <v>0</v>
      </c>
      <c r="H17" s="116">
        <v>0.08</v>
      </c>
      <c r="I17" s="195">
        <f t="shared" si="2"/>
        <v>0</v>
      </c>
      <c r="J17" s="141"/>
      <c r="K17" s="141"/>
      <c r="L17" s="216"/>
      <c r="M17" s="216"/>
    </row>
    <row r="18" spans="1:13" ht="25.5">
      <c r="A18" s="61">
        <v>14</v>
      </c>
      <c r="B18" s="185" t="s">
        <v>193</v>
      </c>
      <c r="C18" s="61" t="s">
        <v>382</v>
      </c>
      <c r="D18" s="275">
        <v>480</v>
      </c>
      <c r="E18" s="278"/>
      <c r="F18" s="195">
        <f t="shared" si="0"/>
        <v>0</v>
      </c>
      <c r="G18" s="195">
        <f t="shared" si="1"/>
        <v>0</v>
      </c>
      <c r="H18" s="116">
        <v>0.08</v>
      </c>
      <c r="I18" s="195">
        <f t="shared" si="2"/>
        <v>0</v>
      </c>
      <c r="J18" s="141"/>
      <c r="K18" s="141"/>
      <c r="L18" s="216"/>
      <c r="M18" s="216"/>
    </row>
    <row r="19" spans="1:13" ht="25.5">
      <c r="A19" s="61">
        <v>15</v>
      </c>
      <c r="B19" s="185" t="s">
        <v>389</v>
      </c>
      <c r="C19" s="61" t="s">
        <v>377</v>
      </c>
      <c r="D19" s="275">
        <v>3</v>
      </c>
      <c r="E19" s="278"/>
      <c r="F19" s="195">
        <f t="shared" si="0"/>
        <v>0</v>
      </c>
      <c r="G19" s="195">
        <f t="shared" si="1"/>
        <v>0</v>
      </c>
      <c r="H19" s="116">
        <v>0.08</v>
      </c>
      <c r="I19" s="195">
        <f t="shared" si="2"/>
        <v>0</v>
      </c>
      <c r="J19" s="141"/>
      <c r="K19" s="141"/>
      <c r="L19" s="216"/>
      <c r="M19" s="216"/>
    </row>
    <row r="20" spans="1:13" ht="25.5">
      <c r="A20" s="61">
        <v>16</v>
      </c>
      <c r="B20" s="185" t="s">
        <v>390</v>
      </c>
      <c r="C20" s="61" t="s">
        <v>379</v>
      </c>
      <c r="D20" s="139">
        <v>1450</v>
      </c>
      <c r="E20" s="278"/>
      <c r="F20" s="195">
        <f t="shared" si="0"/>
        <v>0</v>
      </c>
      <c r="G20" s="195">
        <f t="shared" si="1"/>
        <v>0</v>
      </c>
      <c r="H20" s="116">
        <v>0.08</v>
      </c>
      <c r="I20" s="195">
        <f t="shared" si="2"/>
        <v>0</v>
      </c>
      <c r="J20" s="141"/>
      <c r="K20" s="141"/>
      <c r="L20" s="216"/>
      <c r="M20" s="216"/>
    </row>
    <row r="21" spans="1:13" ht="38.25">
      <c r="A21" s="61">
        <v>17</v>
      </c>
      <c r="B21" s="185" t="s">
        <v>391</v>
      </c>
      <c r="C21" s="61" t="s">
        <v>89</v>
      </c>
      <c r="D21" s="275">
        <v>30</v>
      </c>
      <c r="E21" s="278"/>
      <c r="F21" s="195">
        <f t="shared" si="0"/>
        <v>0</v>
      </c>
      <c r="G21" s="195">
        <f t="shared" si="1"/>
        <v>0</v>
      </c>
      <c r="H21" s="116">
        <v>0.05</v>
      </c>
      <c r="I21" s="195">
        <f t="shared" si="2"/>
        <v>0</v>
      </c>
      <c r="J21" s="141"/>
      <c r="K21" s="141"/>
      <c r="L21" s="216"/>
      <c r="M21" s="216"/>
    </row>
    <row r="22" spans="1:13" ht="25.5">
      <c r="A22" s="61">
        <v>18</v>
      </c>
      <c r="B22" s="185" t="s">
        <v>392</v>
      </c>
      <c r="C22" s="61" t="s">
        <v>89</v>
      </c>
      <c r="D22" s="275">
        <v>2</v>
      </c>
      <c r="E22" s="278"/>
      <c r="F22" s="195">
        <f t="shared" si="0"/>
        <v>0</v>
      </c>
      <c r="G22" s="195">
        <f t="shared" si="1"/>
        <v>0</v>
      </c>
      <c r="H22" s="116">
        <v>0.08</v>
      </c>
      <c r="I22" s="195">
        <f t="shared" si="2"/>
        <v>0</v>
      </c>
      <c r="J22" s="141"/>
      <c r="K22" s="141"/>
      <c r="L22" s="216"/>
      <c r="M22" s="216"/>
    </row>
    <row r="23" spans="1:13" ht="25.5">
      <c r="A23" s="61">
        <v>19</v>
      </c>
      <c r="B23" s="185" t="s">
        <v>393</v>
      </c>
      <c r="C23" s="61" t="s">
        <v>89</v>
      </c>
      <c r="D23" s="275">
        <v>2</v>
      </c>
      <c r="E23" s="278"/>
      <c r="F23" s="195">
        <f t="shared" si="0"/>
        <v>0</v>
      </c>
      <c r="G23" s="195">
        <f t="shared" si="1"/>
        <v>0</v>
      </c>
      <c r="H23" s="116">
        <v>0.08</v>
      </c>
      <c r="I23" s="195">
        <f t="shared" si="2"/>
        <v>0</v>
      </c>
      <c r="J23" s="141"/>
      <c r="K23" s="141"/>
      <c r="L23" s="216"/>
      <c r="M23" s="216"/>
    </row>
    <row r="24" spans="1:13" ht="25.5">
      <c r="A24" s="61">
        <v>20</v>
      </c>
      <c r="B24" s="185" t="s">
        <v>394</v>
      </c>
      <c r="C24" s="61" t="s">
        <v>360</v>
      </c>
      <c r="D24" s="275">
        <v>50</v>
      </c>
      <c r="E24" s="278"/>
      <c r="F24" s="195">
        <f t="shared" si="0"/>
        <v>0</v>
      </c>
      <c r="G24" s="195">
        <f t="shared" si="1"/>
        <v>0</v>
      </c>
      <c r="H24" s="116">
        <v>0.08</v>
      </c>
      <c r="I24" s="195">
        <f t="shared" si="2"/>
        <v>0</v>
      </c>
      <c r="J24" s="141"/>
      <c r="K24" s="141"/>
      <c r="L24" s="216"/>
      <c r="M24" s="216"/>
    </row>
    <row r="25" spans="1:13" ht="25.5">
      <c r="A25" s="61">
        <v>21</v>
      </c>
      <c r="B25" s="185" t="s">
        <v>395</v>
      </c>
      <c r="C25" s="61" t="s">
        <v>360</v>
      </c>
      <c r="D25" s="139">
        <v>1450</v>
      </c>
      <c r="E25" s="278"/>
      <c r="F25" s="195">
        <f t="shared" si="0"/>
        <v>0</v>
      </c>
      <c r="G25" s="195">
        <f t="shared" si="1"/>
        <v>0</v>
      </c>
      <c r="H25" s="116">
        <v>0.08</v>
      </c>
      <c r="I25" s="195">
        <f t="shared" si="2"/>
        <v>0</v>
      </c>
      <c r="J25" s="141"/>
      <c r="K25" s="141"/>
      <c r="L25" s="216"/>
      <c r="M25" s="216"/>
    </row>
    <row r="26" spans="1:13" ht="38.25">
      <c r="A26" s="61">
        <v>22</v>
      </c>
      <c r="B26" s="185" t="s">
        <v>396</v>
      </c>
      <c r="C26" s="61" t="s">
        <v>89</v>
      </c>
      <c r="D26" s="275">
        <v>10</v>
      </c>
      <c r="E26" s="278"/>
      <c r="F26" s="195">
        <f t="shared" si="0"/>
        <v>0</v>
      </c>
      <c r="G26" s="195">
        <f t="shared" si="1"/>
        <v>0</v>
      </c>
      <c r="H26" s="116">
        <v>0.08</v>
      </c>
      <c r="I26" s="195">
        <f t="shared" si="2"/>
        <v>0</v>
      </c>
      <c r="J26" s="141"/>
      <c r="K26" s="141"/>
      <c r="L26" s="216"/>
      <c r="M26" s="216"/>
    </row>
    <row r="27" spans="1:13" ht="25.5">
      <c r="A27" s="61">
        <v>23</v>
      </c>
      <c r="B27" s="185" t="s">
        <v>47</v>
      </c>
      <c r="C27" s="61" t="s">
        <v>89</v>
      </c>
      <c r="D27" s="275">
        <v>2</v>
      </c>
      <c r="E27" s="278"/>
      <c r="F27" s="195">
        <f t="shared" si="0"/>
        <v>0</v>
      </c>
      <c r="G27" s="195">
        <f t="shared" si="1"/>
        <v>0</v>
      </c>
      <c r="H27" s="116">
        <v>0.08</v>
      </c>
      <c r="I27" s="195">
        <f t="shared" si="2"/>
        <v>0</v>
      </c>
      <c r="J27" s="141"/>
      <c r="K27" s="141"/>
      <c r="L27" s="216"/>
      <c r="M27" s="216"/>
    </row>
    <row r="28" spans="1:13" ht="25.5">
      <c r="A28" s="61">
        <v>24</v>
      </c>
      <c r="B28" s="185" t="s">
        <v>397</v>
      </c>
      <c r="C28" s="61" t="s">
        <v>89</v>
      </c>
      <c r="D28" s="275">
        <v>4</v>
      </c>
      <c r="E28" s="278"/>
      <c r="F28" s="195">
        <f t="shared" si="0"/>
        <v>0</v>
      </c>
      <c r="G28" s="195">
        <f t="shared" si="1"/>
        <v>0</v>
      </c>
      <c r="H28" s="116">
        <v>0.08</v>
      </c>
      <c r="I28" s="195">
        <f t="shared" si="2"/>
        <v>0</v>
      </c>
      <c r="J28" s="141"/>
      <c r="K28" s="141"/>
      <c r="L28" s="216"/>
      <c r="M28" s="216"/>
    </row>
    <row r="29" spans="1:13" ht="38.25">
      <c r="A29" s="61">
        <v>25</v>
      </c>
      <c r="B29" s="185" t="s">
        <v>398</v>
      </c>
      <c r="C29" s="61" t="s">
        <v>89</v>
      </c>
      <c r="D29" s="275">
        <v>25</v>
      </c>
      <c r="E29" s="278"/>
      <c r="F29" s="195">
        <f t="shared" si="0"/>
        <v>0</v>
      </c>
      <c r="G29" s="195">
        <f t="shared" si="1"/>
        <v>0</v>
      </c>
      <c r="H29" s="116">
        <v>0.08</v>
      </c>
      <c r="I29" s="195">
        <f t="shared" si="2"/>
        <v>0</v>
      </c>
      <c r="J29" s="141"/>
      <c r="K29" s="141"/>
      <c r="L29" s="216"/>
      <c r="M29" s="216"/>
    </row>
    <row r="30" spans="1:13" ht="14.25">
      <c r="A30" s="276"/>
      <c r="B30" s="331" t="s">
        <v>3</v>
      </c>
      <c r="C30" s="332"/>
      <c r="D30" s="332"/>
      <c r="E30" s="332"/>
      <c r="F30" s="333"/>
      <c r="G30" s="200">
        <f>SUM(G5:G29)</f>
        <v>0</v>
      </c>
      <c r="H30" s="142"/>
      <c r="I30" s="200">
        <f>SUM(I5:I29)</f>
        <v>0</v>
      </c>
      <c r="J30" s="74"/>
      <c r="K30" s="74"/>
      <c r="L30" s="216"/>
      <c r="M30" s="216"/>
    </row>
    <row r="31" spans="1:13" ht="14.25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216"/>
      <c r="M31" s="216"/>
    </row>
    <row r="32" spans="1:13" ht="14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216"/>
      <c r="M32" s="216"/>
    </row>
    <row r="33" spans="1:11" ht="14.25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</row>
    <row r="34" spans="1:11" ht="14.25">
      <c r="A34" s="226"/>
      <c r="B34" s="226"/>
      <c r="C34" s="226"/>
      <c r="D34" s="226"/>
      <c r="E34" s="226"/>
      <c r="F34" s="226"/>
      <c r="G34" s="226"/>
      <c r="H34" s="226"/>
      <c r="I34" s="226"/>
      <c r="J34" s="226"/>
      <c r="K34" s="226"/>
    </row>
    <row r="35" spans="1:11" ht="14.25">
      <c r="A35" s="226"/>
      <c r="B35" s="226"/>
      <c r="C35" s="226"/>
      <c r="D35" s="226"/>
      <c r="E35" s="226"/>
      <c r="F35" s="226"/>
      <c r="G35" s="226"/>
      <c r="H35" s="226"/>
      <c r="I35" s="226"/>
      <c r="J35" s="226"/>
      <c r="K35" s="226"/>
    </row>
    <row r="36" spans="1:11" ht="14.25">
      <c r="A36" s="226"/>
      <c r="B36" s="226"/>
      <c r="C36" s="226"/>
      <c r="D36" s="226"/>
      <c r="E36" s="226"/>
      <c r="F36" s="226"/>
      <c r="G36" s="226"/>
      <c r="H36" s="226"/>
      <c r="I36" s="226"/>
      <c r="J36" s="226"/>
      <c r="K36" s="226"/>
    </row>
    <row r="37" spans="1:11" ht="14.25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226"/>
    </row>
    <row r="41" spans="1:12" ht="14.25">
      <c r="A41" s="277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</row>
    <row r="42" spans="1:12" ht="14.25">
      <c r="A42" s="277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</row>
    <row r="43" spans="1:12" ht="14.25">
      <c r="A43" s="277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</row>
  </sheetData>
  <sheetProtection password="F6B0" sheet="1"/>
  <mergeCells count="4">
    <mergeCell ref="A3:K3"/>
    <mergeCell ref="A1:K1"/>
    <mergeCell ref="A2:K2"/>
    <mergeCell ref="B30:F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J5" sqref="J5"/>
    </sheetView>
  </sheetViews>
  <sheetFormatPr defaultColWidth="8.796875" defaultRowHeight="14.25"/>
  <cols>
    <col min="1" max="1" width="3.59765625" style="2" customWidth="1"/>
    <col min="2" max="2" width="20.59765625" style="2" customWidth="1"/>
    <col min="3" max="3" width="6.69921875" style="2" customWidth="1"/>
    <col min="4" max="4" width="9.5" style="2" customWidth="1"/>
    <col min="5" max="5" width="8.3984375" style="2" customWidth="1"/>
    <col min="6" max="6" width="8.59765625" style="3" customWidth="1"/>
    <col min="7" max="7" width="8.19921875" style="3" customWidth="1"/>
    <col min="8" max="8" width="6.09765625" style="3" customWidth="1"/>
    <col min="9" max="9" width="12" style="2" customWidth="1"/>
    <col min="10" max="10" width="11" style="2" customWidth="1"/>
    <col min="11" max="11" width="11.3984375" style="2" customWidth="1"/>
    <col min="12" max="16384" width="9" style="2" customWidth="1"/>
  </cols>
  <sheetData>
    <row r="1" spans="1:11" ht="15" customHeight="1">
      <c r="A1" s="293" t="s">
        <v>86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5" customHeight="1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5" customHeight="1">
      <c r="A3" s="294" t="s">
        <v>90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38.25">
      <c r="A4" s="60" t="s">
        <v>1</v>
      </c>
      <c r="B4" s="55" t="s">
        <v>145</v>
      </c>
      <c r="C4" s="55" t="s">
        <v>2</v>
      </c>
      <c r="D4" s="55" t="s">
        <v>185</v>
      </c>
      <c r="E4" s="55" t="s">
        <v>183</v>
      </c>
      <c r="F4" s="55" t="s">
        <v>184</v>
      </c>
      <c r="G4" s="55" t="s">
        <v>105</v>
      </c>
      <c r="H4" s="55" t="s">
        <v>30</v>
      </c>
      <c r="I4" s="55" t="s">
        <v>106</v>
      </c>
      <c r="J4" s="55" t="s">
        <v>4</v>
      </c>
      <c r="K4" s="55" t="s">
        <v>88</v>
      </c>
    </row>
    <row r="5" spans="1:11" s="9" customFormat="1" ht="12.75">
      <c r="A5" s="76">
        <v>1</v>
      </c>
      <c r="B5" s="77" t="s">
        <v>186</v>
      </c>
      <c r="C5" s="76" t="s">
        <v>89</v>
      </c>
      <c r="D5" s="96">
        <v>1</v>
      </c>
      <c r="E5" s="279"/>
      <c r="F5" s="195">
        <f>E5+(E5*H5)</f>
        <v>0</v>
      </c>
      <c r="G5" s="195">
        <f>D5*E5</f>
        <v>0</v>
      </c>
      <c r="H5" s="58">
        <v>0.08</v>
      </c>
      <c r="I5" s="195">
        <f>G5+(G5*H5)</f>
        <v>0</v>
      </c>
      <c r="J5" s="64"/>
      <c r="K5" s="64"/>
    </row>
    <row r="6" spans="1:11" ht="12.75">
      <c r="A6" s="74"/>
      <c r="B6" s="290" t="s">
        <v>3</v>
      </c>
      <c r="C6" s="291"/>
      <c r="D6" s="291"/>
      <c r="E6" s="291"/>
      <c r="F6" s="292"/>
      <c r="G6" s="196">
        <f>SUM(G5)</f>
        <v>0</v>
      </c>
      <c r="H6" s="70"/>
      <c r="I6" s="196">
        <f>SUM(I5)</f>
        <v>0</v>
      </c>
      <c r="J6" s="69"/>
      <c r="K6" s="59"/>
    </row>
    <row r="7" spans="1:10" ht="12.75">
      <c r="A7" s="19"/>
      <c r="B7" s="19"/>
      <c r="C7" s="19"/>
      <c r="D7" s="19"/>
      <c r="E7" s="19"/>
      <c r="F7" s="20"/>
      <c r="G7" s="20"/>
      <c r="H7" s="20"/>
      <c r="I7" s="19"/>
      <c r="J7" s="19"/>
    </row>
    <row r="8" spans="1:10" ht="12.75">
      <c r="A8" s="7"/>
      <c r="B8" s="7"/>
      <c r="C8" s="7"/>
      <c r="D8" s="7"/>
      <c r="E8" s="7"/>
      <c r="F8" s="8"/>
      <c r="G8" s="8"/>
      <c r="H8" s="8"/>
      <c r="I8" s="7"/>
      <c r="J8" s="7"/>
    </row>
    <row r="9" spans="1:10" ht="15" customHeight="1">
      <c r="A9" s="7"/>
      <c r="B9" s="7"/>
      <c r="C9" s="7"/>
      <c r="D9" s="7"/>
      <c r="E9" s="7"/>
      <c r="F9" s="8"/>
      <c r="G9" s="8"/>
      <c r="H9" s="8"/>
      <c r="I9" s="7"/>
      <c r="J9" s="7"/>
    </row>
    <row r="10" spans="1:10" ht="15" customHeight="1">
      <c r="A10" s="7"/>
      <c r="B10" s="7"/>
      <c r="C10" s="7"/>
      <c r="D10" s="7"/>
      <c r="E10" s="7"/>
      <c r="F10" s="8"/>
      <c r="G10" s="8"/>
      <c r="H10" s="8"/>
      <c r="I10" s="7"/>
      <c r="J10" s="7"/>
    </row>
    <row r="11" spans="1:10" ht="15" customHeight="1">
      <c r="A11" s="7"/>
      <c r="B11" s="7"/>
      <c r="C11" s="7"/>
      <c r="D11" s="7"/>
      <c r="E11" s="7"/>
      <c r="F11" s="8"/>
      <c r="G11" s="8"/>
      <c r="H11" s="8"/>
      <c r="I11" s="7"/>
      <c r="J11" s="7"/>
    </row>
    <row r="12" spans="1:10" ht="15" customHeight="1">
      <c r="A12" s="6"/>
      <c r="B12" s="6"/>
      <c r="C12" s="7"/>
      <c r="D12" s="7"/>
      <c r="E12" s="7"/>
      <c r="F12" s="8"/>
      <c r="G12" s="8"/>
      <c r="H12" s="8"/>
      <c r="I12" s="7"/>
      <c r="J12" s="7"/>
    </row>
    <row r="13" spans="1:10" ht="12.75" customHeight="1">
      <c r="A13" s="7"/>
      <c r="B13" s="7"/>
      <c r="C13" s="7"/>
      <c r="D13" s="7"/>
      <c r="E13" s="7"/>
      <c r="F13" s="8"/>
      <c r="G13" s="8"/>
      <c r="H13" s="8"/>
      <c r="I13" s="7"/>
      <c r="J13" s="7"/>
    </row>
    <row r="14" spans="1:10" ht="12.75" customHeight="1">
      <c r="A14" s="23"/>
      <c r="B14" s="23"/>
      <c r="C14" s="23"/>
      <c r="D14" s="23"/>
      <c r="E14" s="23"/>
      <c r="F14" s="23"/>
      <c r="G14" s="23"/>
      <c r="H14" s="23"/>
      <c r="I14" s="23"/>
      <c r="J14" s="7"/>
    </row>
    <row r="15" spans="1:10" ht="12.75" customHeight="1">
      <c r="A15" s="7"/>
      <c r="B15" s="7"/>
      <c r="C15" s="7"/>
      <c r="D15" s="7"/>
      <c r="E15" s="7"/>
      <c r="F15" s="8"/>
      <c r="G15" s="8"/>
      <c r="H15" s="8"/>
      <c r="I15" s="7"/>
      <c r="J15" s="7"/>
    </row>
    <row r="16" spans="1:10" ht="12.75">
      <c r="A16" s="24"/>
      <c r="B16" s="24"/>
      <c r="C16" s="24"/>
      <c r="D16" s="24"/>
      <c r="E16" s="24"/>
      <c r="F16" s="24"/>
      <c r="G16" s="24"/>
      <c r="H16" s="24"/>
      <c r="I16" s="24"/>
      <c r="J16" s="24"/>
    </row>
  </sheetData>
  <sheetProtection password="F6B0" sheet="1"/>
  <mergeCells count="4">
    <mergeCell ref="A1:K1"/>
    <mergeCell ref="A2:K2"/>
    <mergeCell ref="A3:K3"/>
    <mergeCell ref="B6:F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E20" sqref="E20"/>
    </sheetView>
  </sheetViews>
  <sheetFormatPr defaultColWidth="8.796875" defaultRowHeight="12.75" customHeight="1"/>
  <cols>
    <col min="1" max="1" width="3.59765625" style="41" customWidth="1"/>
    <col min="2" max="2" width="38.8984375" style="41" customWidth="1"/>
    <col min="3" max="3" width="6.3984375" style="41" customWidth="1"/>
    <col min="4" max="4" width="9.19921875" style="41" customWidth="1"/>
    <col min="5" max="5" width="8.09765625" style="41" customWidth="1"/>
    <col min="6" max="6" width="8.5" style="41" customWidth="1"/>
    <col min="7" max="7" width="9.09765625" style="41" customWidth="1"/>
    <col min="8" max="8" width="6.3984375" style="41" customWidth="1"/>
    <col min="9" max="9" width="8.8984375" style="41" customWidth="1"/>
    <col min="10" max="10" width="9.8984375" style="41" customWidth="1"/>
    <col min="11" max="11" width="10" style="41" customWidth="1"/>
    <col min="12" max="250" width="9.19921875" style="41" customWidth="1"/>
    <col min="251" max="16384" width="9" style="41" customWidth="1"/>
  </cols>
  <sheetData>
    <row r="1" spans="1:11" ht="14.25" customHeight="1">
      <c r="A1" s="293" t="s">
        <v>86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4.25" customHeight="1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4.25" customHeight="1">
      <c r="A3" s="294" t="s">
        <v>91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38.25">
      <c r="A4" s="60" t="s">
        <v>1</v>
      </c>
      <c r="B4" s="55" t="s">
        <v>145</v>
      </c>
      <c r="C4" s="55" t="s">
        <v>2</v>
      </c>
      <c r="D4" s="55" t="s">
        <v>185</v>
      </c>
      <c r="E4" s="55" t="s">
        <v>183</v>
      </c>
      <c r="F4" s="55" t="s">
        <v>184</v>
      </c>
      <c r="G4" s="55" t="s">
        <v>105</v>
      </c>
      <c r="H4" s="55" t="s">
        <v>30</v>
      </c>
      <c r="I4" s="55" t="s">
        <v>106</v>
      </c>
      <c r="J4" s="55" t="s">
        <v>4</v>
      </c>
      <c r="K4" s="55" t="s">
        <v>88</v>
      </c>
    </row>
    <row r="5" spans="1:11" ht="14.25">
      <c r="A5" s="82">
        <v>1</v>
      </c>
      <c r="B5" s="65" t="s">
        <v>146</v>
      </c>
      <c r="C5" s="83" t="s">
        <v>89</v>
      </c>
      <c r="D5" s="92">
        <v>18</v>
      </c>
      <c r="E5" s="197"/>
      <c r="F5" s="195">
        <f aca="true" t="shared" si="0" ref="F5:F43">E5+(E5*H5)</f>
        <v>0</v>
      </c>
      <c r="G5" s="195">
        <f>D5*E5</f>
        <v>0</v>
      </c>
      <c r="H5" s="58">
        <v>0.08</v>
      </c>
      <c r="I5" s="195">
        <f>G5+(G5*H5)</f>
        <v>0</v>
      </c>
      <c r="J5" s="64"/>
      <c r="K5" s="64"/>
    </row>
    <row r="6" spans="1:11" ht="14.25">
      <c r="A6" s="82">
        <v>2</v>
      </c>
      <c r="B6" s="65" t="s">
        <v>72</v>
      </c>
      <c r="C6" s="83" t="s">
        <v>89</v>
      </c>
      <c r="D6" s="92">
        <v>4</v>
      </c>
      <c r="E6" s="197"/>
      <c r="F6" s="195">
        <f t="shared" si="0"/>
        <v>0</v>
      </c>
      <c r="G6" s="195">
        <f aca="true" t="shared" si="1" ref="G6:G43">D6*E6</f>
        <v>0</v>
      </c>
      <c r="H6" s="58">
        <v>0.08</v>
      </c>
      <c r="I6" s="195">
        <f aca="true" t="shared" si="2" ref="I6:I43">G6+(G6*H6)</f>
        <v>0</v>
      </c>
      <c r="J6" s="64"/>
      <c r="K6" s="64"/>
    </row>
    <row r="7" spans="1:11" ht="14.25">
      <c r="A7" s="82">
        <v>3</v>
      </c>
      <c r="B7" s="65" t="s">
        <v>74</v>
      </c>
      <c r="C7" s="83" t="s">
        <v>89</v>
      </c>
      <c r="D7" s="92">
        <v>2</v>
      </c>
      <c r="E7" s="197"/>
      <c r="F7" s="195">
        <f t="shared" si="0"/>
        <v>0</v>
      </c>
      <c r="G7" s="195">
        <f t="shared" si="1"/>
        <v>0</v>
      </c>
      <c r="H7" s="58">
        <v>0.08</v>
      </c>
      <c r="I7" s="195">
        <f t="shared" si="2"/>
        <v>0</v>
      </c>
      <c r="J7" s="64"/>
      <c r="K7" s="64"/>
    </row>
    <row r="8" spans="1:11" ht="14.25">
      <c r="A8" s="82">
        <v>4</v>
      </c>
      <c r="B8" s="65" t="s">
        <v>147</v>
      </c>
      <c r="C8" s="83" t="s">
        <v>89</v>
      </c>
      <c r="D8" s="92">
        <v>30</v>
      </c>
      <c r="E8" s="197"/>
      <c r="F8" s="195">
        <f t="shared" si="0"/>
        <v>0</v>
      </c>
      <c r="G8" s="195">
        <f t="shared" si="1"/>
        <v>0</v>
      </c>
      <c r="H8" s="58">
        <v>0.08</v>
      </c>
      <c r="I8" s="195">
        <f t="shared" si="2"/>
        <v>0</v>
      </c>
      <c r="J8" s="64"/>
      <c r="K8" s="64"/>
    </row>
    <row r="9" spans="1:11" ht="14.25">
      <c r="A9" s="82">
        <v>5</v>
      </c>
      <c r="B9" s="65" t="s">
        <v>148</v>
      </c>
      <c r="C9" s="83" t="s">
        <v>89</v>
      </c>
      <c r="D9" s="92">
        <v>100</v>
      </c>
      <c r="E9" s="197"/>
      <c r="F9" s="195">
        <f t="shared" si="0"/>
        <v>0</v>
      </c>
      <c r="G9" s="195">
        <f t="shared" si="1"/>
        <v>0</v>
      </c>
      <c r="H9" s="58">
        <v>0.08</v>
      </c>
      <c r="I9" s="195">
        <f t="shared" si="2"/>
        <v>0</v>
      </c>
      <c r="J9" s="64"/>
      <c r="K9" s="64"/>
    </row>
    <row r="10" spans="1:11" ht="25.5">
      <c r="A10" s="82">
        <v>6</v>
      </c>
      <c r="B10" s="62" t="s">
        <v>149</v>
      </c>
      <c r="C10" s="83" t="s">
        <v>89</v>
      </c>
      <c r="D10" s="92">
        <v>5</v>
      </c>
      <c r="E10" s="197"/>
      <c r="F10" s="195">
        <f t="shared" si="0"/>
        <v>0</v>
      </c>
      <c r="G10" s="195">
        <f t="shared" si="1"/>
        <v>0</v>
      </c>
      <c r="H10" s="58">
        <v>0.08</v>
      </c>
      <c r="I10" s="195">
        <f t="shared" si="2"/>
        <v>0</v>
      </c>
      <c r="J10" s="64"/>
      <c r="K10" s="64"/>
    </row>
    <row r="11" spans="1:11" ht="25.5">
      <c r="A11" s="82">
        <v>7</v>
      </c>
      <c r="B11" s="62" t="s">
        <v>150</v>
      </c>
      <c r="C11" s="83" t="s">
        <v>89</v>
      </c>
      <c r="D11" s="92">
        <v>45</v>
      </c>
      <c r="E11" s="197"/>
      <c r="F11" s="195">
        <f t="shared" si="0"/>
        <v>0</v>
      </c>
      <c r="G11" s="195">
        <f t="shared" si="1"/>
        <v>0</v>
      </c>
      <c r="H11" s="58">
        <v>0.08</v>
      </c>
      <c r="I11" s="195">
        <f t="shared" si="2"/>
        <v>0</v>
      </c>
      <c r="J11" s="64"/>
      <c r="K11" s="64"/>
    </row>
    <row r="12" spans="1:11" ht="25.5">
      <c r="A12" s="82">
        <v>8</v>
      </c>
      <c r="B12" s="62" t="s">
        <v>151</v>
      </c>
      <c r="C12" s="83" t="s">
        <v>89</v>
      </c>
      <c r="D12" s="92">
        <v>4</v>
      </c>
      <c r="E12" s="197"/>
      <c r="F12" s="195">
        <f t="shared" si="0"/>
        <v>0</v>
      </c>
      <c r="G12" s="195">
        <f t="shared" si="1"/>
        <v>0</v>
      </c>
      <c r="H12" s="58">
        <v>0.08</v>
      </c>
      <c r="I12" s="195">
        <f t="shared" si="2"/>
        <v>0</v>
      </c>
      <c r="J12" s="64"/>
      <c r="K12" s="64"/>
    </row>
    <row r="13" spans="1:11" ht="14.25">
      <c r="A13" s="82">
        <v>9</v>
      </c>
      <c r="B13" s="65" t="s">
        <v>152</v>
      </c>
      <c r="C13" s="83" t="s">
        <v>89</v>
      </c>
      <c r="D13" s="92">
        <v>10</v>
      </c>
      <c r="E13" s="197"/>
      <c r="F13" s="195">
        <f t="shared" si="0"/>
        <v>0</v>
      </c>
      <c r="G13" s="195">
        <f t="shared" si="1"/>
        <v>0</v>
      </c>
      <c r="H13" s="58">
        <v>0.08</v>
      </c>
      <c r="I13" s="195">
        <f t="shared" si="2"/>
        <v>0</v>
      </c>
      <c r="J13" s="64"/>
      <c r="K13" s="64"/>
    </row>
    <row r="14" spans="1:11" ht="14.25">
      <c r="A14" s="82">
        <v>10</v>
      </c>
      <c r="B14" s="65" t="s">
        <v>153</v>
      </c>
      <c r="C14" s="83" t="s">
        <v>89</v>
      </c>
      <c r="D14" s="92">
        <v>10</v>
      </c>
      <c r="E14" s="197"/>
      <c r="F14" s="195">
        <f t="shared" si="0"/>
        <v>0</v>
      </c>
      <c r="G14" s="195">
        <f t="shared" si="1"/>
        <v>0</v>
      </c>
      <c r="H14" s="58">
        <v>0.08</v>
      </c>
      <c r="I14" s="195">
        <f t="shared" si="2"/>
        <v>0</v>
      </c>
      <c r="J14" s="64"/>
      <c r="K14" s="64"/>
    </row>
    <row r="15" spans="1:11" ht="14.25">
      <c r="A15" s="82">
        <v>11</v>
      </c>
      <c r="B15" s="65" t="s">
        <v>154</v>
      </c>
      <c r="C15" s="83" t="s">
        <v>89</v>
      </c>
      <c r="D15" s="92">
        <v>4</v>
      </c>
      <c r="E15" s="197"/>
      <c r="F15" s="195">
        <f t="shared" si="0"/>
        <v>0</v>
      </c>
      <c r="G15" s="195">
        <f t="shared" si="1"/>
        <v>0</v>
      </c>
      <c r="H15" s="58">
        <v>0.08</v>
      </c>
      <c r="I15" s="195">
        <f t="shared" si="2"/>
        <v>0</v>
      </c>
      <c r="J15" s="64"/>
      <c r="K15" s="64"/>
    </row>
    <row r="16" spans="1:11" ht="14.25">
      <c r="A16" s="82">
        <v>12</v>
      </c>
      <c r="B16" s="84" t="s">
        <v>155</v>
      </c>
      <c r="C16" s="83" t="s">
        <v>89</v>
      </c>
      <c r="D16" s="93">
        <v>14</v>
      </c>
      <c r="E16" s="198"/>
      <c r="F16" s="195">
        <f t="shared" si="0"/>
        <v>0</v>
      </c>
      <c r="G16" s="195">
        <f t="shared" si="1"/>
        <v>0</v>
      </c>
      <c r="H16" s="58">
        <v>0.08</v>
      </c>
      <c r="I16" s="195">
        <f t="shared" si="2"/>
        <v>0</v>
      </c>
      <c r="J16" s="64"/>
      <c r="K16" s="64"/>
    </row>
    <row r="17" spans="1:11" ht="14.25">
      <c r="A17" s="82">
        <v>13</v>
      </c>
      <c r="B17" s="65" t="s">
        <v>156</v>
      </c>
      <c r="C17" s="83" t="s">
        <v>89</v>
      </c>
      <c r="D17" s="92">
        <v>15</v>
      </c>
      <c r="E17" s="197"/>
      <c r="F17" s="195">
        <f t="shared" si="0"/>
        <v>0</v>
      </c>
      <c r="G17" s="195">
        <f t="shared" si="1"/>
        <v>0</v>
      </c>
      <c r="H17" s="58">
        <v>0.08</v>
      </c>
      <c r="I17" s="195">
        <f t="shared" si="2"/>
        <v>0</v>
      </c>
      <c r="J17" s="64"/>
      <c r="K17" s="64"/>
    </row>
    <row r="18" spans="1:11" ht="14.25">
      <c r="A18" s="82">
        <v>14</v>
      </c>
      <c r="B18" s="65" t="s">
        <v>157</v>
      </c>
      <c r="C18" s="83" t="s">
        <v>89</v>
      </c>
      <c r="D18" s="92">
        <v>5</v>
      </c>
      <c r="E18" s="197"/>
      <c r="F18" s="195">
        <f t="shared" si="0"/>
        <v>0</v>
      </c>
      <c r="G18" s="195">
        <f t="shared" si="1"/>
        <v>0</v>
      </c>
      <c r="H18" s="58">
        <v>0.08</v>
      </c>
      <c r="I18" s="195">
        <f t="shared" si="2"/>
        <v>0</v>
      </c>
      <c r="J18" s="64"/>
      <c r="K18" s="64"/>
    </row>
    <row r="19" spans="1:11" ht="14.25">
      <c r="A19" s="82">
        <v>15</v>
      </c>
      <c r="B19" s="79" t="s">
        <v>158</v>
      </c>
      <c r="C19" s="83" t="s">
        <v>89</v>
      </c>
      <c r="D19" s="94">
        <v>100</v>
      </c>
      <c r="E19" s="199"/>
      <c r="F19" s="195">
        <f t="shared" si="0"/>
        <v>0</v>
      </c>
      <c r="G19" s="195">
        <f t="shared" si="1"/>
        <v>0</v>
      </c>
      <c r="H19" s="58">
        <v>0.08</v>
      </c>
      <c r="I19" s="195">
        <f t="shared" si="2"/>
        <v>0</v>
      </c>
      <c r="J19" s="64"/>
      <c r="K19" s="64"/>
    </row>
    <row r="20" spans="1:11" ht="14.25">
      <c r="A20" s="82">
        <v>16</v>
      </c>
      <c r="B20" s="79" t="s">
        <v>159</v>
      </c>
      <c r="C20" s="83" t="s">
        <v>89</v>
      </c>
      <c r="D20" s="94">
        <v>120</v>
      </c>
      <c r="E20" s="199"/>
      <c r="F20" s="195">
        <f t="shared" si="0"/>
        <v>0</v>
      </c>
      <c r="G20" s="195">
        <f t="shared" si="1"/>
        <v>0</v>
      </c>
      <c r="H20" s="58">
        <v>0.08</v>
      </c>
      <c r="I20" s="195">
        <f t="shared" si="2"/>
        <v>0</v>
      </c>
      <c r="J20" s="64"/>
      <c r="K20" s="64"/>
    </row>
    <row r="21" spans="1:11" ht="14.25">
      <c r="A21" s="82">
        <v>17</v>
      </c>
      <c r="B21" s="65" t="s">
        <v>160</v>
      </c>
      <c r="C21" s="83" t="s">
        <v>89</v>
      </c>
      <c r="D21" s="92">
        <v>8</v>
      </c>
      <c r="E21" s="197"/>
      <c r="F21" s="195">
        <f t="shared" si="0"/>
        <v>0</v>
      </c>
      <c r="G21" s="195">
        <f t="shared" si="1"/>
        <v>0</v>
      </c>
      <c r="H21" s="58">
        <v>0.08</v>
      </c>
      <c r="I21" s="195">
        <f t="shared" si="2"/>
        <v>0</v>
      </c>
      <c r="J21" s="64"/>
      <c r="K21" s="64"/>
    </row>
    <row r="22" spans="1:11" ht="14.25">
      <c r="A22" s="82">
        <v>18</v>
      </c>
      <c r="B22" s="65" t="s">
        <v>161</v>
      </c>
      <c r="C22" s="83" t="s">
        <v>89</v>
      </c>
      <c r="D22" s="92">
        <v>8</v>
      </c>
      <c r="E22" s="197"/>
      <c r="F22" s="195">
        <f t="shared" si="0"/>
        <v>0</v>
      </c>
      <c r="G22" s="195">
        <f t="shared" si="1"/>
        <v>0</v>
      </c>
      <c r="H22" s="58">
        <v>0.08</v>
      </c>
      <c r="I22" s="195">
        <f t="shared" si="2"/>
        <v>0</v>
      </c>
      <c r="J22" s="64"/>
      <c r="K22" s="64"/>
    </row>
    <row r="23" spans="1:11" ht="14.25">
      <c r="A23" s="82">
        <v>19</v>
      </c>
      <c r="B23" s="65" t="s">
        <v>162</v>
      </c>
      <c r="C23" s="83" t="s">
        <v>89</v>
      </c>
      <c r="D23" s="92">
        <v>3</v>
      </c>
      <c r="E23" s="197"/>
      <c r="F23" s="195">
        <f t="shared" si="0"/>
        <v>0</v>
      </c>
      <c r="G23" s="195">
        <f t="shared" si="1"/>
        <v>0</v>
      </c>
      <c r="H23" s="58">
        <v>0.08</v>
      </c>
      <c r="I23" s="195">
        <f t="shared" si="2"/>
        <v>0</v>
      </c>
      <c r="J23" s="64"/>
      <c r="K23" s="64"/>
    </row>
    <row r="24" spans="1:11" ht="14.25">
      <c r="A24" s="82">
        <v>20</v>
      </c>
      <c r="B24" s="65" t="s">
        <v>163</v>
      </c>
      <c r="C24" s="83" t="s">
        <v>89</v>
      </c>
      <c r="D24" s="92">
        <v>13</v>
      </c>
      <c r="E24" s="197"/>
      <c r="F24" s="195">
        <f t="shared" si="0"/>
        <v>0</v>
      </c>
      <c r="G24" s="195">
        <f t="shared" si="1"/>
        <v>0</v>
      </c>
      <c r="H24" s="58">
        <v>0.08</v>
      </c>
      <c r="I24" s="195">
        <f t="shared" si="2"/>
        <v>0</v>
      </c>
      <c r="J24" s="64"/>
      <c r="K24" s="64"/>
    </row>
    <row r="25" spans="1:11" ht="14.25">
      <c r="A25" s="82">
        <v>21</v>
      </c>
      <c r="B25" s="65" t="s">
        <v>164</v>
      </c>
      <c r="C25" s="83" t="s">
        <v>89</v>
      </c>
      <c r="D25" s="92">
        <v>110</v>
      </c>
      <c r="E25" s="197"/>
      <c r="F25" s="195">
        <f t="shared" si="0"/>
        <v>0</v>
      </c>
      <c r="G25" s="195">
        <f t="shared" si="1"/>
        <v>0</v>
      </c>
      <c r="H25" s="58">
        <v>0.08</v>
      </c>
      <c r="I25" s="195">
        <f t="shared" si="2"/>
        <v>0</v>
      </c>
      <c r="J25" s="64"/>
      <c r="K25" s="64"/>
    </row>
    <row r="26" spans="1:11" ht="14.25">
      <c r="A26" s="82">
        <v>22</v>
      </c>
      <c r="B26" s="65" t="s">
        <v>165</v>
      </c>
      <c r="C26" s="83" t="s">
        <v>89</v>
      </c>
      <c r="D26" s="92">
        <v>18</v>
      </c>
      <c r="E26" s="197"/>
      <c r="F26" s="195">
        <f t="shared" si="0"/>
        <v>0</v>
      </c>
      <c r="G26" s="195">
        <f t="shared" si="1"/>
        <v>0</v>
      </c>
      <c r="H26" s="58">
        <v>0.08</v>
      </c>
      <c r="I26" s="195">
        <f t="shared" si="2"/>
        <v>0</v>
      </c>
      <c r="J26" s="64"/>
      <c r="K26" s="64"/>
    </row>
    <row r="27" spans="1:11" ht="14.25">
      <c r="A27" s="82">
        <v>23</v>
      </c>
      <c r="B27" s="65" t="s">
        <v>166</v>
      </c>
      <c r="C27" s="83" t="s">
        <v>89</v>
      </c>
      <c r="D27" s="92">
        <v>3</v>
      </c>
      <c r="E27" s="197"/>
      <c r="F27" s="195">
        <f t="shared" si="0"/>
        <v>0</v>
      </c>
      <c r="G27" s="195">
        <f t="shared" si="1"/>
        <v>0</v>
      </c>
      <c r="H27" s="58">
        <v>0.08</v>
      </c>
      <c r="I27" s="195">
        <f t="shared" si="2"/>
        <v>0</v>
      </c>
      <c r="J27" s="64"/>
      <c r="K27" s="64"/>
    </row>
    <row r="28" spans="1:11" ht="14.25">
      <c r="A28" s="82">
        <v>24</v>
      </c>
      <c r="B28" s="65" t="s">
        <v>167</v>
      </c>
      <c r="C28" s="83" t="s">
        <v>89</v>
      </c>
      <c r="D28" s="92">
        <v>2</v>
      </c>
      <c r="E28" s="197"/>
      <c r="F28" s="195">
        <f t="shared" si="0"/>
        <v>0</v>
      </c>
      <c r="G28" s="195">
        <f t="shared" si="1"/>
        <v>0</v>
      </c>
      <c r="H28" s="58">
        <v>0.08</v>
      </c>
      <c r="I28" s="195">
        <f t="shared" si="2"/>
        <v>0</v>
      </c>
      <c r="J28" s="64"/>
      <c r="K28" s="64"/>
    </row>
    <row r="29" spans="1:11" ht="14.25">
      <c r="A29" s="82">
        <v>25</v>
      </c>
      <c r="B29" s="65" t="s">
        <v>168</v>
      </c>
      <c r="C29" s="83" t="s">
        <v>89</v>
      </c>
      <c r="D29" s="92">
        <v>130</v>
      </c>
      <c r="E29" s="197"/>
      <c r="F29" s="195">
        <f t="shared" si="0"/>
        <v>0</v>
      </c>
      <c r="G29" s="195">
        <f t="shared" si="1"/>
        <v>0</v>
      </c>
      <c r="H29" s="58">
        <v>0.08</v>
      </c>
      <c r="I29" s="195">
        <f t="shared" si="2"/>
        <v>0</v>
      </c>
      <c r="J29" s="64"/>
      <c r="K29" s="64"/>
    </row>
    <row r="30" spans="1:11" ht="14.25">
      <c r="A30" s="82">
        <v>26</v>
      </c>
      <c r="B30" s="65" t="s">
        <v>169</v>
      </c>
      <c r="C30" s="83" t="s">
        <v>89</v>
      </c>
      <c r="D30" s="92">
        <v>85</v>
      </c>
      <c r="E30" s="197"/>
      <c r="F30" s="195">
        <f t="shared" si="0"/>
        <v>0</v>
      </c>
      <c r="G30" s="195">
        <f t="shared" si="1"/>
        <v>0</v>
      </c>
      <c r="H30" s="58">
        <v>0.08</v>
      </c>
      <c r="I30" s="195">
        <f t="shared" si="2"/>
        <v>0</v>
      </c>
      <c r="J30" s="64"/>
      <c r="K30" s="64"/>
    </row>
    <row r="31" spans="1:11" ht="14.25">
      <c r="A31" s="82">
        <v>27</v>
      </c>
      <c r="B31" s="65" t="s">
        <v>170</v>
      </c>
      <c r="C31" s="83" t="s">
        <v>89</v>
      </c>
      <c r="D31" s="92">
        <v>25</v>
      </c>
      <c r="E31" s="197"/>
      <c r="F31" s="195">
        <f t="shared" si="0"/>
        <v>0</v>
      </c>
      <c r="G31" s="195">
        <f t="shared" si="1"/>
        <v>0</v>
      </c>
      <c r="H31" s="58">
        <v>0.08</v>
      </c>
      <c r="I31" s="195">
        <f t="shared" si="2"/>
        <v>0</v>
      </c>
      <c r="J31" s="64"/>
      <c r="K31" s="64"/>
    </row>
    <row r="32" spans="1:11" ht="14.25">
      <c r="A32" s="82">
        <v>28</v>
      </c>
      <c r="B32" s="65" t="s">
        <v>171</v>
      </c>
      <c r="C32" s="83" t="s">
        <v>89</v>
      </c>
      <c r="D32" s="92">
        <v>15</v>
      </c>
      <c r="E32" s="197"/>
      <c r="F32" s="195">
        <f t="shared" si="0"/>
        <v>0</v>
      </c>
      <c r="G32" s="195">
        <f t="shared" si="1"/>
        <v>0</v>
      </c>
      <c r="H32" s="58">
        <v>0.08</v>
      </c>
      <c r="I32" s="195">
        <f t="shared" si="2"/>
        <v>0</v>
      </c>
      <c r="J32" s="64"/>
      <c r="K32" s="64"/>
    </row>
    <row r="33" spans="1:11" ht="14.25">
      <c r="A33" s="82">
        <v>29</v>
      </c>
      <c r="B33" s="80" t="s">
        <v>172</v>
      </c>
      <c r="C33" s="83" t="s">
        <v>89</v>
      </c>
      <c r="D33" s="94">
        <v>13</v>
      </c>
      <c r="E33" s="199"/>
      <c r="F33" s="195">
        <f t="shared" si="0"/>
        <v>0</v>
      </c>
      <c r="G33" s="195">
        <f t="shared" si="1"/>
        <v>0</v>
      </c>
      <c r="H33" s="58">
        <v>0.08</v>
      </c>
      <c r="I33" s="195">
        <f t="shared" si="2"/>
        <v>0</v>
      </c>
      <c r="J33" s="64"/>
      <c r="K33" s="64"/>
    </row>
    <row r="34" spans="1:11" ht="14.25">
      <c r="A34" s="82">
        <v>30</v>
      </c>
      <c r="B34" s="65" t="s">
        <v>173</v>
      </c>
      <c r="C34" s="83" t="s">
        <v>89</v>
      </c>
      <c r="D34" s="92">
        <v>110</v>
      </c>
      <c r="E34" s="197"/>
      <c r="F34" s="195">
        <f t="shared" si="0"/>
        <v>0</v>
      </c>
      <c r="G34" s="195">
        <f t="shared" si="1"/>
        <v>0</v>
      </c>
      <c r="H34" s="58">
        <v>0.08</v>
      </c>
      <c r="I34" s="195">
        <f t="shared" si="2"/>
        <v>0</v>
      </c>
      <c r="J34" s="64"/>
      <c r="K34" s="64"/>
    </row>
    <row r="35" spans="1:11" ht="14.25">
      <c r="A35" s="82">
        <v>31</v>
      </c>
      <c r="B35" s="65" t="s">
        <v>174</v>
      </c>
      <c r="C35" s="83" t="s">
        <v>89</v>
      </c>
      <c r="D35" s="92">
        <v>18</v>
      </c>
      <c r="E35" s="197"/>
      <c r="F35" s="195">
        <f t="shared" si="0"/>
        <v>0</v>
      </c>
      <c r="G35" s="195">
        <f t="shared" si="1"/>
        <v>0</v>
      </c>
      <c r="H35" s="58">
        <v>0.08</v>
      </c>
      <c r="I35" s="195">
        <f t="shared" si="2"/>
        <v>0</v>
      </c>
      <c r="J35" s="64"/>
      <c r="K35" s="64"/>
    </row>
    <row r="36" spans="1:11" ht="14.25">
      <c r="A36" s="82">
        <v>32</v>
      </c>
      <c r="B36" s="65" t="s">
        <v>175</v>
      </c>
      <c r="C36" s="83" t="s">
        <v>89</v>
      </c>
      <c r="D36" s="92">
        <v>3</v>
      </c>
      <c r="E36" s="197"/>
      <c r="F36" s="195">
        <f t="shared" si="0"/>
        <v>0</v>
      </c>
      <c r="G36" s="195">
        <f t="shared" si="1"/>
        <v>0</v>
      </c>
      <c r="H36" s="58">
        <v>0.08</v>
      </c>
      <c r="I36" s="195">
        <f t="shared" si="2"/>
        <v>0</v>
      </c>
      <c r="J36" s="64"/>
      <c r="K36" s="64"/>
    </row>
    <row r="37" spans="1:11" ht="14.25">
      <c r="A37" s="82">
        <v>33</v>
      </c>
      <c r="B37" s="65" t="s">
        <v>176</v>
      </c>
      <c r="C37" s="83" t="s">
        <v>89</v>
      </c>
      <c r="D37" s="92">
        <v>6</v>
      </c>
      <c r="E37" s="197"/>
      <c r="F37" s="195">
        <f t="shared" si="0"/>
        <v>0</v>
      </c>
      <c r="G37" s="195">
        <f t="shared" si="1"/>
        <v>0</v>
      </c>
      <c r="H37" s="85">
        <v>0.08</v>
      </c>
      <c r="I37" s="195">
        <f t="shared" si="2"/>
        <v>0</v>
      </c>
      <c r="J37" s="87"/>
      <c r="K37" s="64"/>
    </row>
    <row r="38" spans="1:11" ht="15" customHeight="1">
      <c r="A38" s="82">
        <v>34</v>
      </c>
      <c r="B38" s="65" t="s">
        <v>177</v>
      </c>
      <c r="C38" s="83" t="s">
        <v>89</v>
      </c>
      <c r="D38" s="92">
        <v>10</v>
      </c>
      <c r="E38" s="197"/>
      <c r="F38" s="195">
        <f t="shared" si="0"/>
        <v>0</v>
      </c>
      <c r="G38" s="195">
        <f t="shared" si="1"/>
        <v>0</v>
      </c>
      <c r="H38" s="85">
        <v>0.08</v>
      </c>
      <c r="I38" s="195">
        <f t="shared" si="2"/>
        <v>0</v>
      </c>
      <c r="J38" s="87"/>
      <c r="K38" s="64"/>
    </row>
    <row r="39" spans="1:11" ht="14.25" customHeight="1">
      <c r="A39" s="82">
        <v>35</v>
      </c>
      <c r="B39" s="65" t="s">
        <v>178</v>
      </c>
      <c r="C39" s="83" t="s">
        <v>89</v>
      </c>
      <c r="D39" s="92">
        <v>10</v>
      </c>
      <c r="E39" s="197"/>
      <c r="F39" s="195">
        <f t="shared" si="0"/>
        <v>0</v>
      </c>
      <c r="G39" s="195">
        <f t="shared" si="1"/>
        <v>0</v>
      </c>
      <c r="H39" s="85">
        <v>0.08</v>
      </c>
      <c r="I39" s="195">
        <f t="shared" si="2"/>
        <v>0</v>
      </c>
      <c r="J39" s="87"/>
      <c r="K39" s="64"/>
    </row>
    <row r="40" spans="1:11" ht="14.25" customHeight="1">
      <c r="A40" s="82">
        <v>36</v>
      </c>
      <c r="B40" s="65" t="s">
        <v>179</v>
      </c>
      <c r="C40" s="83" t="s">
        <v>89</v>
      </c>
      <c r="D40" s="92">
        <v>80</v>
      </c>
      <c r="E40" s="197"/>
      <c r="F40" s="195">
        <f t="shared" si="0"/>
        <v>0</v>
      </c>
      <c r="G40" s="195">
        <f t="shared" si="1"/>
        <v>0</v>
      </c>
      <c r="H40" s="85">
        <v>0.08</v>
      </c>
      <c r="I40" s="195">
        <f t="shared" si="2"/>
        <v>0</v>
      </c>
      <c r="J40" s="87"/>
      <c r="K40" s="64"/>
    </row>
    <row r="41" spans="1:11" ht="14.25" customHeight="1">
      <c r="A41" s="82">
        <v>37</v>
      </c>
      <c r="B41" s="86" t="s">
        <v>180</v>
      </c>
      <c r="C41" s="83" t="s">
        <v>89</v>
      </c>
      <c r="D41" s="95">
        <v>15</v>
      </c>
      <c r="E41" s="197"/>
      <c r="F41" s="195">
        <f t="shared" si="0"/>
        <v>0</v>
      </c>
      <c r="G41" s="195">
        <f t="shared" si="1"/>
        <v>0</v>
      </c>
      <c r="H41" s="85">
        <v>0.08</v>
      </c>
      <c r="I41" s="195">
        <f t="shared" si="2"/>
        <v>0</v>
      </c>
      <c r="J41" s="87"/>
      <c r="K41" s="64"/>
    </row>
    <row r="42" spans="1:11" ht="14.25" customHeight="1">
      <c r="A42" s="82">
        <v>38</v>
      </c>
      <c r="B42" s="86" t="s">
        <v>181</v>
      </c>
      <c r="C42" s="83" t="s">
        <v>89</v>
      </c>
      <c r="D42" s="95">
        <v>5</v>
      </c>
      <c r="E42" s="197"/>
      <c r="F42" s="195">
        <f t="shared" si="0"/>
        <v>0</v>
      </c>
      <c r="G42" s="195">
        <f t="shared" si="1"/>
        <v>0</v>
      </c>
      <c r="H42" s="85">
        <v>0.08</v>
      </c>
      <c r="I42" s="195">
        <f t="shared" si="2"/>
        <v>0</v>
      </c>
      <c r="J42" s="87"/>
      <c r="K42" s="64"/>
    </row>
    <row r="43" spans="1:11" ht="14.25" customHeight="1">
      <c r="A43" s="82">
        <v>39</v>
      </c>
      <c r="B43" s="80" t="s">
        <v>182</v>
      </c>
      <c r="C43" s="83" t="s">
        <v>89</v>
      </c>
      <c r="D43" s="94">
        <v>15</v>
      </c>
      <c r="E43" s="199"/>
      <c r="F43" s="195">
        <f t="shared" si="0"/>
        <v>0</v>
      </c>
      <c r="G43" s="195">
        <f t="shared" si="1"/>
        <v>0</v>
      </c>
      <c r="H43" s="85">
        <v>0.08</v>
      </c>
      <c r="I43" s="195">
        <f t="shared" si="2"/>
        <v>0</v>
      </c>
      <c r="J43" s="64"/>
      <c r="K43" s="64"/>
    </row>
    <row r="44" spans="1:11" ht="14.25" customHeight="1">
      <c r="A44" s="59"/>
      <c r="B44" s="290" t="s">
        <v>3</v>
      </c>
      <c r="C44" s="291"/>
      <c r="D44" s="291"/>
      <c r="E44" s="291"/>
      <c r="F44" s="292"/>
      <c r="G44" s="196">
        <f>SUM(G5:G43)</f>
        <v>0</v>
      </c>
      <c r="H44" s="70"/>
      <c r="I44" s="196">
        <f>SUM(I5:I43)</f>
        <v>0</v>
      </c>
      <c r="J44" s="101"/>
      <c r="K44" s="102"/>
    </row>
    <row r="45" spans="1:10" ht="14.25" customHeight="1">
      <c r="A45" s="296"/>
      <c r="B45" s="296"/>
      <c r="C45" s="2"/>
      <c r="D45" s="2"/>
      <c r="E45" s="2"/>
      <c r="F45" s="3"/>
      <c r="G45" s="3"/>
      <c r="H45" s="3"/>
      <c r="I45" s="2"/>
      <c r="J45" s="2"/>
    </row>
    <row r="46" spans="1:10" ht="14.25" customHeight="1">
      <c r="A46" s="6"/>
      <c r="B46" s="6"/>
      <c r="C46" s="2"/>
      <c r="D46" s="2"/>
      <c r="E46" s="2"/>
      <c r="F46" s="3"/>
      <c r="G46" s="3"/>
      <c r="H46" s="3"/>
      <c r="I46" s="2"/>
      <c r="J46" s="2"/>
    </row>
    <row r="47" spans="1:10" ht="14.25">
      <c r="A47" s="5"/>
      <c r="B47" s="2"/>
      <c r="C47" s="2"/>
      <c r="D47" s="2"/>
      <c r="E47" s="2"/>
      <c r="F47" s="3"/>
      <c r="G47" s="3"/>
      <c r="H47" s="3"/>
      <c r="I47" s="2"/>
      <c r="J47" s="2"/>
    </row>
    <row r="48" spans="1:10" ht="14.25" customHeight="1">
      <c r="A48" s="297"/>
      <c r="B48" s="297"/>
      <c r="C48" s="297"/>
      <c r="D48" s="297"/>
      <c r="E48" s="297"/>
      <c r="F48" s="297"/>
      <c r="G48" s="297"/>
      <c r="H48" s="297"/>
      <c r="I48" s="297"/>
      <c r="J48" s="2"/>
    </row>
    <row r="49" spans="1:10" ht="14.25" customHeight="1">
      <c r="A49" s="5"/>
      <c r="B49" s="2"/>
      <c r="C49" s="2"/>
      <c r="D49" s="2"/>
      <c r="E49" s="2"/>
      <c r="F49" s="3"/>
      <c r="G49" s="3"/>
      <c r="H49" s="3"/>
      <c r="I49" s="2"/>
      <c r="J49" s="2"/>
    </row>
    <row r="50" spans="1:10" ht="14.2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4.25" customHeight="1">
      <c r="A51" s="5"/>
      <c r="B51" s="19"/>
      <c r="C51" s="19"/>
      <c r="D51" s="2"/>
      <c r="E51" s="2"/>
      <c r="F51" s="3"/>
      <c r="G51" s="3"/>
      <c r="H51" s="3"/>
      <c r="I51" s="2"/>
      <c r="J51" s="2"/>
    </row>
    <row r="52" spans="1:10" ht="14.25">
      <c r="A52" s="5"/>
      <c r="B52" s="25"/>
      <c r="C52" s="25"/>
      <c r="D52" s="2"/>
      <c r="E52" s="2"/>
      <c r="F52" s="3"/>
      <c r="G52" s="3"/>
      <c r="H52" s="3"/>
      <c r="I52" s="2"/>
      <c r="J52" s="2"/>
    </row>
    <row r="53" spans="2:3" ht="12.75" customHeight="1">
      <c r="B53" s="7"/>
      <c r="C53" s="7"/>
    </row>
    <row r="54" spans="2:3" ht="12.75" customHeight="1">
      <c r="B54" s="7"/>
      <c r="C54" s="7"/>
    </row>
    <row r="55" spans="2:3" ht="14.25">
      <c r="B55" s="25"/>
      <c r="C55" s="25"/>
    </row>
    <row r="56" spans="2:3" ht="12.75" customHeight="1">
      <c r="B56" s="6"/>
      <c r="C56" s="6"/>
    </row>
  </sheetData>
  <sheetProtection password="F6B0" sheet="1"/>
  <mergeCells count="6">
    <mergeCell ref="A45:B45"/>
    <mergeCell ref="A48:I48"/>
    <mergeCell ref="A1:K1"/>
    <mergeCell ref="A2:K2"/>
    <mergeCell ref="A3:K3"/>
    <mergeCell ref="B44:F44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1"/>
  <sheetViews>
    <sheetView zoomScalePageLayoutView="0" workbookViewId="0" topLeftCell="A1">
      <selection activeCell="G17" sqref="G17"/>
    </sheetView>
  </sheetViews>
  <sheetFormatPr defaultColWidth="8.796875" defaultRowHeight="14.25"/>
  <cols>
    <col min="1" max="1" width="3.59765625" style="104" customWidth="1"/>
    <col min="2" max="2" width="25.3984375" style="104" customWidth="1"/>
    <col min="3" max="3" width="14.8984375" style="125" customWidth="1"/>
    <col min="4" max="4" width="9.19921875" style="104" customWidth="1"/>
    <col min="5" max="5" width="8.09765625" style="126" customWidth="1"/>
    <col min="6" max="6" width="8.3984375" style="126" customWidth="1"/>
    <col min="7" max="7" width="9.09765625" style="126" customWidth="1"/>
    <col min="8" max="8" width="6.3984375" style="104" customWidth="1"/>
    <col min="9" max="9" width="8.8984375" style="126" customWidth="1"/>
    <col min="10" max="10" width="9.8984375" style="104" customWidth="1"/>
    <col min="11" max="11" width="10" style="104" customWidth="1"/>
    <col min="12" max="12" width="5.3984375" style="104" bestFit="1" customWidth="1"/>
    <col min="13" max="13" width="5.5" style="104" customWidth="1"/>
    <col min="14" max="251" width="9.19921875" style="104" customWidth="1"/>
    <col min="252" max="16384" width="9" style="104" customWidth="1"/>
  </cols>
  <sheetData>
    <row r="1" spans="1:252" ht="14.25">
      <c r="A1" s="293" t="s">
        <v>86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40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</row>
    <row r="2" spans="1:252" ht="15.75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</row>
    <row r="3" spans="1:252" ht="14.25">
      <c r="A3" s="294" t="s">
        <v>92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</row>
    <row r="4" spans="1:252" ht="38.25">
      <c r="A4" s="60" t="s">
        <v>1</v>
      </c>
      <c r="B4" s="55" t="s">
        <v>145</v>
      </c>
      <c r="C4" s="55" t="s">
        <v>2</v>
      </c>
      <c r="D4" s="55" t="s">
        <v>185</v>
      </c>
      <c r="E4" s="55" t="s">
        <v>183</v>
      </c>
      <c r="F4" s="55" t="s">
        <v>184</v>
      </c>
      <c r="G4" s="55" t="s">
        <v>105</v>
      </c>
      <c r="H4" s="55" t="s">
        <v>30</v>
      </c>
      <c r="I4" s="55" t="s">
        <v>106</v>
      </c>
      <c r="J4" s="55" t="s">
        <v>4</v>
      </c>
      <c r="K4" s="55" t="s">
        <v>88</v>
      </c>
      <c r="L4" s="81"/>
      <c r="M4" s="105"/>
      <c r="N4" s="106"/>
      <c r="O4" s="106"/>
      <c r="P4" s="106"/>
      <c r="Q4" s="106"/>
      <c r="R4" s="106"/>
      <c r="S4" s="106"/>
      <c r="T4" s="106"/>
      <c r="U4" s="106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</row>
    <row r="5" spans="1:22" ht="25.5">
      <c r="A5" s="61">
        <v>1</v>
      </c>
      <c r="B5" s="107" t="s">
        <v>38</v>
      </c>
      <c r="C5" s="108" t="s">
        <v>187</v>
      </c>
      <c r="D5" s="109">
        <v>80</v>
      </c>
      <c r="E5" s="281"/>
      <c r="F5" s="195">
        <f aca="true" t="shared" si="0" ref="F5:F20">E5+(E5*H5)</f>
        <v>0</v>
      </c>
      <c r="G5" s="195">
        <f>D5*E5</f>
        <v>0</v>
      </c>
      <c r="H5" s="58">
        <v>0.08</v>
      </c>
      <c r="I5" s="195">
        <f>G5+(G5*H5)</f>
        <v>0</v>
      </c>
      <c r="J5" s="64"/>
      <c r="K5" s="64"/>
      <c r="L5" s="110"/>
      <c r="M5" s="111"/>
      <c r="N5" s="112"/>
      <c r="O5" s="112"/>
      <c r="P5" s="113"/>
      <c r="Q5" s="114"/>
      <c r="R5" s="114"/>
      <c r="S5" s="114"/>
      <c r="T5" s="114"/>
      <c r="U5" s="114"/>
      <c r="V5" s="103"/>
    </row>
    <row r="6" spans="1:22" ht="25.5">
      <c r="A6" s="61">
        <v>2</v>
      </c>
      <c r="B6" s="107" t="s">
        <v>58</v>
      </c>
      <c r="C6" s="108" t="s">
        <v>187</v>
      </c>
      <c r="D6" s="115">
        <v>1400</v>
      </c>
      <c r="E6" s="281"/>
      <c r="F6" s="195">
        <f t="shared" si="0"/>
        <v>0</v>
      </c>
      <c r="G6" s="195">
        <f aca="true" t="shared" si="1" ref="G6:G21">D6*E6</f>
        <v>0</v>
      </c>
      <c r="H6" s="116">
        <v>0.08</v>
      </c>
      <c r="I6" s="195">
        <f aca="true" t="shared" si="2" ref="I6:I21">G6+(G6*H6)</f>
        <v>0</v>
      </c>
      <c r="J6" s="128"/>
      <c r="K6" s="129"/>
      <c r="L6" s="117"/>
      <c r="M6" s="118"/>
      <c r="N6" s="119"/>
      <c r="O6" s="119"/>
      <c r="P6" s="120"/>
      <c r="Q6" s="114"/>
      <c r="R6" s="114"/>
      <c r="S6" s="114"/>
      <c r="T6" s="114"/>
      <c r="U6" s="114"/>
      <c r="V6" s="103"/>
    </row>
    <row r="7" spans="1:22" ht="25.5">
      <c r="A7" s="61">
        <v>3</v>
      </c>
      <c r="B7" s="107" t="s">
        <v>189</v>
      </c>
      <c r="C7" s="108" t="s">
        <v>39</v>
      </c>
      <c r="D7" s="115">
        <v>40</v>
      </c>
      <c r="E7" s="281"/>
      <c r="F7" s="195">
        <f t="shared" si="0"/>
        <v>0</v>
      </c>
      <c r="G7" s="195">
        <f t="shared" si="1"/>
        <v>0</v>
      </c>
      <c r="H7" s="116">
        <v>0.08</v>
      </c>
      <c r="I7" s="195">
        <f t="shared" si="2"/>
        <v>0</v>
      </c>
      <c r="J7" s="128"/>
      <c r="K7" s="129"/>
      <c r="L7" s="117"/>
      <c r="M7" s="118"/>
      <c r="N7" s="119"/>
      <c r="O7" s="119"/>
      <c r="P7" s="120"/>
      <c r="Q7" s="114"/>
      <c r="R7" s="114"/>
      <c r="S7" s="114"/>
      <c r="T7" s="114"/>
      <c r="U7" s="114"/>
      <c r="V7" s="103"/>
    </row>
    <row r="8" spans="1:22" ht="25.5">
      <c r="A8" s="61">
        <v>4</v>
      </c>
      <c r="B8" s="107" t="s">
        <v>190</v>
      </c>
      <c r="C8" s="108" t="s">
        <v>39</v>
      </c>
      <c r="D8" s="115">
        <v>25</v>
      </c>
      <c r="E8" s="281"/>
      <c r="F8" s="195">
        <f t="shared" si="0"/>
        <v>0</v>
      </c>
      <c r="G8" s="195">
        <f t="shared" si="1"/>
        <v>0</v>
      </c>
      <c r="H8" s="116">
        <v>0.08</v>
      </c>
      <c r="I8" s="195">
        <f t="shared" si="2"/>
        <v>0</v>
      </c>
      <c r="J8" s="130"/>
      <c r="K8" s="129"/>
      <c r="L8" s="117"/>
      <c r="M8" s="118"/>
      <c r="N8" s="119"/>
      <c r="O8" s="119"/>
      <c r="P8" s="120"/>
      <c r="Q8" s="114"/>
      <c r="R8" s="114"/>
      <c r="S8" s="114"/>
      <c r="T8" s="114"/>
      <c r="U8" s="114"/>
      <c r="V8" s="103"/>
    </row>
    <row r="9" spans="1:22" ht="94.5" customHeight="1">
      <c r="A9" s="61">
        <v>5</v>
      </c>
      <c r="B9" s="121" t="s">
        <v>65</v>
      </c>
      <c r="C9" s="108" t="s">
        <v>187</v>
      </c>
      <c r="D9" s="115">
        <v>80</v>
      </c>
      <c r="E9" s="281"/>
      <c r="F9" s="195">
        <f t="shared" si="0"/>
        <v>0</v>
      </c>
      <c r="G9" s="195">
        <f t="shared" si="1"/>
        <v>0</v>
      </c>
      <c r="H9" s="116">
        <v>0.08</v>
      </c>
      <c r="I9" s="195">
        <f t="shared" si="2"/>
        <v>0</v>
      </c>
      <c r="J9" s="131"/>
      <c r="K9" s="132"/>
      <c r="L9" s="117"/>
      <c r="M9" s="118"/>
      <c r="N9" s="119"/>
      <c r="O9" s="119"/>
      <c r="P9" s="120"/>
      <c r="Q9" s="114"/>
      <c r="R9" s="114"/>
      <c r="S9" s="114"/>
      <c r="T9" s="114"/>
      <c r="U9" s="114"/>
      <c r="V9" s="103"/>
    </row>
    <row r="10" spans="1:22" ht="25.5">
      <c r="A10" s="61">
        <v>6</v>
      </c>
      <c r="B10" s="121" t="s">
        <v>41</v>
      </c>
      <c r="C10" s="108" t="s">
        <v>188</v>
      </c>
      <c r="D10" s="122">
        <v>160</v>
      </c>
      <c r="E10" s="281"/>
      <c r="F10" s="195">
        <f t="shared" si="0"/>
        <v>0</v>
      </c>
      <c r="G10" s="195">
        <f t="shared" si="1"/>
        <v>0</v>
      </c>
      <c r="H10" s="116">
        <v>0.08</v>
      </c>
      <c r="I10" s="195">
        <f t="shared" si="2"/>
        <v>0</v>
      </c>
      <c r="J10" s="128"/>
      <c r="K10" s="129"/>
      <c r="L10" s="117"/>
      <c r="M10" s="118"/>
      <c r="N10" s="119"/>
      <c r="O10" s="119"/>
      <c r="P10" s="120"/>
      <c r="Q10" s="114"/>
      <c r="R10" s="114"/>
      <c r="S10" s="114"/>
      <c r="T10" s="114"/>
      <c r="U10" s="114"/>
      <c r="V10" s="103"/>
    </row>
    <row r="11" spans="1:22" ht="25.5">
      <c r="A11" s="61">
        <v>7</v>
      </c>
      <c r="B11" s="107" t="s">
        <v>42</v>
      </c>
      <c r="C11" s="108" t="s">
        <v>188</v>
      </c>
      <c r="D11" s="115">
        <v>1700</v>
      </c>
      <c r="E11" s="281"/>
      <c r="F11" s="195">
        <f t="shared" si="0"/>
        <v>0</v>
      </c>
      <c r="G11" s="195">
        <f t="shared" si="1"/>
        <v>0</v>
      </c>
      <c r="H11" s="116">
        <v>0.08</v>
      </c>
      <c r="I11" s="195">
        <f t="shared" si="2"/>
        <v>0</v>
      </c>
      <c r="J11" s="128"/>
      <c r="K11" s="129"/>
      <c r="L11" s="117"/>
      <c r="M11" s="118"/>
      <c r="N11" s="119"/>
      <c r="O11" s="119"/>
      <c r="P11" s="120"/>
      <c r="Q11" s="114"/>
      <c r="R11" s="114"/>
      <c r="S11" s="114"/>
      <c r="T11" s="114"/>
      <c r="U11" s="114"/>
      <c r="V11" s="103"/>
    </row>
    <row r="12" spans="1:22" ht="25.5">
      <c r="A12" s="61">
        <v>8</v>
      </c>
      <c r="B12" s="107" t="s">
        <v>43</v>
      </c>
      <c r="C12" s="108" t="s">
        <v>188</v>
      </c>
      <c r="D12" s="115">
        <v>80</v>
      </c>
      <c r="E12" s="281"/>
      <c r="F12" s="195">
        <f t="shared" si="0"/>
        <v>0</v>
      </c>
      <c r="G12" s="195">
        <f t="shared" si="1"/>
        <v>0</v>
      </c>
      <c r="H12" s="116">
        <v>0.08</v>
      </c>
      <c r="I12" s="195">
        <f t="shared" si="2"/>
        <v>0</v>
      </c>
      <c r="J12" s="128"/>
      <c r="K12" s="129"/>
      <c r="L12" s="117"/>
      <c r="M12" s="118"/>
      <c r="N12" s="119"/>
      <c r="O12" s="119"/>
      <c r="P12" s="120"/>
      <c r="Q12" s="114"/>
      <c r="R12" s="114"/>
      <c r="S12" s="114"/>
      <c r="T12" s="114"/>
      <c r="U12" s="114"/>
      <c r="V12" s="103"/>
    </row>
    <row r="13" spans="1:22" ht="51">
      <c r="A13" s="61">
        <v>9</v>
      </c>
      <c r="B13" s="121" t="s">
        <v>66</v>
      </c>
      <c r="C13" s="108" t="s">
        <v>187</v>
      </c>
      <c r="D13" s="115">
        <v>110</v>
      </c>
      <c r="E13" s="281"/>
      <c r="F13" s="195">
        <f t="shared" si="0"/>
        <v>0</v>
      </c>
      <c r="G13" s="195">
        <f t="shared" si="1"/>
        <v>0</v>
      </c>
      <c r="H13" s="116">
        <v>0.08</v>
      </c>
      <c r="I13" s="195">
        <f t="shared" si="2"/>
        <v>0</v>
      </c>
      <c r="J13" s="128"/>
      <c r="K13" s="129"/>
      <c r="L13" s="117"/>
      <c r="M13" s="118"/>
      <c r="N13" s="119"/>
      <c r="O13" s="119"/>
      <c r="P13" s="120"/>
      <c r="Q13" s="114"/>
      <c r="R13" s="114"/>
      <c r="S13" s="114"/>
      <c r="T13" s="114"/>
      <c r="U13" s="114"/>
      <c r="V13" s="103"/>
    </row>
    <row r="14" spans="1:22" ht="25.5">
      <c r="A14" s="61">
        <v>10</v>
      </c>
      <c r="B14" s="107" t="s">
        <v>191</v>
      </c>
      <c r="C14" s="108" t="s">
        <v>188</v>
      </c>
      <c r="D14" s="115">
        <v>15000</v>
      </c>
      <c r="E14" s="281"/>
      <c r="F14" s="195">
        <f t="shared" si="0"/>
        <v>0</v>
      </c>
      <c r="G14" s="195">
        <f t="shared" si="1"/>
        <v>0</v>
      </c>
      <c r="H14" s="116">
        <v>0.08</v>
      </c>
      <c r="I14" s="195">
        <f t="shared" si="2"/>
        <v>0</v>
      </c>
      <c r="J14" s="128"/>
      <c r="K14" s="129"/>
      <c r="L14" s="117"/>
      <c r="M14" s="118"/>
      <c r="N14" s="119"/>
      <c r="O14" s="119"/>
      <c r="P14" s="120"/>
      <c r="Q14" s="114"/>
      <c r="R14" s="114"/>
      <c r="S14" s="114"/>
      <c r="T14" s="114"/>
      <c r="U14" s="114"/>
      <c r="V14" s="103"/>
    </row>
    <row r="15" spans="1:22" ht="25.5">
      <c r="A15" s="61">
        <v>11</v>
      </c>
      <c r="B15" s="107" t="s">
        <v>192</v>
      </c>
      <c r="C15" s="108" t="s">
        <v>187</v>
      </c>
      <c r="D15" s="115">
        <v>3900</v>
      </c>
      <c r="E15" s="281"/>
      <c r="F15" s="195">
        <f t="shared" si="0"/>
        <v>0</v>
      </c>
      <c r="G15" s="195">
        <f t="shared" si="1"/>
        <v>0</v>
      </c>
      <c r="H15" s="116">
        <v>0.08</v>
      </c>
      <c r="I15" s="195">
        <f t="shared" si="2"/>
        <v>0</v>
      </c>
      <c r="J15" s="128"/>
      <c r="K15" s="129"/>
      <c r="L15" s="117"/>
      <c r="M15" s="118"/>
      <c r="N15" s="119"/>
      <c r="O15" s="119"/>
      <c r="P15" s="120"/>
      <c r="Q15" s="114"/>
      <c r="R15" s="114"/>
      <c r="S15" s="114"/>
      <c r="T15" s="114"/>
      <c r="U15" s="114"/>
      <c r="V15" s="103"/>
    </row>
    <row r="16" spans="1:22" ht="25.5">
      <c r="A16" s="61">
        <v>12</v>
      </c>
      <c r="B16" s="107" t="s">
        <v>193</v>
      </c>
      <c r="C16" s="108" t="s">
        <v>187</v>
      </c>
      <c r="D16" s="115">
        <v>2800</v>
      </c>
      <c r="E16" s="281"/>
      <c r="F16" s="195">
        <f t="shared" si="0"/>
        <v>0</v>
      </c>
      <c r="G16" s="195">
        <f t="shared" si="1"/>
        <v>0</v>
      </c>
      <c r="H16" s="116">
        <v>0.08</v>
      </c>
      <c r="I16" s="195">
        <f t="shared" si="2"/>
        <v>0</v>
      </c>
      <c r="J16" s="128"/>
      <c r="K16" s="129"/>
      <c r="L16" s="117"/>
      <c r="M16" s="118"/>
      <c r="N16" s="119"/>
      <c r="O16" s="119"/>
      <c r="P16" s="120"/>
      <c r="Q16" s="114"/>
      <c r="R16" s="114"/>
      <c r="S16" s="114"/>
      <c r="T16" s="114"/>
      <c r="U16" s="114"/>
      <c r="V16" s="103"/>
    </row>
    <row r="17" spans="1:22" ht="63.75">
      <c r="A17" s="61">
        <v>13</v>
      </c>
      <c r="B17" s="121" t="s">
        <v>194</v>
      </c>
      <c r="C17" s="108" t="s">
        <v>46</v>
      </c>
      <c r="D17" s="122">
        <v>800</v>
      </c>
      <c r="E17" s="281"/>
      <c r="F17" s="195">
        <f t="shared" si="0"/>
        <v>0</v>
      </c>
      <c r="G17" s="195">
        <f t="shared" si="1"/>
        <v>0</v>
      </c>
      <c r="H17" s="116">
        <v>0.08</v>
      </c>
      <c r="I17" s="195">
        <f t="shared" si="2"/>
        <v>0</v>
      </c>
      <c r="J17" s="128"/>
      <c r="K17" s="129"/>
      <c r="L17" s="117"/>
      <c r="M17" s="118"/>
      <c r="N17" s="119"/>
      <c r="O17" s="119"/>
      <c r="P17" s="120"/>
      <c r="Q17" s="114"/>
      <c r="R17" s="114"/>
      <c r="S17" s="114"/>
      <c r="T17" s="114"/>
      <c r="U17" s="114"/>
      <c r="V17" s="103"/>
    </row>
    <row r="18" spans="1:22" ht="38.25">
      <c r="A18" s="61">
        <v>14</v>
      </c>
      <c r="B18" s="121" t="s">
        <v>195</v>
      </c>
      <c r="C18" s="108" t="s">
        <v>188</v>
      </c>
      <c r="D18" s="115">
        <v>2250</v>
      </c>
      <c r="E18" s="281"/>
      <c r="F18" s="195">
        <f t="shared" si="0"/>
        <v>0</v>
      </c>
      <c r="G18" s="195">
        <f t="shared" si="1"/>
        <v>0</v>
      </c>
      <c r="H18" s="116">
        <v>0.08</v>
      </c>
      <c r="I18" s="195">
        <f t="shared" si="2"/>
        <v>0</v>
      </c>
      <c r="J18" s="128"/>
      <c r="K18" s="129"/>
      <c r="L18" s="117"/>
      <c r="M18" s="118"/>
      <c r="N18" s="119"/>
      <c r="O18" s="119"/>
      <c r="P18" s="120"/>
      <c r="Q18" s="114"/>
      <c r="R18" s="114"/>
      <c r="S18" s="114"/>
      <c r="T18" s="114"/>
      <c r="U18" s="114"/>
      <c r="V18" s="103"/>
    </row>
    <row r="19" spans="1:22" ht="38.25">
      <c r="A19" s="61">
        <v>15</v>
      </c>
      <c r="B19" s="121" t="s">
        <v>196</v>
      </c>
      <c r="C19" s="108" t="s">
        <v>187</v>
      </c>
      <c r="D19" s="115">
        <v>1450</v>
      </c>
      <c r="E19" s="281"/>
      <c r="F19" s="195">
        <f t="shared" si="0"/>
        <v>0</v>
      </c>
      <c r="G19" s="195">
        <f t="shared" si="1"/>
        <v>0</v>
      </c>
      <c r="H19" s="116">
        <v>0.08</v>
      </c>
      <c r="I19" s="195">
        <f t="shared" si="2"/>
        <v>0</v>
      </c>
      <c r="J19" s="128"/>
      <c r="K19" s="129"/>
      <c r="L19" s="117"/>
      <c r="M19" s="118"/>
      <c r="N19" s="119"/>
      <c r="O19" s="119"/>
      <c r="P19" s="120"/>
      <c r="Q19" s="114"/>
      <c r="R19" s="114"/>
      <c r="S19" s="114"/>
      <c r="T19" s="114"/>
      <c r="U19" s="114"/>
      <c r="V19" s="103"/>
    </row>
    <row r="20" spans="1:22" ht="25.5">
      <c r="A20" s="61">
        <v>16</v>
      </c>
      <c r="B20" s="107" t="s">
        <v>197</v>
      </c>
      <c r="C20" s="108" t="s">
        <v>187</v>
      </c>
      <c r="D20" s="115">
        <v>980</v>
      </c>
      <c r="E20" s="281"/>
      <c r="F20" s="195">
        <f t="shared" si="0"/>
        <v>0</v>
      </c>
      <c r="G20" s="195">
        <f t="shared" si="1"/>
        <v>0</v>
      </c>
      <c r="H20" s="116">
        <v>0.08</v>
      </c>
      <c r="I20" s="195">
        <f t="shared" si="2"/>
        <v>0</v>
      </c>
      <c r="J20" s="128"/>
      <c r="K20" s="129"/>
      <c r="L20" s="117"/>
      <c r="M20" s="118"/>
      <c r="N20" s="119"/>
      <c r="O20" s="119"/>
      <c r="P20" s="120"/>
      <c r="Q20" s="114"/>
      <c r="R20" s="114"/>
      <c r="S20" s="114"/>
      <c r="T20" s="114"/>
      <c r="U20" s="114"/>
      <c r="V20" s="103"/>
    </row>
    <row r="21" spans="1:252" ht="12.75" customHeight="1">
      <c r="A21" s="91"/>
      <c r="B21" s="299" t="s">
        <v>3</v>
      </c>
      <c r="C21" s="300"/>
      <c r="D21" s="300"/>
      <c r="E21" s="300"/>
      <c r="F21" s="301"/>
      <c r="G21" s="200">
        <f t="shared" si="1"/>
        <v>0</v>
      </c>
      <c r="H21" s="142"/>
      <c r="I21" s="200">
        <f t="shared" si="2"/>
        <v>0</v>
      </c>
      <c r="J21" s="59"/>
      <c r="K21" s="59"/>
      <c r="L21" s="123"/>
      <c r="M21" s="103"/>
      <c r="N21" s="114"/>
      <c r="O21" s="124"/>
      <c r="P21" s="114"/>
      <c r="Q21" s="114"/>
      <c r="R21" s="114"/>
      <c r="S21" s="114"/>
      <c r="T21" s="114"/>
      <c r="U21" s="114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</row>
    <row r="24" spans="1:10" ht="12.75">
      <c r="A24" s="296"/>
      <c r="B24" s="296"/>
      <c r="C24" s="7"/>
      <c r="D24" s="7"/>
      <c r="E24" s="7"/>
      <c r="F24" s="8"/>
      <c r="G24" s="8"/>
      <c r="H24" s="8"/>
      <c r="I24" s="7"/>
      <c r="J24" s="2"/>
    </row>
    <row r="25" spans="1:10" ht="12.75">
      <c r="A25" s="298"/>
      <c r="B25" s="298"/>
      <c r="C25" s="7"/>
      <c r="D25" s="7"/>
      <c r="E25" s="7"/>
      <c r="F25" s="8"/>
      <c r="G25" s="8"/>
      <c r="H25" s="8"/>
      <c r="I25" s="7"/>
      <c r="J25" s="2"/>
    </row>
    <row r="26" spans="1:10" ht="12.75">
      <c r="A26" s="7"/>
      <c r="B26" s="7"/>
      <c r="C26" s="7"/>
      <c r="D26" s="7"/>
      <c r="E26" s="7"/>
      <c r="F26" s="8"/>
      <c r="G26" s="8"/>
      <c r="H26" s="8"/>
      <c r="I26" s="7"/>
      <c r="J26" s="2"/>
    </row>
    <row r="27" spans="1:10" ht="12.75">
      <c r="A27" s="296"/>
      <c r="B27" s="296"/>
      <c r="C27" s="7"/>
      <c r="D27" s="7"/>
      <c r="E27" s="7"/>
      <c r="F27" s="8"/>
      <c r="G27" s="8"/>
      <c r="H27" s="8"/>
      <c r="I27" s="7"/>
      <c r="J27" s="2"/>
    </row>
    <row r="28" spans="1:10" ht="12.75">
      <c r="A28" s="298"/>
      <c r="B28" s="298"/>
      <c r="C28" s="2"/>
      <c r="D28" s="2"/>
      <c r="E28" s="2"/>
      <c r="F28" s="3"/>
      <c r="G28" s="3"/>
      <c r="H28" s="3"/>
      <c r="I28" s="2"/>
      <c r="J28" s="2"/>
    </row>
    <row r="29" spans="1:10" ht="12.75">
      <c r="A29" s="6"/>
      <c r="B29" s="6"/>
      <c r="C29" s="2"/>
      <c r="D29" s="2"/>
      <c r="E29" s="2"/>
      <c r="F29" s="3"/>
      <c r="G29" s="3"/>
      <c r="H29" s="3"/>
      <c r="I29" s="2"/>
      <c r="J29" s="2"/>
    </row>
    <row r="30" spans="1:10" ht="12.75">
      <c r="A30" s="5"/>
      <c r="B30" s="2"/>
      <c r="C30" s="2"/>
      <c r="D30" s="2"/>
      <c r="E30" s="2"/>
      <c r="F30" s="3"/>
      <c r="G30" s="3"/>
      <c r="H30" s="3"/>
      <c r="I30" s="2"/>
      <c r="J30" s="2"/>
    </row>
    <row r="31" spans="1:10" ht="12.75">
      <c r="A31" s="297"/>
      <c r="B31" s="297"/>
      <c r="C31" s="297"/>
      <c r="D31" s="297"/>
      <c r="E31" s="297"/>
      <c r="F31" s="297"/>
      <c r="G31" s="297"/>
      <c r="H31" s="297"/>
      <c r="I31" s="297"/>
      <c r="J31" s="2"/>
    </row>
  </sheetData>
  <sheetProtection password="F6B0" sheet="1"/>
  <mergeCells count="9">
    <mergeCell ref="A27:B27"/>
    <mergeCell ref="A28:B28"/>
    <mergeCell ref="A31:I31"/>
    <mergeCell ref="A1:K1"/>
    <mergeCell ref="A2:L2"/>
    <mergeCell ref="A3:L3"/>
    <mergeCell ref="B21:F21"/>
    <mergeCell ref="A24:B24"/>
    <mergeCell ref="A25:B25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selection activeCell="G25" sqref="G25"/>
    </sheetView>
  </sheetViews>
  <sheetFormatPr defaultColWidth="8.796875" defaultRowHeight="14.25"/>
  <cols>
    <col min="1" max="1" width="3.59765625" style="41" customWidth="1"/>
    <col min="2" max="2" width="40.69921875" style="41" customWidth="1"/>
    <col min="3" max="3" width="7.59765625" style="41" customWidth="1"/>
    <col min="4" max="4" width="9" style="41" customWidth="1"/>
    <col min="5" max="5" width="8.09765625" style="43" customWidth="1"/>
    <col min="6" max="6" width="8.69921875" style="43" customWidth="1"/>
    <col min="7" max="7" width="8.19921875" style="43" customWidth="1"/>
    <col min="8" max="8" width="6" style="43" customWidth="1"/>
    <col min="9" max="9" width="10.69921875" style="43" customWidth="1"/>
    <col min="10" max="10" width="12.09765625" style="41" customWidth="1"/>
    <col min="11" max="250" width="9.19921875" style="41" customWidth="1"/>
    <col min="251" max="16384" width="9" style="41" customWidth="1"/>
  </cols>
  <sheetData>
    <row r="1" spans="1:11" ht="14.25" customHeight="1">
      <c r="A1" s="293" t="s">
        <v>86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4.25" customHeight="1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4.25" customHeight="1">
      <c r="A3" s="294" t="s">
        <v>80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38.25">
      <c r="A4" s="60" t="s">
        <v>1</v>
      </c>
      <c r="B4" s="55" t="s">
        <v>145</v>
      </c>
      <c r="C4" s="55" t="s">
        <v>2</v>
      </c>
      <c r="D4" s="55" t="s">
        <v>185</v>
      </c>
      <c r="E4" s="55" t="s">
        <v>183</v>
      </c>
      <c r="F4" s="55" t="s">
        <v>184</v>
      </c>
      <c r="G4" s="55" t="s">
        <v>105</v>
      </c>
      <c r="H4" s="55" t="s">
        <v>30</v>
      </c>
      <c r="I4" s="55" t="s">
        <v>106</v>
      </c>
      <c r="J4" s="55" t="s">
        <v>4</v>
      </c>
      <c r="K4" s="55" t="s">
        <v>88</v>
      </c>
    </row>
    <row r="5" spans="1:11" s="137" customFormat="1" ht="14.25">
      <c r="A5" s="61">
        <v>1</v>
      </c>
      <c r="B5" s="84" t="s">
        <v>198</v>
      </c>
      <c r="C5" s="78" t="s">
        <v>89</v>
      </c>
      <c r="D5" s="93">
        <v>15</v>
      </c>
      <c r="E5" s="282"/>
      <c r="F5" s="195">
        <f aca="true" t="shared" si="0" ref="F5:F53">E5+(E5*H5)</f>
        <v>0</v>
      </c>
      <c r="G5" s="195">
        <f aca="true" t="shared" si="1" ref="G5:G53">D5*E5</f>
        <v>0</v>
      </c>
      <c r="H5" s="116">
        <v>0.08</v>
      </c>
      <c r="I5" s="195">
        <f aca="true" t="shared" si="2" ref="I5:I53">G5+(G5*H5)</f>
        <v>0</v>
      </c>
      <c r="J5" s="141"/>
      <c r="K5" s="141"/>
    </row>
    <row r="6" spans="1:11" s="137" customFormat="1" ht="14.25">
      <c r="A6" s="61">
        <v>2</v>
      </c>
      <c r="B6" s="84" t="s">
        <v>49</v>
      </c>
      <c r="C6" s="78" t="s">
        <v>48</v>
      </c>
      <c r="D6" s="98">
        <v>18</v>
      </c>
      <c r="E6" s="282"/>
      <c r="F6" s="195">
        <f t="shared" si="0"/>
        <v>0</v>
      </c>
      <c r="G6" s="195">
        <f t="shared" si="1"/>
        <v>0</v>
      </c>
      <c r="H6" s="133">
        <v>0.08</v>
      </c>
      <c r="I6" s="195">
        <f t="shared" si="2"/>
        <v>0</v>
      </c>
      <c r="J6" s="141"/>
      <c r="K6" s="141"/>
    </row>
    <row r="7" spans="1:11" s="137" customFormat="1" ht="14.25">
      <c r="A7" s="61">
        <v>3</v>
      </c>
      <c r="B7" s="134" t="s">
        <v>50</v>
      </c>
      <c r="C7" s="78" t="s">
        <v>89</v>
      </c>
      <c r="D7" s="96">
        <v>4</v>
      </c>
      <c r="E7" s="283"/>
      <c r="F7" s="195">
        <f t="shared" si="0"/>
        <v>0</v>
      </c>
      <c r="G7" s="195">
        <f t="shared" si="1"/>
        <v>0</v>
      </c>
      <c r="H7" s="133">
        <v>0.08</v>
      </c>
      <c r="I7" s="195">
        <f t="shared" si="2"/>
        <v>0</v>
      </c>
      <c r="J7" s="141"/>
      <c r="K7" s="141"/>
    </row>
    <row r="8" spans="1:11" s="137" customFormat="1" ht="14.25">
      <c r="A8" s="61">
        <v>4</v>
      </c>
      <c r="B8" s="134" t="s">
        <v>199</v>
      </c>
      <c r="C8" s="78" t="s">
        <v>89</v>
      </c>
      <c r="D8" s="96">
        <v>4</v>
      </c>
      <c r="E8" s="283"/>
      <c r="F8" s="195">
        <f t="shared" si="0"/>
        <v>0</v>
      </c>
      <c r="G8" s="195">
        <f t="shared" si="1"/>
        <v>0</v>
      </c>
      <c r="H8" s="133">
        <v>0.08</v>
      </c>
      <c r="I8" s="195">
        <f t="shared" si="2"/>
        <v>0</v>
      </c>
      <c r="J8" s="141"/>
      <c r="K8" s="141"/>
    </row>
    <row r="9" spans="1:11" s="137" customFormat="1" ht="14.25">
      <c r="A9" s="61">
        <v>5</v>
      </c>
      <c r="B9" s="80" t="s">
        <v>200</v>
      </c>
      <c r="C9" s="78" t="s">
        <v>89</v>
      </c>
      <c r="D9" s="94">
        <v>4</v>
      </c>
      <c r="E9" s="206"/>
      <c r="F9" s="195">
        <f t="shared" si="0"/>
        <v>0</v>
      </c>
      <c r="G9" s="195">
        <f t="shared" si="1"/>
        <v>0</v>
      </c>
      <c r="H9" s="133">
        <v>0.08</v>
      </c>
      <c r="I9" s="195">
        <f t="shared" si="2"/>
        <v>0</v>
      </c>
      <c r="J9" s="141"/>
      <c r="K9" s="141"/>
    </row>
    <row r="10" spans="1:11" s="137" customFormat="1" ht="14.25">
      <c r="A10" s="61">
        <v>6</v>
      </c>
      <c r="B10" s="80" t="s">
        <v>201</v>
      </c>
      <c r="C10" s="78" t="s">
        <v>89</v>
      </c>
      <c r="D10" s="94">
        <v>5</v>
      </c>
      <c r="E10" s="206"/>
      <c r="F10" s="195">
        <f t="shared" si="0"/>
        <v>0</v>
      </c>
      <c r="G10" s="195">
        <f t="shared" si="1"/>
        <v>0</v>
      </c>
      <c r="H10" s="133">
        <v>0.08</v>
      </c>
      <c r="I10" s="195">
        <f t="shared" si="2"/>
        <v>0</v>
      </c>
      <c r="J10" s="141"/>
      <c r="K10" s="141"/>
    </row>
    <row r="11" spans="1:11" s="137" customFormat="1" ht="14.25">
      <c r="A11" s="61">
        <v>7</v>
      </c>
      <c r="B11" s="84" t="s">
        <v>202</v>
      </c>
      <c r="C11" s="78" t="s">
        <v>89</v>
      </c>
      <c r="D11" s="93">
        <v>5</v>
      </c>
      <c r="E11" s="282"/>
      <c r="F11" s="195">
        <f t="shared" si="0"/>
        <v>0</v>
      </c>
      <c r="G11" s="195">
        <f t="shared" si="1"/>
        <v>0</v>
      </c>
      <c r="H11" s="133">
        <v>0.08</v>
      </c>
      <c r="I11" s="195">
        <f t="shared" si="2"/>
        <v>0</v>
      </c>
      <c r="J11" s="141"/>
      <c r="K11" s="141"/>
    </row>
    <row r="12" spans="1:11" s="137" customFormat="1" ht="14.25">
      <c r="A12" s="61">
        <v>8</v>
      </c>
      <c r="B12" s="84" t="s">
        <v>203</v>
      </c>
      <c r="C12" s="78" t="s">
        <v>89</v>
      </c>
      <c r="D12" s="93">
        <v>15</v>
      </c>
      <c r="E12" s="282"/>
      <c r="F12" s="195">
        <f t="shared" si="0"/>
        <v>0</v>
      </c>
      <c r="G12" s="195">
        <f t="shared" si="1"/>
        <v>0</v>
      </c>
      <c r="H12" s="133">
        <v>0.08</v>
      </c>
      <c r="I12" s="195">
        <f t="shared" si="2"/>
        <v>0</v>
      </c>
      <c r="J12" s="141"/>
      <c r="K12" s="141"/>
    </row>
    <row r="13" spans="1:11" s="137" customFormat="1" ht="14.25">
      <c r="A13" s="61">
        <v>9</v>
      </c>
      <c r="B13" s="84" t="s">
        <v>204</v>
      </c>
      <c r="C13" s="78" t="s">
        <v>89</v>
      </c>
      <c r="D13" s="93">
        <v>13</v>
      </c>
      <c r="E13" s="282"/>
      <c r="F13" s="195">
        <f t="shared" si="0"/>
        <v>0</v>
      </c>
      <c r="G13" s="195">
        <f t="shared" si="1"/>
        <v>0</v>
      </c>
      <c r="H13" s="133">
        <v>0.08</v>
      </c>
      <c r="I13" s="195">
        <f t="shared" si="2"/>
        <v>0</v>
      </c>
      <c r="J13" s="141"/>
      <c r="K13" s="141"/>
    </row>
    <row r="14" spans="1:11" s="137" customFormat="1" ht="25.5">
      <c r="A14" s="61">
        <v>10</v>
      </c>
      <c r="B14" s="136" t="s">
        <v>205</v>
      </c>
      <c r="C14" s="78" t="s">
        <v>89</v>
      </c>
      <c r="D14" s="93">
        <v>3</v>
      </c>
      <c r="E14" s="282"/>
      <c r="F14" s="195">
        <f t="shared" si="0"/>
        <v>0</v>
      </c>
      <c r="G14" s="195">
        <f t="shared" si="1"/>
        <v>0</v>
      </c>
      <c r="H14" s="133">
        <v>0.08</v>
      </c>
      <c r="I14" s="195">
        <f t="shared" si="2"/>
        <v>0</v>
      </c>
      <c r="J14" s="141"/>
      <c r="K14" s="141"/>
    </row>
    <row r="15" spans="1:11" s="137" customFormat="1" ht="14.25">
      <c r="A15" s="61">
        <v>11</v>
      </c>
      <c r="B15" s="84" t="s">
        <v>206</v>
      </c>
      <c r="C15" s="78" t="s">
        <v>48</v>
      </c>
      <c r="D15" s="93">
        <v>18</v>
      </c>
      <c r="E15" s="282"/>
      <c r="F15" s="195">
        <f t="shared" si="0"/>
        <v>0</v>
      </c>
      <c r="G15" s="195">
        <f t="shared" si="1"/>
        <v>0</v>
      </c>
      <c r="H15" s="133">
        <v>0.08</v>
      </c>
      <c r="I15" s="195">
        <f t="shared" si="2"/>
        <v>0</v>
      </c>
      <c r="J15" s="141"/>
      <c r="K15" s="141"/>
    </row>
    <row r="16" spans="1:11" s="137" customFormat="1" ht="14.25">
      <c r="A16" s="61">
        <v>12</v>
      </c>
      <c r="B16" s="84" t="s">
        <v>207</v>
      </c>
      <c r="C16" s="78" t="s">
        <v>48</v>
      </c>
      <c r="D16" s="93">
        <v>18</v>
      </c>
      <c r="E16" s="282"/>
      <c r="F16" s="195">
        <f t="shared" si="0"/>
        <v>0</v>
      </c>
      <c r="G16" s="195">
        <f t="shared" si="1"/>
        <v>0</v>
      </c>
      <c r="H16" s="133">
        <v>0.08</v>
      </c>
      <c r="I16" s="195">
        <f t="shared" si="2"/>
        <v>0</v>
      </c>
      <c r="J16" s="141"/>
      <c r="K16" s="141"/>
    </row>
    <row r="17" spans="1:11" s="137" customFormat="1" ht="25.5">
      <c r="A17" s="61">
        <v>13</v>
      </c>
      <c r="B17" s="84" t="s">
        <v>208</v>
      </c>
      <c r="C17" s="78" t="s">
        <v>48</v>
      </c>
      <c r="D17" s="93">
        <v>60</v>
      </c>
      <c r="E17" s="282"/>
      <c r="F17" s="195">
        <f t="shared" si="0"/>
        <v>0</v>
      </c>
      <c r="G17" s="195">
        <f t="shared" si="1"/>
        <v>0</v>
      </c>
      <c r="H17" s="133">
        <v>0.08</v>
      </c>
      <c r="I17" s="195">
        <f t="shared" si="2"/>
        <v>0</v>
      </c>
      <c r="J17" s="141"/>
      <c r="K17" s="141"/>
    </row>
    <row r="18" spans="1:11" s="137" customFormat="1" ht="25.5">
      <c r="A18" s="61">
        <v>14</v>
      </c>
      <c r="B18" s="84" t="s">
        <v>209</v>
      </c>
      <c r="C18" s="78" t="s">
        <v>48</v>
      </c>
      <c r="D18" s="93">
        <v>45</v>
      </c>
      <c r="E18" s="282"/>
      <c r="F18" s="195">
        <f t="shared" si="0"/>
        <v>0</v>
      </c>
      <c r="G18" s="195">
        <f t="shared" si="1"/>
        <v>0</v>
      </c>
      <c r="H18" s="133">
        <v>0.08</v>
      </c>
      <c r="I18" s="195">
        <f t="shared" si="2"/>
        <v>0</v>
      </c>
      <c r="J18" s="141"/>
      <c r="K18" s="141"/>
    </row>
    <row r="19" spans="1:11" s="137" customFormat="1" ht="25.5">
      <c r="A19" s="61">
        <v>15</v>
      </c>
      <c r="B19" s="84" t="s">
        <v>210</v>
      </c>
      <c r="C19" s="78" t="s">
        <v>48</v>
      </c>
      <c r="D19" s="93">
        <v>45</v>
      </c>
      <c r="E19" s="282"/>
      <c r="F19" s="195">
        <f t="shared" si="0"/>
        <v>0</v>
      </c>
      <c r="G19" s="195">
        <f t="shared" si="1"/>
        <v>0</v>
      </c>
      <c r="H19" s="133">
        <v>0.08</v>
      </c>
      <c r="I19" s="195">
        <f t="shared" si="2"/>
        <v>0</v>
      </c>
      <c r="J19" s="141"/>
      <c r="K19" s="141"/>
    </row>
    <row r="20" spans="1:11" s="137" customFormat="1" ht="14.25">
      <c r="A20" s="61">
        <v>16</v>
      </c>
      <c r="B20" s="84" t="s">
        <v>211</v>
      </c>
      <c r="C20" s="78" t="s">
        <v>89</v>
      </c>
      <c r="D20" s="93">
        <v>10</v>
      </c>
      <c r="E20" s="282"/>
      <c r="F20" s="195">
        <f t="shared" si="0"/>
        <v>0</v>
      </c>
      <c r="G20" s="195">
        <f t="shared" si="1"/>
        <v>0</v>
      </c>
      <c r="H20" s="133">
        <v>0.08</v>
      </c>
      <c r="I20" s="195">
        <f t="shared" si="2"/>
        <v>0</v>
      </c>
      <c r="J20" s="141"/>
      <c r="K20" s="141"/>
    </row>
    <row r="21" spans="1:11" s="137" customFormat="1" ht="25.5">
      <c r="A21" s="61">
        <v>17</v>
      </c>
      <c r="B21" s="80" t="s">
        <v>51</v>
      </c>
      <c r="C21" s="78" t="s">
        <v>89</v>
      </c>
      <c r="D21" s="94">
        <v>10</v>
      </c>
      <c r="E21" s="206"/>
      <c r="F21" s="195">
        <f t="shared" si="0"/>
        <v>0</v>
      </c>
      <c r="G21" s="195">
        <f t="shared" si="1"/>
        <v>0</v>
      </c>
      <c r="H21" s="133">
        <v>0.08</v>
      </c>
      <c r="I21" s="195">
        <f t="shared" si="2"/>
        <v>0</v>
      </c>
      <c r="J21" s="141"/>
      <c r="K21" s="141"/>
    </row>
    <row r="22" spans="1:11" s="137" customFormat="1" ht="25.5">
      <c r="A22" s="61">
        <v>18</v>
      </c>
      <c r="B22" s="80" t="s">
        <v>52</v>
      </c>
      <c r="C22" s="78" t="s">
        <v>89</v>
      </c>
      <c r="D22" s="94">
        <v>8</v>
      </c>
      <c r="E22" s="206"/>
      <c r="F22" s="195">
        <f t="shared" si="0"/>
        <v>0</v>
      </c>
      <c r="G22" s="195">
        <f t="shared" si="1"/>
        <v>0</v>
      </c>
      <c r="H22" s="133">
        <v>0.08</v>
      </c>
      <c r="I22" s="195">
        <f t="shared" si="2"/>
        <v>0</v>
      </c>
      <c r="J22" s="141"/>
      <c r="K22" s="141"/>
    </row>
    <row r="23" spans="1:11" s="137" customFormat="1" ht="14.25">
      <c r="A23" s="61">
        <v>19</v>
      </c>
      <c r="B23" s="84" t="s">
        <v>212</v>
      </c>
      <c r="C23" s="78" t="s">
        <v>89</v>
      </c>
      <c r="D23" s="93">
        <v>10</v>
      </c>
      <c r="E23" s="282"/>
      <c r="F23" s="195">
        <f t="shared" si="0"/>
        <v>0</v>
      </c>
      <c r="G23" s="195">
        <f t="shared" si="1"/>
        <v>0</v>
      </c>
      <c r="H23" s="133">
        <v>0.08</v>
      </c>
      <c r="I23" s="195">
        <f t="shared" si="2"/>
        <v>0</v>
      </c>
      <c r="J23" s="141"/>
      <c r="K23" s="141"/>
    </row>
    <row r="24" spans="1:11" s="137" customFormat="1" ht="14.25">
      <c r="A24" s="61">
        <v>20</v>
      </c>
      <c r="B24" s="84" t="s">
        <v>213</v>
      </c>
      <c r="C24" s="78" t="s">
        <v>89</v>
      </c>
      <c r="D24" s="93">
        <v>15</v>
      </c>
      <c r="E24" s="282"/>
      <c r="F24" s="195">
        <f t="shared" si="0"/>
        <v>0</v>
      </c>
      <c r="G24" s="195">
        <f t="shared" si="1"/>
        <v>0</v>
      </c>
      <c r="H24" s="133">
        <v>0.08</v>
      </c>
      <c r="I24" s="195">
        <f t="shared" si="2"/>
        <v>0</v>
      </c>
      <c r="J24" s="141"/>
      <c r="K24" s="141"/>
    </row>
    <row r="25" spans="1:11" s="137" customFormat="1" ht="14.25">
      <c r="A25" s="61">
        <v>21</v>
      </c>
      <c r="B25" s="84" t="s">
        <v>214</v>
      </c>
      <c r="C25" s="78" t="s">
        <v>89</v>
      </c>
      <c r="D25" s="93">
        <v>15</v>
      </c>
      <c r="E25" s="282"/>
      <c r="F25" s="195">
        <f t="shared" si="0"/>
        <v>0</v>
      </c>
      <c r="G25" s="195">
        <f t="shared" si="1"/>
        <v>0</v>
      </c>
      <c r="H25" s="133">
        <v>0.08</v>
      </c>
      <c r="I25" s="195">
        <f t="shared" si="2"/>
        <v>0</v>
      </c>
      <c r="J25" s="141"/>
      <c r="K25" s="141"/>
    </row>
    <row r="26" spans="1:11" s="137" customFormat="1" ht="14.25">
      <c r="A26" s="61">
        <v>22</v>
      </c>
      <c r="B26" s="84" t="s">
        <v>215</v>
      </c>
      <c r="C26" s="78" t="s">
        <v>89</v>
      </c>
      <c r="D26" s="93">
        <v>8</v>
      </c>
      <c r="E26" s="282"/>
      <c r="F26" s="195">
        <f t="shared" si="0"/>
        <v>0</v>
      </c>
      <c r="G26" s="195">
        <f t="shared" si="1"/>
        <v>0</v>
      </c>
      <c r="H26" s="133">
        <v>0.08</v>
      </c>
      <c r="I26" s="195">
        <f t="shared" si="2"/>
        <v>0</v>
      </c>
      <c r="J26" s="141"/>
      <c r="K26" s="141"/>
    </row>
    <row r="27" spans="1:11" s="137" customFormat="1" ht="14.25">
      <c r="A27" s="61">
        <v>23</v>
      </c>
      <c r="B27" s="84" t="s">
        <v>216</v>
      </c>
      <c r="C27" s="78" t="s">
        <v>48</v>
      </c>
      <c r="D27" s="93">
        <v>25</v>
      </c>
      <c r="E27" s="282"/>
      <c r="F27" s="195">
        <f t="shared" si="0"/>
        <v>0</v>
      </c>
      <c r="G27" s="195">
        <f t="shared" si="1"/>
        <v>0</v>
      </c>
      <c r="H27" s="133">
        <v>0.08</v>
      </c>
      <c r="I27" s="195">
        <f t="shared" si="2"/>
        <v>0</v>
      </c>
      <c r="J27" s="141"/>
      <c r="K27" s="141"/>
    </row>
    <row r="28" spans="1:11" s="137" customFormat="1" ht="14.25">
      <c r="A28" s="61">
        <v>24</v>
      </c>
      <c r="B28" s="84" t="s">
        <v>217</v>
      </c>
      <c r="C28" s="78" t="s">
        <v>89</v>
      </c>
      <c r="D28" s="93">
        <v>9</v>
      </c>
      <c r="E28" s="282"/>
      <c r="F28" s="195">
        <f t="shared" si="0"/>
        <v>0</v>
      </c>
      <c r="G28" s="195">
        <f t="shared" si="1"/>
        <v>0</v>
      </c>
      <c r="H28" s="133">
        <v>0.08</v>
      </c>
      <c r="I28" s="195">
        <f t="shared" si="2"/>
        <v>0</v>
      </c>
      <c r="J28" s="141"/>
      <c r="K28" s="141"/>
    </row>
    <row r="29" spans="1:11" s="137" customFormat="1" ht="14.25">
      <c r="A29" s="61">
        <v>25</v>
      </c>
      <c r="B29" s="84" t="s">
        <v>53</v>
      </c>
      <c r="C29" s="78" t="s">
        <v>48</v>
      </c>
      <c r="D29" s="93">
        <v>110</v>
      </c>
      <c r="E29" s="282"/>
      <c r="F29" s="195">
        <f t="shared" si="0"/>
        <v>0</v>
      </c>
      <c r="G29" s="195">
        <f t="shared" si="1"/>
        <v>0</v>
      </c>
      <c r="H29" s="133">
        <v>0.08</v>
      </c>
      <c r="I29" s="195">
        <f t="shared" si="2"/>
        <v>0</v>
      </c>
      <c r="J29" s="141"/>
      <c r="K29" s="141"/>
    </row>
    <row r="30" spans="1:11" s="137" customFormat="1" ht="14.25">
      <c r="A30" s="61">
        <v>26</v>
      </c>
      <c r="B30" s="84" t="s">
        <v>218</v>
      </c>
      <c r="C30" s="78" t="s">
        <v>89</v>
      </c>
      <c r="D30" s="93">
        <v>15</v>
      </c>
      <c r="E30" s="282"/>
      <c r="F30" s="195">
        <f t="shared" si="0"/>
        <v>0</v>
      </c>
      <c r="G30" s="195">
        <f t="shared" si="1"/>
        <v>0</v>
      </c>
      <c r="H30" s="133">
        <v>0.08</v>
      </c>
      <c r="I30" s="195">
        <f t="shared" si="2"/>
        <v>0</v>
      </c>
      <c r="J30" s="141"/>
      <c r="K30" s="141"/>
    </row>
    <row r="31" spans="1:11" s="137" customFormat="1" ht="14.25">
      <c r="A31" s="61">
        <v>27</v>
      </c>
      <c r="B31" s="84" t="s">
        <v>219</v>
      </c>
      <c r="C31" s="78" t="s">
        <v>89</v>
      </c>
      <c r="D31" s="93">
        <v>5</v>
      </c>
      <c r="E31" s="282"/>
      <c r="F31" s="195">
        <f t="shared" si="0"/>
        <v>0</v>
      </c>
      <c r="G31" s="195">
        <f t="shared" si="1"/>
        <v>0</v>
      </c>
      <c r="H31" s="133">
        <v>0.08</v>
      </c>
      <c r="I31" s="195">
        <f t="shared" si="2"/>
        <v>0</v>
      </c>
      <c r="J31" s="141"/>
      <c r="K31" s="141"/>
    </row>
    <row r="32" spans="1:11" s="137" customFormat="1" ht="14.25">
      <c r="A32" s="61">
        <v>28</v>
      </c>
      <c r="B32" s="84" t="s">
        <v>220</v>
      </c>
      <c r="C32" s="78" t="s">
        <v>89</v>
      </c>
      <c r="D32" s="93">
        <v>15</v>
      </c>
      <c r="E32" s="282"/>
      <c r="F32" s="195">
        <f t="shared" si="0"/>
        <v>0</v>
      </c>
      <c r="G32" s="195">
        <f t="shared" si="1"/>
        <v>0</v>
      </c>
      <c r="H32" s="133">
        <v>0.08</v>
      </c>
      <c r="I32" s="195">
        <f t="shared" si="2"/>
        <v>0</v>
      </c>
      <c r="J32" s="141"/>
      <c r="K32" s="141"/>
    </row>
    <row r="33" spans="1:11" s="137" customFormat="1" ht="14.25">
      <c r="A33" s="61">
        <v>29</v>
      </c>
      <c r="B33" s="84" t="s">
        <v>221</v>
      </c>
      <c r="C33" s="78" t="s">
        <v>89</v>
      </c>
      <c r="D33" s="93">
        <v>35</v>
      </c>
      <c r="E33" s="282"/>
      <c r="F33" s="195">
        <f t="shared" si="0"/>
        <v>0</v>
      </c>
      <c r="G33" s="195">
        <f t="shared" si="1"/>
        <v>0</v>
      </c>
      <c r="H33" s="133">
        <v>0.08</v>
      </c>
      <c r="I33" s="195">
        <f t="shared" si="2"/>
        <v>0</v>
      </c>
      <c r="J33" s="141"/>
      <c r="K33" s="141"/>
    </row>
    <row r="34" spans="1:11" s="137" customFormat="1" ht="14.25">
      <c r="A34" s="61">
        <v>30</v>
      </c>
      <c r="B34" s="84" t="s">
        <v>222</v>
      </c>
      <c r="C34" s="78" t="s">
        <v>89</v>
      </c>
      <c r="D34" s="93">
        <v>60</v>
      </c>
      <c r="E34" s="282"/>
      <c r="F34" s="195">
        <f t="shared" si="0"/>
        <v>0</v>
      </c>
      <c r="G34" s="195">
        <f t="shared" si="1"/>
        <v>0</v>
      </c>
      <c r="H34" s="133">
        <v>0.08</v>
      </c>
      <c r="I34" s="195">
        <f t="shared" si="2"/>
        <v>0</v>
      </c>
      <c r="J34" s="141"/>
      <c r="K34" s="141"/>
    </row>
    <row r="35" spans="1:11" s="137" customFormat="1" ht="14.25">
      <c r="A35" s="61">
        <v>31</v>
      </c>
      <c r="B35" s="84" t="s">
        <v>223</v>
      </c>
      <c r="C35" s="78" t="s">
        <v>89</v>
      </c>
      <c r="D35" s="93">
        <v>4</v>
      </c>
      <c r="E35" s="282"/>
      <c r="F35" s="195">
        <f t="shared" si="0"/>
        <v>0</v>
      </c>
      <c r="G35" s="195">
        <f t="shared" si="1"/>
        <v>0</v>
      </c>
      <c r="H35" s="133">
        <v>0.08</v>
      </c>
      <c r="I35" s="195">
        <f t="shared" si="2"/>
        <v>0</v>
      </c>
      <c r="J35" s="141"/>
      <c r="K35" s="141"/>
    </row>
    <row r="36" spans="1:11" s="137" customFormat="1" ht="14.25">
      <c r="A36" s="61">
        <v>32</v>
      </c>
      <c r="B36" s="84" t="s">
        <v>54</v>
      </c>
      <c r="C36" s="78" t="s">
        <v>48</v>
      </c>
      <c r="D36" s="93">
        <v>40</v>
      </c>
      <c r="E36" s="282"/>
      <c r="F36" s="195">
        <f t="shared" si="0"/>
        <v>0</v>
      </c>
      <c r="G36" s="195">
        <f t="shared" si="1"/>
        <v>0</v>
      </c>
      <c r="H36" s="133">
        <v>0.08</v>
      </c>
      <c r="I36" s="195">
        <f t="shared" si="2"/>
        <v>0</v>
      </c>
      <c r="J36" s="141"/>
      <c r="K36" s="141"/>
    </row>
    <row r="37" spans="1:11" s="137" customFormat="1" ht="14.25">
      <c r="A37" s="61">
        <v>33</v>
      </c>
      <c r="B37" s="84" t="s">
        <v>224</v>
      </c>
      <c r="C37" s="78" t="s">
        <v>89</v>
      </c>
      <c r="D37" s="93">
        <v>4</v>
      </c>
      <c r="E37" s="282"/>
      <c r="F37" s="195">
        <f t="shared" si="0"/>
        <v>0</v>
      </c>
      <c r="G37" s="195">
        <f t="shared" si="1"/>
        <v>0</v>
      </c>
      <c r="H37" s="133">
        <v>0.08</v>
      </c>
      <c r="I37" s="195">
        <f t="shared" si="2"/>
        <v>0</v>
      </c>
      <c r="J37" s="141"/>
      <c r="K37" s="141"/>
    </row>
    <row r="38" spans="1:11" s="137" customFormat="1" ht="14.25">
      <c r="A38" s="61">
        <v>34</v>
      </c>
      <c r="B38" s="80" t="s">
        <v>55</v>
      </c>
      <c r="C38" s="78" t="s">
        <v>89</v>
      </c>
      <c r="D38" s="94">
        <v>8</v>
      </c>
      <c r="E38" s="206"/>
      <c r="F38" s="195">
        <f t="shared" si="0"/>
        <v>0</v>
      </c>
      <c r="G38" s="195">
        <f t="shared" si="1"/>
        <v>0</v>
      </c>
      <c r="H38" s="133">
        <v>0.08</v>
      </c>
      <c r="I38" s="195">
        <f t="shared" si="2"/>
        <v>0</v>
      </c>
      <c r="J38" s="141"/>
      <c r="K38" s="141"/>
    </row>
    <row r="39" spans="1:11" s="137" customFormat="1" ht="14.25">
      <c r="A39" s="61">
        <v>35</v>
      </c>
      <c r="B39" s="84" t="s">
        <v>225</v>
      </c>
      <c r="C39" s="78" t="s">
        <v>89</v>
      </c>
      <c r="D39" s="93">
        <v>200</v>
      </c>
      <c r="E39" s="282"/>
      <c r="F39" s="195">
        <f t="shared" si="0"/>
        <v>0</v>
      </c>
      <c r="G39" s="195">
        <f t="shared" si="1"/>
        <v>0</v>
      </c>
      <c r="H39" s="133">
        <v>0.08</v>
      </c>
      <c r="I39" s="195">
        <f t="shared" si="2"/>
        <v>0</v>
      </c>
      <c r="J39" s="141"/>
      <c r="K39" s="141"/>
    </row>
    <row r="40" spans="1:11" s="137" customFormat="1" ht="14.25">
      <c r="A40" s="61">
        <v>36</v>
      </c>
      <c r="B40" s="84" t="s">
        <v>226</v>
      </c>
      <c r="C40" s="78" t="s">
        <v>89</v>
      </c>
      <c r="D40" s="93">
        <v>5</v>
      </c>
      <c r="E40" s="282"/>
      <c r="F40" s="195">
        <f t="shared" si="0"/>
        <v>0</v>
      </c>
      <c r="G40" s="195">
        <f t="shared" si="1"/>
        <v>0</v>
      </c>
      <c r="H40" s="133">
        <v>0.08</v>
      </c>
      <c r="I40" s="195">
        <f t="shared" si="2"/>
        <v>0</v>
      </c>
      <c r="J40" s="141"/>
      <c r="K40" s="141"/>
    </row>
    <row r="41" spans="1:11" s="137" customFormat="1" ht="14.25">
      <c r="A41" s="61">
        <v>37</v>
      </c>
      <c r="B41" s="84" t="s">
        <v>227</v>
      </c>
      <c r="C41" s="78" t="s">
        <v>89</v>
      </c>
      <c r="D41" s="93">
        <v>40</v>
      </c>
      <c r="E41" s="282"/>
      <c r="F41" s="195">
        <f t="shared" si="0"/>
        <v>0</v>
      </c>
      <c r="G41" s="195">
        <f t="shared" si="1"/>
        <v>0</v>
      </c>
      <c r="H41" s="133">
        <v>0.08</v>
      </c>
      <c r="I41" s="195">
        <f t="shared" si="2"/>
        <v>0</v>
      </c>
      <c r="J41" s="141"/>
      <c r="K41" s="141"/>
    </row>
    <row r="42" spans="1:11" s="137" customFormat="1" ht="14.25">
      <c r="A42" s="61">
        <v>38</v>
      </c>
      <c r="B42" s="84" t="s">
        <v>228</v>
      </c>
      <c r="C42" s="78" t="s">
        <v>89</v>
      </c>
      <c r="D42" s="93">
        <v>4</v>
      </c>
      <c r="E42" s="282"/>
      <c r="F42" s="195">
        <f t="shared" si="0"/>
        <v>0</v>
      </c>
      <c r="G42" s="195">
        <f t="shared" si="1"/>
        <v>0</v>
      </c>
      <c r="H42" s="133">
        <v>0.08</v>
      </c>
      <c r="I42" s="195">
        <f t="shared" si="2"/>
        <v>0</v>
      </c>
      <c r="J42" s="141"/>
      <c r="K42" s="141"/>
    </row>
    <row r="43" spans="1:11" s="137" customFormat="1" ht="14.25">
      <c r="A43" s="61">
        <v>39</v>
      </c>
      <c r="B43" s="84" t="s">
        <v>229</v>
      </c>
      <c r="C43" s="78" t="s">
        <v>89</v>
      </c>
      <c r="D43" s="93">
        <v>5</v>
      </c>
      <c r="E43" s="282"/>
      <c r="F43" s="195">
        <f t="shared" si="0"/>
        <v>0</v>
      </c>
      <c r="G43" s="195">
        <f t="shared" si="1"/>
        <v>0</v>
      </c>
      <c r="H43" s="133">
        <v>0.08</v>
      </c>
      <c r="I43" s="195">
        <f t="shared" si="2"/>
        <v>0</v>
      </c>
      <c r="J43" s="141"/>
      <c r="K43" s="141"/>
    </row>
    <row r="44" spans="1:11" s="137" customFormat="1" ht="14.25">
      <c r="A44" s="61">
        <v>40</v>
      </c>
      <c r="B44" s="84" t="s">
        <v>230</v>
      </c>
      <c r="C44" s="78" t="s">
        <v>89</v>
      </c>
      <c r="D44" s="93">
        <v>25</v>
      </c>
      <c r="E44" s="282"/>
      <c r="F44" s="195">
        <f t="shared" si="0"/>
        <v>0</v>
      </c>
      <c r="G44" s="195">
        <f t="shared" si="1"/>
        <v>0</v>
      </c>
      <c r="H44" s="133">
        <v>0.08</v>
      </c>
      <c r="I44" s="195">
        <f t="shared" si="2"/>
        <v>0</v>
      </c>
      <c r="J44" s="141"/>
      <c r="K44" s="141"/>
    </row>
    <row r="45" spans="1:11" s="137" customFormat="1" ht="14.25">
      <c r="A45" s="61">
        <v>41</v>
      </c>
      <c r="B45" s="80" t="s">
        <v>56</v>
      </c>
      <c r="C45" s="78" t="s">
        <v>89</v>
      </c>
      <c r="D45" s="94">
        <v>130</v>
      </c>
      <c r="E45" s="206"/>
      <c r="F45" s="195">
        <f t="shared" si="0"/>
        <v>0</v>
      </c>
      <c r="G45" s="195">
        <f t="shared" si="1"/>
        <v>0</v>
      </c>
      <c r="H45" s="133">
        <v>0.08</v>
      </c>
      <c r="I45" s="195">
        <f t="shared" si="2"/>
        <v>0</v>
      </c>
      <c r="J45" s="141"/>
      <c r="K45" s="141"/>
    </row>
    <row r="46" spans="1:11" s="137" customFormat="1" ht="14.25">
      <c r="A46" s="61">
        <v>42</v>
      </c>
      <c r="B46" s="80" t="s">
        <v>231</v>
      </c>
      <c r="C46" s="78" t="s">
        <v>89</v>
      </c>
      <c r="D46" s="94">
        <v>14</v>
      </c>
      <c r="E46" s="206"/>
      <c r="F46" s="195">
        <f t="shared" si="0"/>
        <v>0</v>
      </c>
      <c r="G46" s="195">
        <f t="shared" si="1"/>
        <v>0</v>
      </c>
      <c r="H46" s="133">
        <v>0.08</v>
      </c>
      <c r="I46" s="195">
        <f t="shared" si="2"/>
        <v>0</v>
      </c>
      <c r="J46" s="141"/>
      <c r="K46" s="141"/>
    </row>
    <row r="47" spans="1:11" s="137" customFormat="1" ht="14.25">
      <c r="A47" s="61">
        <v>43</v>
      </c>
      <c r="B47" s="80" t="s">
        <v>232</v>
      </c>
      <c r="C47" s="78" t="s">
        <v>89</v>
      </c>
      <c r="D47" s="94">
        <v>3</v>
      </c>
      <c r="E47" s="206"/>
      <c r="F47" s="195">
        <f t="shared" si="0"/>
        <v>0</v>
      </c>
      <c r="G47" s="195">
        <f t="shared" si="1"/>
        <v>0</v>
      </c>
      <c r="H47" s="133">
        <v>0.08</v>
      </c>
      <c r="I47" s="195">
        <f t="shared" si="2"/>
        <v>0</v>
      </c>
      <c r="J47" s="141"/>
      <c r="K47" s="141"/>
    </row>
    <row r="48" spans="1:11" s="137" customFormat="1" ht="14.25">
      <c r="A48" s="61">
        <v>44</v>
      </c>
      <c r="B48" s="138" t="s">
        <v>233</v>
      </c>
      <c r="C48" s="78" t="s">
        <v>89</v>
      </c>
      <c r="D48" s="139">
        <v>4</v>
      </c>
      <c r="E48" s="281"/>
      <c r="F48" s="195">
        <f t="shared" si="0"/>
        <v>0</v>
      </c>
      <c r="G48" s="195">
        <f t="shared" si="1"/>
        <v>0</v>
      </c>
      <c r="H48" s="133">
        <v>0.08</v>
      </c>
      <c r="I48" s="195">
        <f t="shared" si="2"/>
        <v>0</v>
      </c>
      <c r="J48" s="141"/>
      <c r="K48" s="141"/>
    </row>
    <row r="49" spans="1:11" s="137" customFormat="1" ht="25.5">
      <c r="A49" s="61">
        <v>45</v>
      </c>
      <c r="B49" s="80" t="s">
        <v>57</v>
      </c>
      <c r="C49" s="78" t="s">
        <v>89</v>
      </c>
      <c r="D49" s="94">
        <v>4</v>
      </c>
      <c r="E49" s="206"/>
      <c r="F49" s="195">
        <f t="shared" si="0"/>
        <v>0</v>
      </c>
      <c r="G49" s="195">
        <f t="shared" si="1"/>
        <v>0</v>
      </c>
      <c r="H49" s="133">
        <v>0.08</v>
      </c>
      <c r="I49" s="195">
        <f t="shared" si="2"/>
        <v>0</v>
      </c>
      <c r="J49" s="141"/>
      <c r="K49" s="141"/>
    </row>
    <row r="50" spans="1:11" s="137" customFormat="1" ht="14.25">
      <c r="A50" s="61">
        <v>46</v>
      </c>
      <c r="B50" s="80" t="s">
        <v>234</v>
      </c>
      <c r="C50" s="78" t="s">
        <v>89</v>
      </c>
      <c r="D50" s="94">
        <v>2</v>
      </c>
      <c r="E50" s="206"/>
      <c r="F50" s="195">
        <f t="shared" si="0"/>
        <v>0</v>
      </c>
      <c r="G50" s="195">
        <f t="shared" si="1"/>
        <v>0</v>
      </c>
      <c r="H50" s="133">
        <v>0.08</v>
      </c>
      <c r="I50" s="195">
        <f t="shared" si="2"/>
        <v>0</v>
      </c>
      <c r="J50" s="141"/>
      <c r="K50" s="141"/>
    </row>
    <row r="51" spans="1:11" s="137" customFormat="1" ht="14.25">
      <c r="A51" s="61">
        <v>47</v>
      </c>
      <c r="B51" s="80" t="s">
        <v>235</v>
      </c>
      <c r="C51" s="78" t="s">
        <v>89</v>
      </c>
      <c r="D51" s="94">
        <v>2</v>
      </c>
      <c r="E51" s="206"/>
      <c r="F51" s="195">
        <f t="shared" si="0"/>
        <v>0</v>
      </c>
      <c r="G51" s="195">
        <f t="shared" si="1"/>
        <v>0</v>
      </c>
      <c r="H51" s="133">
        <v>0.08</v>
      </c>
      <c r="I51" s="195">
        <f t="shared" si="2"/>
        <v>0</v>
      </c>
      <c r="J51" s="141"/>
      <c r="K51" s="141"/>
    </row>
    <row r="52" spans="1:11" s="137" customFormat="1" ht="25.5">
      <c r="A52" s="61">
        <v>48</v>
      </c>
      <c r="B52" s="80" t="s">
        <v>73</v>
      </c>
      <c r="C52" s="78" t="s">
        <v>89</v>
      </c>
      <c r="D52" s="94">
        <v>4</v>
      </c>
      <c r="E52" s="206"/>
      <c r="F52" s="195">
        <f t="shared" si="0"/>
        <v>0</v>
      </c>
      <c r="G52" s="195">
        <f t="shared" si="1"/>
        <v>0</v>
      </c>
      <c r="H52" s="133">
        <v>0.08</v>
      </c>
      <c r="I52" s="195">
        <f t="shared" si="2"/>
        <v>0</v>
      </c>
      <c r="J52" s="141"/>
      <c r="K52" s="141"/>
    </row>
    <row r="53" spans="1:11" s="137" customFormat="1" ht="14.25">
      <c r="A53" s="61">
        <v>49</v>
      </c>
      <c r="B53" s="80" t="s">
        <v>236</v>
      </c>
      <c r="C53" s="78" t="s">
        <v>89</v>
      </c>
      <c r="D53" s="94">
        <v>5</v>
      </c>
      <c r="E53" s="206"/>
      <c r="F53" s="195">
        <f t="shared" si="0"/>
        <v>0</v>
      </c>
      <c r="G53" s="195">
        <f t="shared" si="1"/>
        <v>0</v>
      </c>
      <c r="H53" s="133">
        <v>0.08</v>
      </c>
      <c r="I53" s="195">
        <f t="shared" si="2"/>
        <v>0</v>
      </c>
      <c r="J53" s="141"/>
      <c r="K53" s="141"/>
    </row>
    <row r="54" spans="1:11" s="137" customFormat="1" ht="25.5">
      <c r="A54" s="61">
        <v>50</v>
      </c>
      <c r="B54" s="80" t="s">
        <v>237</v>
      </c>
      <c r="C54" s="78" t="s">
        <v>89</v>
      </c>
      <c r="D54" s="94">
        <v>3</v>
      </c>
      <c r="E54" s="206"/>
      <c r="F54" s="195">
        <f>E54+(E54*H54)</f>
        <v>0</v>
      </c>
      <c r="G54" s="195">
        <f>D54*E54</f>
        <v>0</v>
      </c>
      <c r="H54" s="116">
        <v>0.08</v>
      </c>
      <c r="I54" s="195">
        <f>G54+(G54*H54)</f>
        <v>0</v>
      </c>
      <c r="J54" s="128"/>
      <c r="K54" s="129"/>
    </row>
    <row r="55" spans="1:11" ht="14.25" customHeight="1">
      <c r="A55" s="135"/>
      <c r="B55" s="290" t="s">
        <v>3</v>
      </c>
      <c r="C55" s="291"/>
      <c r="D55" s="291"/>
      <c r="E55" s="291"/>
      <c r="F55" s="292"/>
      <c r="G55" s="156">
        <f>SUM(G5:G54)</f>
        <v>0</v>
      </c>
      <c r="H55" s="142"/>
      <c r="I55" s="156">
        <f>SUM(I5:I54)</f>
        <v>0</v>
      </c>
      <c r="J55" s="59"/>
      <c r="K55" s="59"/>
    </row>
    <row r="56" spans="1:10" ht="14.25">
      <c r="A56" s="52"/>
      <c r="B56" s="52"/>
      <c r="C56" s="53"/>
      <c r="D56" s="52"/>
      <c r="E56" s="140"/>
      <c r="F56" s="140"/>
      <c r="G56" s="140"/>
      <c r="H56" s="140"/>
      <c r="I56" s="140"/>
      <c r="J56" s="52"/>
    </row>
    <row r="57" spans="1:10" ht="14.25" customHeight="1">
      <c r="A57" s="52"/>
      <c r="B57" s="52"/>
      <c r="C57" s="54"/>
      <c r="D57" s="52"/>
      <c r="E57" s="140"/>
      <c r="F57" s="140"/>
      <c r="G57" s="140"/>
      <c r="H57" s="140"/>
      <c r="I57" s="140"/>
      <c r="J57" s="52"/>
    </row>
    <row r="58" spans="1:10" ht="14.25" customHeight="1">
      <c r="A58" s="52"/>
      <c r="B58" s="52"/>
      <c r="C58" s="54"/>
      <c r="D58" s="52"/>
      <c r="E58" s="140"/>
      <c r="F58" s="140"/>
      <c r="G58" s="140"/>
      <c r="H58" s="140"/>
      <c r="I58" s="140"/>
      <c r="J58" s="52"/>
    </row>
    <row r="59" spans="1:10" ht="14.25" customHeight="1">
      <c r="A59" s="52"/>
      <c r="B59" s="52"/>
      <c r="C59" s="53"/>
      <c r="D59" s="52"/>
      <c r="E59" s="140"/>
      <c r="F59" s="140"/>
      <c r="G59" s="140"/>
      <c r="H59" s="140"/>
      <c r="I59" s="140"/>
      <c r="J59" s="52"/>
    </row>
    <row r="60" spans="1:10" ht="14.25" customHeight="1">
      <c r="A60" s="52"/>
      <c r="B60" s="52"/>
      <c r="C60" s="52"/>
      <c r="D60" s="52"/>
      <c r="E60" s="140"/>
      <c r="F60" s="140"/>
      <c r="G60" s="140"/>
      <c r="H60" s="140"/>
      <c r="I60" s="140"/>
      <c r="J60" s="52"/>
    </row>
    <row r="61" spans="1:10" ht="14.25">
      <c r="A61" s="42"/>
      <c r="B61" s="137"/>
      <c r="C61" s="137"/>
      <c r="D61" s="137"/>
      <c r="E61" s="137"/>
      <c r="F61" s="137"/>
      <c r="G61" s="137"/>
      <c r="H61" s="137"/>
      <c r="I61" s="137"/>
      <c r="J61" s="137"/>
    </row>
  </sheetData>
  <sheetProtection password="F6B0" sheet="1"/>
  <mergeCells count="4">
    <mergeCell ref="A1:K1"/>
    <mergeCell ref="A2:K2"/>
    <mergeCell ref="A3:K3"/>
    <mergeCell ref="B55:F55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3">
      <selection activeCell="F17" sqref="F17"/>
    </sheetView>
  </sheetViews>
  <sheetFormatPr defaultColWidth="8.796875" defaultRowHeight="14.25"/>
  <cols>
    <col min="1" max="1" width="3.59765625" style="0" customWidth="1"/>
    <col min="2" max="2" width="41.3984375" style="0" customWidth="1"/>
    <col min="3" max="3" width="7.59765625" style="0" customWidth="1"/>
    <col min="4" max="4" width="9" style="0" customWidth="1"/>
    <col min="5" max="5" width="8.19921875" style="4" customWidth="1"/>
    <col min="6" max="6" width="8.69921875" style="4" customWidth="1"/>
    <col min="7" max="7" width="8.19921875" style="4" customWidth="1"/>
    <col min="8" max="8" width="6" style="4" customWidth="1"/>
    <col min="9" max="9" width="10.69921875" style="4" customWidth="1"/>
    <col min="10" max="10" width="12.09765625" style="0" customWidth="1"/>
    <col min="11" max="241" width="9.19921875" style="0" customWidth="1"/>
  </cols>
  <sheetData>
    <row r="1" spans="1:11" ht="14.25" customHeight="1">
      <c r="A1" s="302" t="s">
        <v>86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4.25" customHeight="1">
      <c r="A2" s="303" t="s">
        <v>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4.25" customHeight="1">
      <c r="A3" s="304" t="s">
        <v>81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38.25">
      <c r="A4" s="60" t="s">
        <v>1</v>
      </c>
      <c r="B4" s="55" t="s">
        <v>145</v>
      </c>
      <c r="C4" s="55" t="s">
        <v>2</v>
      </c>
      <c r="D4" s="55" t="s">
        <v>185</v>
      </c>
      <c r="E4" s="55" t="s">
        <v>183</v>
      </c>
      <c r="F4" s="55" t="s">
        <v>184</v>
      </c>
      <c r="G4" s="55" t="s">
        <v>105</v>
      </c>
      <c r="H4" s="55" t="s">
        <v>30</v>
      </c>
      <c r="I4" s="55" t="s">
        <v>106</v>
      </c>
      <c r="J4" s="55" t="s">
        <v>4</v>
      </c>
      <c r="K4" s="55" t="s">
        <v>88</v>
      </c>
    </row>
    <row r="5" spans="1:11" s="1" customFormat="1" ht="14.25">
      <c r="A5" s="89">
        <v>1</v>
      </c>
      <c r="B5" s="143" t="s">
        <v>238</v>
      </c>
      <c r="C5" s="144" t="s">
        <v>89</v>
      </c>
      <c r="D5" s="152">
        <v>4</v>
      </c>
      <c r="E5" s="201"/>
      <c r="F5" s="195">
        <f aca="true" t="shared" si="0" ref="F5:F24">E5+(E5*H5)</f>
        <v>0</v>
      </c>
      <c r="G5" s="195">
        <f aca="true" t="shared" si="1" ref="G5:G24">D5*E5</f>
        <v>0</v>
      </c>
      <c r="H5" s="90">
        <v>0.08</v>
      </c>
      <c r="I5" s="195">
        <f aca="true" t="shared" si="2" ref="I5:I24">G5+(G5*H5)</f>
        <v>0</v>
      </c>
      <c r="J5" s="141"/>
      <c r="K5" s="141"/>
    </row>
    <row r="6" spans="1:11" s="1" customFormat="1" ht="14.25">
      <c r="A6" s="89">
        <v>2</v>
      </c>
      <c r="B6" s="143" t="s">
        <v>239</v>
      </c>
      <c r="C6" s="144" t="s">
        <v>89</v>
      </c>
      <c r="D6" s="152">
        <v>4</v>
      </c>
      <c r="E6" s="201"/>
      <c r="F6" s="195">
        <f t="shared" si="0"/>
        <v>0</v>
      </c>
      <c r="G6" s="195">
        <f t="shared" si="1"/>
        <v>0</v>
      </c>
      <c r="H6" s="145">
        <v>0.08</v>
      </c>
      <c r="I6" s="195">
        <f t="shared" si="2"/>
        <v>0</v>
      </c>
      <c r="J6" s="148"/>
      <c r="K6" s="141"/>
    </row>
    <row r="7" spans="1:11" s="1" customFormat="1" ht="14.25">
      <c r="A7" s="89">
        <v>3</v>
      </c>
      <c r="B7" s="146" t="s">
        <v>240</v>
      </c>
      <c r="C7" s="144" t="s">
        <v>89</v>
      </c>
      <c r="D7" s="153">
        <v>105</v>
      </c>
      <c r="E7" s="202"/>
      <c r="F7" s="195">
        <f t="shared" si="0"/>
        <v>0</v>
      </c>
      <c r="G7" s="195">
        <f t="shared" si="1"/>
        <v>0</v>
      </c>
      <c r="H7" s="145">
        <v>0.08</v>
      </c>
      <c r="I7" s="195">
        <f t="shared" si="2"/>
        <v>0</v>
      </c>
      <c r="J7" s="149"/>
      <c r="K7" s="141"/>
    </row>
    <row r="8" spans="1:11" s="1" customFormat="1" ht="14.25">
      <c r="A8" s="89">
        <v>4</v>
      </c>
      <c r="B8" s="146" t="s">
        <v>241</v>
      </c>
      <c r="C8" s="144" t="s">
        <v>89</v>
      </c>
      <c r="D8" s="153">
        <v>5</v>
      </c>
      <c r="E8" s="202"/>
      <c r="F8" s="195">
        <f t="shared" si="0"/>
        <v>0</v>
      </c>
      <c r="G8" s="195">
        <f t="shared" si="1"/>
        <v>0</v>
      </c>
      <c r="H8" s="145">
        <v>0.08</v>
      </c>
      <c r="I8" s="195">
        <f t="shared" si="2"/>
        <v>0</v>
      </c>
      <c r="J8" s="149"/>
      <c r="K8" s="141"/>
    </row>
    <row r="9" spans="1:11" s="1" customFormat="1" ht="14.25">
      <c r="A9" s="89">
        <v>5</v>
      </c>
      <c r="B9" s="146" t="s">
        <v>242</v>
      </c>
      <c r="C9" s="144" t="s">
        <v>89</v>
      </c>
      <c r="D9" s="153">
        <v>20</v>
      </c>
      <c r="E9" s="202"/>
      <c r="F9" s="195">
        <f t="shared" si="0"/>
        <v>0</v>
      </c>
      <c r="G9" s="195">
        <f t="shared" si="1"/>
        <v>0</v>
      </c>
      <c r="H9" s="145">
        <v>0.08</v>
      </c>
      <c r="I9" s="195">
        <f t="shared" si="2"/>
        <v>0</v>
      </c>
      <c r="J9" s="149"/>
      <c r="K9" s="141"/>
    </row>
    <row r="10" spans="1:11" s="1" customFormat="1" ht="14.25">
      <c r="A10" s="89">
        <v>6</v>
      </c>
      <c r="B10" s="146" t="s">
        <v>243</v>
      </c>
      <c r="C10" s="144" t="s">
        <v>89</v>
      </c>
      <c r="D10" s="153">
        <v>450</v>
      </c>
      <c r="E10" s="202"/>
      <c r="F10" s="195">
        <f t="shared" si="0"/>
        <v>0</v>
      </c>
      <c r="G10" s="195">
        <f t="shared" si="1"/>
        <v>0</v>
      </c>
      <c r="H10" s="145">
        <v>0.08</v>
      </c>
      <c r="I10" s="195">
        <f t="shared" si="2"/>
        <v>0</v>
      </c>
      <c r="J10" s="149"/>
      <c r="K10" s="141"/>
    </row>
    <row r="11" spans="1:11" s="1" customFormat="1" ht="14.25">
      <c r="A11" s="89">
        <v>7</v>
      </c>
      <c r="B11" s="146" t="s">
        <v>244</v>
      </c>
      <c r="C11" s="144" t="s">
        <v>89</v>
      </c>
      <c r="D11" s="153">
        <v>90</v>
      </c>
      <c r="E11" s="202"/>
      <c r="F11" s="195">
        <f t="shared" si="0"/>
        <v>0</v>
      </c>
      <c r="G11" s="195">
        <f t="shared" si="1"/>
        <v>0</v>
      </c>
      <c r="H11" s="145">
        <v>0.08</v>
      </c>
      <c r="I11" s="195">
        <f t="shared" si="2"/>
        <v>0</v>
      </c>
      <c r="J11" s="149"/>
      <c r="K11" s="141"/>
    </row>
    <row r="12" spans="1:11" s="1" customFormat="1" ht="14.25">
      <c r="A12" s="89">
        <v>8</v>
      </c>
      <c r="B12" s="146" t="s">
        <v>245</v>
      </c>
      <c r="C12" s="144" t="s">
        <v>89</v>
      </c>
      <c r="D12" s="153">
        <v>25</v>
      </c>
      <c r="E12" s="202"/>
      <c r="F12" s="195">
        <f t="shared" si="0"/>
        <v>0</v>
      </c>
      <c r="G12" s="195">
        <f t="shared" si="1"/>
        <v>0</v>
      </c>
      <c r="H12" s="145">
        <v>0.08</v>
      </c>
      <c r="I12" s="195">
        <f t="shared" si="2"/>
        <v>0</v>
      </c>
      <c r="J12" s="149"/>
      <c r="K12" s="141"/>
    </row>
    <row r="13" spans="1:11" s="1" customFormat="1" ht="14.25">
      <c r="A13" s="89">
        <v>9</v>
      </c>
      <c r="B13" s="146" t="s">
        <v>246</v>
      </c>
      <c r="C13" s="144" t="s">
        <v>89</v>
      </c>
      <c r="D13" s="153">
        <v>110</v>
      </c>
      <c r="E13" s="202"/>
      <c r="F13" s="195">
        <f t="shared" si="0"/>
        <v>0</v>
      </c>
      <c r="G13" s="195">
        <f t="shared" si="1"/>
        <v>0</v>
      </c>
      <c r="H13" s="145">
        <v>0.08</v>
      </c>
      <c r="I13" s="195">
        <f t="shared" si="2"/>
        <v>0</v>
      </c>
      <c r="J13" s="149"/>
      <c r="K13" s="141"/>
    </row>
    <row r="14" spans="1:11" s="1" customFormat="1" ht="14.25">
      <c r="A14" s="89">
        <v>10</v>
      </c>
      <c r="B14" s="146" t="s">
        <v>247</v>
      </c>
      <c r="C14" s="144" t="s">
        <v>89</v>
      </c>
      <c r="D14" s="153">
        <v>80</v>
      </c>
      <c r="E14" s="202"/>
      <c r="F14" s="195">
        <f t="shared" si="0"/>
        <v>0</v>
      </c>
      <c r="G14" s="195">
        <f t="shared" si="1"/>
        <v>0</v>
      </c>
      <c r="H14" s="145">
        <v>0.08</v>
      </c>
      <c r="I14" s="195">
        <f t="shared" si="2"/>
        <v>0</v>
      </c>
      <c r="J14" s="149"/>
      <c r="K14" s="141"/>
    </row>
    <row r="15" spans="1:11" s="1" customFormat="1" ht="14.25">
      <c r="A15" s="89">
        <v>11</v>
      </c>
      <c r="B15" s="146" t="s">
        <v>248</v>
      </c>
      <c r="C15" s="144" t="s">
        <v>89</v>
      </c>
      <c r="D15" s="153">
        <v>50</v>
      </c>
      <c r="E15" s="202"/>
      <c r="F15" s="195">
        <f t="shared" si="0"/>
        <v>0</v>
      </c>
      <c r="G15" s="195">
        <f t="shared" si="1"/>
        <v>0</v>
      </c>
      <c r="H15" s="145">
        <v>0.08</v>
      </c>
      <c r="I15" s="195">
        <f t="shared" si="2"/>
        <v>0</v>
      </c>
      <c r="J15" s="149"/>
      <c r="K15" s="141"/>
    </row>
    <row r="16" spans="1:11" s="14" customFormat="1" ht="12.75">
      <c r="A16" s="89">
        <v>12</v>
      </c>
      <c r="B16" s="147" t="s">
        <v>249</v>
      </c>
      <c r="C16" s="144" t="s">
        <v>89</v>
      </c>
      <c r="D16" s="154">
        <v>50</v>
      </c>
      <c r="E16" s="203"/>
      <c r="F16" s="195">
        <f t="shared" si="0"/>
        <v>0</v>
      </c>
      <c r="G16" s="195">
        <f t="shared" si="1"/>
        <v>0</v>
      </c>
      <c r="H16" s="145">
        <v>0.08</v>
      </c>
      <c r="I16" s="195">
        <f t="shared" si="2"/>
        <v>0</v>
      </c>
      <c r="J16" s="150"/>
      <c r="K16" s="151"/>
    </row>
    <row r="17" spans="1:11" s="14" customFormat="1" ht="12.75">
      <c r="A17" s="89">
        <v>13</v>
      </c>
      <c r="B17" s="147" t="s">
        <v>250</v>
      </c>
      <c r="C17" s="144" t="s">
        <v>89</v>
      </c>
      <c r="D17" s="154">
        <v>25</v>
      </c>
      <c r="E17" s="203"/>
      <c r="F17" s="195">
        <f t="shared" si="0"/>
        <v>0</v>
      </c>
      <c r="G17" s="195">
        <f t="shared" si="1"/>
        <v>0</v>
      </c>
      <c r="H17" s="145">
        <v>0.08</v>
      </c>
      <c r="I17" s="195">
        <f t="shared" si="2"/>
        <v>0</v>
      </c>
      <c r="J17" s="150"/>
      <c r="K17" s="151"/>
    </row>
    <row r="18" spans="1:11" s="1" customFormat="1" ht="14.25">
      <c r="A18" s="89">
        <v>14</v>
      </c>
      <c r="B18" s="146" t="s">
        <v>251</v>
      </c>
      <c r="C18" s="144" t="s">
        <v>89</v>
      </c>
      <c r="D18" s="155">
        <v>550</v>
      </c>
      <c r="E18" s="202"/>
      <c r="F18" s="195">
        <f t="shared" si="0"/>
        <v>0</v>
      </c>
      <c r="G18" s="195">
        <f t="shared" si="1"/>
        <v>0</v>
      </c>
      <c r="H18" s="145">
        <v>0.08</v>
      </c>
      <c r="I18" s="195">
        <f t="shared" si="2"/>
        <v>0</v>
      </c>
      <c r="J18" s="149"/>
      <c r="K18" s="141"/>
    </row>
    <row r="19" spans="1:11" s="1" customFormat="1" ht="25.5">
      <c r="A19" s="89">
        <v>15</v>
      </c>
      <c r="B19" s="146" t="s">
        <v>256</v>
      </c>
      <c r="C19" s="144" t="s">
        <v>89</v>
      </c>
      <c r="D19" s="153">
        <v>5</v>
      </c>
      <c r="E19" s="202"/>
      <c r="F19" s="195">
        <f t="shared" si="0"/>
        <v>0</v>
      </c>
      <c r="G19" s="195">
        <f t="shared" si="1"/>
        <v>0</v>
      </c>
      <c r="H19" s="145">
        <v>0.08</v>
      </c>
      <c r="I19" s="195">
        <f t="shared" si="2"/>
        <v>0</v>
      </c>
      <c r="J19" s="149"/>
      <c r="K19" s="141"/>
    </row>
    <row r="20" spans="1:11" s="1" customFormat="1" ht="14.25">
      <c r="A20" s="89">
        <v>16</v>
      </c>
      <c r="B20" s="80" t="s">
        <v>252</v>
      </c>
      <c r="C20" s="144" t="s">
        <v>89</v>
      </c>
      <c r="D20" s="153">
        <v>40</v>
      </c>
      <c r="E20" s="202"/>
      <c r="F20" s="195">
        <f t="shared" si="0"/>
        <v>0</v>
      </c>
      <c r="G20" s="195">
        <f t="shared" si="1"/>
        <v>0</v>
      </c>
      <c r="H20" s="145">
        <v>0.08</v>
      </c>
      <c r="I20" s="195">
        <f t="shared" si="2"/>
        <v>0</v>
      </c>
      <c r="J20" s="149"/>
      <c r="K20" s="141"/>
    </row>
    <row r="21" spans="1:11" s="1" customFormat="1" ht="14.25">
      <c r="A21" s="89">
        <v>17</v>
      </c>
      <c r="B21" s="80" t="s">
        <v>257</v>
      </c>
      <c r="C21" s="144" t="s">
        <v>89</v>
      </c>
      <c r="D21" s="153">
        <v>180</v>
      </c>
      <c r="E21" s="202"/>
      <c r="F21" s="195">
        <f t="shared" si="0"/>
        <v>0</v>
      </c>
      <c r="G21" s="195">
        <f t="shared" si="1"/>
        <v>0</v>
      </c>
      <c r="H21" s="145">
        <v>0.08</v>
      </c>
      <c r="I21" s="195">
        <f t="shared" si="2"/>
        <v>0</v>
      </c>
      <c r="J21" s="149"/>
      <c r="K21" s="141"/>
    </row>
    <row r="22" spans="1:11" s="1" customFormat="1" ht="14.25">
      <c r="A22" s="89">
        <v>18</v>
      </c>
      <c r="B22" s="146" t="s">
        <v>253</v>
      </c>
      <c r="C22" s="144" t="s">
        <v>89</v>
      </c>
      <c r="D22" s="153">
        <v>45</v>
      </c>
      <c r="E22" s="202"/>
      <c r="F22" s="195">
        <f t="shared" si="0"/>
        <v>0</v>
      </c>
      <c r="G22" s="195">
        <f t="shared" si="1"/>
        <v>0</v>
      </c>
      <c r="H22" s="145">
        <v>0.08</v>
      </c>
      <c r="I22" s="195">
        <f t="shared" si="2"/>
        <v>0</v>
      </c>
      <c r="J22" s="149"/>
      <c r="K22" s="141"/>
    </row>
    <row r="23" spans="1:11" s="1" customFormat="1" ht="14.25">
      <c r="A23" s="89">
        <v>19</v>
      </c>
      <c r="B23" s="146" t="s">
        <v>254</v>
      </c>
      <c r="C23" s="144" t="s">
        <v>89</v>
      </c>
      <c r="D23" s="153">
        <v>35</v>
      </c>
      <c r="E23" s="202"/>
      <c r="F23" s="195">
        <f t="shared" si="0"/>
        <v>0</v>
      </c>
      <c r="G23" s="195">
        <f t="shared" si="1"/>
        <v>0</v>
      </c>
      <c r="H23" s="145">
        <v>0.08</v>
      </c>
      <c r="I23" s="195">
        <f t="shared" si="2"/>
        <v>0</v>
      </c>
      <c r="J23" s="149"/>
      <c r="K23" s="141"/>
    </row>
    <row r="24" spans="1:11" s="1" customFormat="1" ht="14.25">
      <c r="A24" s="89">
        <v>20</v>
      </c>
      <c r="B24" s="146" t="s">
        <v>255</v>
      </c>
      <c r="C24" s="144" t="s">
        <v>89</v>
      </c>
      <c r="D24" s="153">
        <v>50</v>
      </c>
      <c r="E24" s="202"/>
      <c r="F24" s="195">
        <f t="shared" si="0"/>
        <v>0</v>
      </c>
      <c r="G24" s="195">
        <f t="shared" si="1"/>
        <v>0</v>
      </c>
      <c r="H24" s="145">
        <v>0.08</v>
      </c>
      <c r="I24" s="195">
        <f t="shared" si="2"/>
        <v>0</v>
      </c>
      <c r="J24" s="149"/>
      <c r="K24" s="141"/>
    </row>
    <row r="25" spans="1:11" ht="14.25">
      <c r="A25" s="91"/>
      <c r="B25" s="290" t="s">
        <v>3</v>
      </c>
      <c r="C25" s="291"/>
      <c r="D25" s="291"/>
      <c r="E25" s="291"/>
      <c r="F25" s="292"/>
      <c r="G25" s="200">
        <f>SUM(G5:G24)</f>
        <v>0</v>
      </c>
      <c r="H25" s="142"/>
      <c r="I25" s="200">
        <f>SUM(I5:I24)</f>
        <v>0</v>
      </c>
      <c r="J25" s="102"/>
      <c r="K25" s="102"/>
    </row>
    <row r="26" spans="1:11" s="22" customFormat="1" ht="18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22" customFormat="1" ht="14.25" customHeight="1"/>
    <row r="28" s="22" customFormat="1" ht="14.25" customHeight="1"/>
    <row r="29" s="22" customFormat="1" ht="14.25" customHeight="1"/>
    <row r="30" s="22" customFormat="1" ht="14.25" customHeight="1"/>
    <row r="31" s="22" customFormat="1" ht="14.25" customHeight="1"/>
    <row r="32" s="22" customFormat="1" ht="12.75"/>
    <row r="33" s="22" customFormat="1" ht="14.25" customHeight="1"/>
    <row r="34" s="22" customFormat="1" ht="14.25" customHeight="1"/>
    <row r="35" s="22" customFormat="1" ht="14.25" customHeight="1"/>
    <row r="36" s="22" customFormat="1" ht="14.25" customHeight="1"/>
    <row r="37" s="22" customFormat="1" ht="14.25" customHeight="1"/>
    <row r="38" s="22" customFormat="1" ht="14.25" customHeight="1"/>
    <row r="39" s="22" customFormat="1" ht="14.25" customHeight="1"/>
  </sheetData>
  <sheetProtection password="F6B0" sheet="1"/>
  <mergeCells count="4">
    <mergeCell ref="A1:K1"/>
    <mergeCell ref="A2:K2"/>
    <mergeCell ref="A3:K3"/>
    <mergeCell ref="B25:F25"/>
  </mergeCells>
  <printOptions/>
  <pageMargins left="0.25" right="0.25" top="0.75" bottom="0.75" header="0.3" footer="0.3"/>
  <pageSetup fitToHeight="0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E5" sqref="E5"/>
    </sheetView>
  </sheetViews>
  <sheetFormatPr defaultColWidth="8.796875" defaultRowHeight="14.25"/>
  <cols>
    <col min="1" max="1" width="3.19921875" style="177" customWidth="1"/>
    <col min="2" max="2" width="28.8984375" style="170" customWidth="1"/>
    <col min="3" max="3" width="6.69921875" style="170" customWidth="1"/>
    <col min="4" max="4" width="8.69921875" style="170" customWidth="1"/>
    <col min="5" max="5" width="7.8984375" style="170" customWidth="1"/>
    <col min="6" max="6" width="7.69921875" style="170" customWidth="1"/>
    <col min="7" max="7" width="11.59765625" style="178" customWidth="1"/>
    <col min="8" max="8" width="5" style="170" customWidth="1"/>
    <col min="9" max="9" width="12" style="170" customWidth="1"/>
    <col min="10" max="10" width="13" style="170" customWidth="1"/>
    <col min="11" max="16384" width="9" style="170" customWidth="1"/>
  </cols>
  <sheetData>
    <row r="1" spans="1:12" s="157" customFormat="1" ht="14.25">
      <c r="A1" s="286" t="s">
        <v>86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40"/>
    </row>
    <row r="2" spans="1:12" s="157" customFormat="1" ht="15.75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s="157" customFormat="1" ht="14.25">
      <c r="A3" s="288" t="s">
        <v>93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</row>
    <row r="4" spans="1:12" s="157" customFormat="1" ht="38.25">
      <c r="A4" s="60" t="s">
        <v>1</v>
      </c>
      <c r="B4" s="55" t="s">
        <v>145</v>
      </c>
      <c r="C4" s="55" t="s">
        <v>2</v>
      </c>
      <c r="D4" s="55" t="s">
        <v>185</v>
      </c>
      <c r="E4" s="55" t="s">
        <v>183</v>
      </c>
      <c r="F4" s="55" t="s">
        <v>184</v>
      </c>
      <c r="G4" s="55" t="s">
        <v>105</v>
      </c>
      <c r="H4" s="55" t="s">
        <v>30</v>
      </c>
      <c r="I4" s="55" t="s">
        <v>106</v>
      </c>
      <c r="J4" s="55" t="s">
        <v>4</v>
      </c>
      <c r="K4" s="55" t="s">
        <v>88</v>
      </c>
      <c r="L4" s="81"/>
    </row>
    <row r="5" spans="1:12" s="164" customFormat="1" ht="51">
      <c r="A5" s="158">
        <v>1</v>
      </c>
      <c r="B5" s="159" t="s">
        <v>258</v>
      </c>
      <c r="C5" s="160" t="s">
        <v>89</v>
      </c>
      <c r="D5" s="161">
        <v>8</v>
      </c>
      <c r="E5" s="204"/>
      <c r="F5" s="195">
        <f>E5+(E5*H5)</f>
        <v>0</v>
      </c>
      <c r="G5" s="195">
        <f>D5*E5</f>
        <v>0</v>
      </c>
      <c r="H5" s="58">
        <v>0.08</v>
      </c>
      <c r="I5" s="195">
        <f>G5+(G5*H5)</f>
        <v>0</v>
      </c>
      <c r="J5" s="162"/>
      <c r="K5" s="136"/>
      <c r="L5" s="163"/>
    </row>
    <row r="6" spans="1:12" s="157" customFormat="1" ht="14.25">
      <c r="A6" s="165"/>
      <c r="B6" s="308" t="s">
        <v>3</v>
      </c>
      <c r="C6" s="308"/>
      <c r="D6" s="308"/>
      <c r="E6" s="308"/>
      <c r="F6" s="308"/>
      <c r="G6" s="200">
        <f>SUM(G5)</f>
        <v>0</v>
      </c>
      <c r="H6" s="142"/>
      <c r="I6" s="200">
        <f>SUM(I5)</f>
        <v>0</v>
      </c>
      <c r="J6" s="59"/>
      <c r="K6" s="59"/>
      <c r="L6" s="166"/>
    </row>
    <row r="7" spans="1:12" ht="15" customHeight="1">
      <c r="A7" s="167"/>
      <c r="B7" s="166"/>
      <c r="C7" s="166"/>
      <c r="D7" s="166"/>
      <c r="E7" s="166"/>
      <c r="F7" s="166"/>
      <c r="G7" s="168"/>
      <c r="H7" s="166"/>
      <c r="I7" s="166"/>
      <c r="J7" s="166"/>
      <c r="K7" s="169"/>
      <c r="L7" s="169"/>
    </row>
    <row r="8" spans="1:12" ht="15" customHeight="1">
      <c r="A8" s="307"/>
      <c r="B8" s="307"/>
      <c r="C8" s="171"/>
      <c r="D8" s="171"/>
      <c r="E8" s="171"/>
      <c r="F8" s="171"/>
      <c r="G8" s="171"/>
      <c r="H8" s="171"/>
      <c r="I8" s="171"/>
      <c r="J8" s="166"/>
      <c r="K8" s="169"/>
      <c r="L8" s="169"/>
    </row>
    <row r="9" spans="1:12" ht="15" customHeight="1">
      <c r="A9" s="307"/>
      <c r="B9" s="307"/>
      <c r="C9" s="171"/>
      <c r="D9" s="171"/>
      <c r="E9" s="171"/>
      <c r="F9" s="171"/>
      <c r="G9" s="171"/>
      <c r="H9" s="171"/>
      <c r="I9" s="171"/>
      <c r="J9" s="166"/>
      <c r="K9" s="169"/>
      <c r="L9" s="169"/>
    </row>
    <row r="10" spans="1:10" ht="15" customHeight="1">
      <c r="A10" s="172"/>
      <c r="B10" s="172"/>
      <c r="C10" s="172"/>
      <c r="D10" s="172"/>
      <c r="E10" s="172"/>
      <c r="F10" s="172"/>
      <c r="G10" s="172"/>
      <c r="H10" s="172"/>
      <c r="I10" s="172"/>
      <c r="J10" s="157"/>
    </row>
    <row r="11" spans="1:10" ht="15" customHeight="1">
      <c r="A11" s="306"/>
      <c r="B11" s="306"/>
      <c r="C11" s="172"/>
      <c r="D11" s="172"/>
      <c r="E11" s="172"/>
      <c r="F11" s="172"/>
      <c r="G11" s="172"/>
      <c r="H11" s="172"/>
      <c r="I11" s="172"/>
      <c r="J11" s="157"/>
    </row>
    <row r="12" spans="1:10" ht="15" customHeight="1">
      <c r="A12" s="306"/>
      <c r="B12" s="306"/>
      <c r="C12" s="172"/>
      <c r="D12" s="172"/>
      <c r="E12" s="172"/>
      <c r="F12" s="172"/>
      <c r="G12" s="172"/>
      <c r="H12" s="172"/>
      <c r="I12" s="172"/>
      <c r="J12" s="157"/>
    </row>
    <row r="13" spans="1:10" ht="15" customHeight="1">
      <c r="A13" s="173"/>
      <c r="B13" s="173"/>
      <c r="C13" s="172"/>
      <c r="D13" s="172"/>
      <c r="E13" s="172"/>
      <c r="F13" s="172"/>
      <c r="G13" s="172"/>
      <c r="H13" s="172"/>
      <c r="I13" s="172"/>
      <c r="J13" s="157"/>
    </row>
    <row r="14" spans="1:10" ht="12.75">
      <c r="A14" s="174"/>
      <c r="B14" s="174"/>
      <c r="C14" s="174"/>
      <c r="D14" s="174"/>
      <c r="E14" s="174"/>
      <c r="F14" s="174"/>
      <c r="G14" s="174"/>
      <c r="H14" s="174"/>
      <c r="I14" s="174"/>
      <c r="J14" s="174"/>
    </row>
    <row r="15" spans="1:10" ht="12.75">
      <c r="A15" s="174"/>
      <c r="B15" s="174"/>
      <c r="C15" s="174"/>
      <c r="D15" s="174"/>
      <c r="E15" s="174"/>
      <c r="F15" s="174"/>
      <c r="G15" s="174"/>
      <c r="H15" s="174"/>
      <c r="I15" s="174"/>
      <c r="J15" s="174"/>
    </row>
    <row r="16" spans="1:10" ht="12.75">
      <c r="A16" s="175"/>
      <c r="B16" s="175"/>
      <c r="C16" s="175"/>
      <c r="D16" s="175"/>
      <c r="E16" s="175"/>
      <c r="F16" s="175"/>
      <c r="G16" s="175"/>
      <c r="H16" s="175"/>
      <c r="I16" s="175"/>
      <c r="J16" s="157"/>
    </row>
    <row r="17" spans="1:9" ht="14.25">
      <c r="A17" s="41"/>
      <c r="B17" s="41"/>
      <c r="C17" s="41"/>
      <c r="D17" s="41"/>
      <c r="E17" s="41"/>
      <c r="F17" s="41"/>
      <c r="G17" s="41"/>
      <c r="H17" s="41"/>
      <c r="I17" s="41"/>
    </row>
    <row r="18" spans="1:10" ht="12.75">
      <c r="A18" s="176"/>
      <c r="B18" s="176"/>
      <c r="C18" s="176"/>
      <c r="D18" s="176"/>
      <c r="E18" s="176"/>
      <c r="F18" s="176"/>
      <c r="G18" s="176"/>
      <c r="H18" s="176"/>
      <c r="I18" s="176"/>
      <c r="J18" s="176"/>
    </row>
  </sheetData>
  <sheetProtection password="F6B0" sheet="1"/>
  <mergeCells count="8">
    <mergeCell ref="A12:B12"/>
    <mergeCell ref="A1:K1"/>
    <mergeCell ref="A2:L2"/>
    <mergeCell ref="A3:L3"/>
    <mergeCell ref="A8:B8"/>
    <mergeCell ref="A9:B9"/>
    <mergeCell ref="A11:B11"/>
    <mergeCell ref="B6:F6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67">
      <selection activeCell="G89" sqref="G89"/>
    </sheetView>
  </sheetViews>
  <sheetFormatPr defaultColWidth="8.796875" defaultRowHeight="14.25"/>
  <cols>
    <col min="1" max="1" width="4.19921875" style="17" customWidth="1"/>
    <col min="2" max="2" width="40" style="16" customWidth="1"/>
    <col min="3" max="3" width="7.5" style="16" customWidth="1"/>
    <col min="4" max="4" width="8.69921875" style="16" customWidth="1"/>
    <col min="5" max="5" width="8.3984375" style="16" customWidth="1"/>
    <col min="6" max="6" width="8.19921875" style="16" customWidth="1"/>
    <col min="7" max="7" width="8.8984375" style="16" customWidth="1"/>
    <col min="8" max="8" width="6.5" style="16" customWidth="1"/>
    <col min="9" max="9" width="11.09765625" style="16" customWidth="1"/>
    <col min="10" max="10" width="9.69921875" style="16" customWidth="1"/>
    <col min="11" max="16384" width="9" style="16" customWidth="1"/>
  </cols>
  <sheetData>
    <row r="1" spans="1:12" s="11" customFormat="1" ht="15" customHeight="1">
      <c r="A1" s="286" t="s">
        <v>86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40"/>
    </row>
    <row r="2" spans="1:12" s="11" customFormat="1" ht="15" customHeight="1">
      <c r="A2" s="287" t="s">
        <v>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s="11" customFormat="1" ht="15" customHeight="1">
      <c r="A3" s="288" t="s">
        <v>94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</row>
    <row r="4" spans="1:12" s="11" customFormat="1" ht="38.25">
      <c r="A4" s="60" t="s">
        <v>1</v>
      </c>
      <c r="B4" s="55" t="s">
        <v>145</v>
      </c>
      <c r="C4" s="55" t="s">
        <v>2</v>
      </c>
      <c r="D4" s="55" t="s">
        <v>185</v>
      </c>
      <c r="E4" s="55" t="s">
        <v>183</v>
      </c>
      <c r="F4" s="55" t="s">
        <v>184</v>
      </c>
      <c r="G4" s="55" t="s">
        <v>105</v>
      </c>
      <c r="H4" s="55" t="s">
        <v>30</v>
      </c>
      <c r="I4" s="55" t="s">
        <v>106</v>
      </c>
      <c r="J4" s="55" t="s">
        <v>4</v>
      </c>
      <c r="K4" s="55" t="s">
        <v>88</v>
      </c>
      <c r="L4" s="81"/>
    </row>
    <row r="5" spans="1:15" s="11" customFormat="1" ht="14.25">
      <c r="A5" s="179">
        <v>1</v>
      </c>
      <c r="B5" s="180" t="s">
        <v>259</v>
      </c>
      <c r="C5" s="179" t="s">
        <v>89</v>
      </c>
      <c r="D5" s="183">
        <v>15</v>
      </c>
      <c r="E5" s="205"/>
      <c r="F5" s="195">
        <f aca="true" t="shared" si="0" ref="F5:F68">E5+(E5*H5)</f>
        <v>0</v>
      </c>
      <c r="G5" s="195">
        <f aca="true" t="shared" si="1" ref="G5:G68">D5*E5</f>
        <v>0</v>
      </c>
      <c r="H5" s="58">
        <v>0.08</v>
      </c>
      <c r="I5" s="195">
        <f aca="true" t="shared" si="2" ref="I5:I68">G5+(G5*H5)</f>
        <v>0</v>
      </c>
      <c r="J5" s="149"/>
      <c r="K5" s="141"/>
      <c r="L5" s="36"/>
      <c r="M5" s="12"/>
      <c r="N5" s="12"/>
      <c r="O5" s="12"/>
    </row>
    <row r="6" spans="1:15" s="11" customFormat="1" ht="14.25">
      <c r="A6" s="179">
        <v>2</v>
      </c>
      <c r="B6" s="181" t="s">
        <v>260</v>
      </c>
      <c r="C6" s="179" t="s">
        <v>89</v>
      </c>
      <c r="D6" s="183">
        <v>7</v>
      </c>
      <c r="E6" s="205"/>
      <c r="F6" s="195">
        <f t="shared" si="0"/>
        <v>0</v>
      </c>
      <c r="G6" s="195">
        <f t="shared" si="1"/>
        <v>0</v>
      </c>
      <c r="H6" s="58">
        <v>0.08</v>
      </c>
      <c r="I6" s="195">
        <f t="shared" si="2"/>
        <v>0</v>
      </c>
      <c r="J6" s="189"/>
      <c r="K6" s="190"/>
      <c r="L6" s="36"/>
      <c r="M6" s="12"/>
      <c r="N6" s="12"/>
      <c r="O6" s="12"/>
    </row>
    <row r="7" spans="1:15" s="11" customFormat="1" ht="14.25">
      <c r="A7" s="179">
        <v>3</v>
      </c>
      <c r="B7" s="181" t="s">
        <v>261</v>
      </c>
      <c r="C7" s="179" t="s">
        <v>89</v>
      </c>
      <c r="D7" s="183">
        <v>7</v>
      </c>
      <c r="E7" s="205"/>
      <c r="F7" s="195">
        <f t="shared" si="0"/>
        <v>0</v>
      </c>
      <c r="G7" s="195">
        <f t="shared" si="1"/>
        <v>0</v>
      </c>
      <c r="H7" s="58">
        <v>0.08</v>
      </c>
      <c r="I7" s="195">
        <f t="shared" si="2"/>
        <v>0</v>
      </c>
      <c r="J7" s="189"/>
      <c r="K7" s="190"/>
      <c r="L7" s="36"/>
      <c r="M7" s="12"/>
      <c r="N7" s="12"/>
      <c r="O7" s="12"/>
    </row>
    <row r="8" spans="1:15" s="11" customFormat="1" ht="14.25">
      <c r="A8" s="179">
        <v>4</v>
      </c>
      <c r="B8" s="181" t="s">
        <v>262</v>
      </c>
      <c r="C8" s="179" t="s">
        <v>89</v>
      </c>
      <c r="D8" s="183">
        <v>7</v>
      </c>
      <c r="E8" s="205"/>
      <c r="F8" s="195">
        <f t="shared" si="0"/>
        <v>0</v>
      </c>
      <c r="G8" s="195">
        <f t="shared" si="1"/>
        <v>0</v>
      </c>
      <c r="H8" s="58">
        <v>0.08</v>
      </c>
      <c r="I8" s="195">
        <f t="shared" si="2"/>
        <v>0</v>
      </c>
      <c r="J8" s="189"/>
      <c r="K8" s="190"/>
      <c r="L8" s="36"/>
      <c r="M8" s="12"/>
      <c r="N8" s="12"/>
      <c r="O8" s="12"/>
    </row>
    <row r="9" spans="1:15" s="11" customFormat="1" ht="14.25">
      <c r="A9" s="179">
        <v>5</v>
      </c>
      <c r="B9" s="181" t="s">
        <v>263</v>
      </c>
      <c r="C9" s="179" t="s">
        <v>89</v>
      </c>
      <c r="D9" s="183">
        <v>10</v>
      </c>
      <c r="E9" s="205"/>
      <c r="F9" s="195">
        <f t="shared" si="0"/>
        <v>0</v>
      </c>
      <c r="G9" s="195">
        <f t="shared" si="1"/>
        <v>0</v>
      </c>
      <c r="H9" s="58">
        <v>0.08</v>
      </c>
      <c r="I9" s="195">
        <f t="shared" si="2"/>
        <v>0</v>
      </c>
      <c r="J9" s="189"/>
      <c r="K9" s="190"/>
      <c r="L9" s="36"/>
      <c r="M9" s="12"/>
      <c r="N9" s="12"/>
      <c r="O9" s="12"/>
    </row>
    <row r="10" spans="1:15" s="14" customFormat="1" ht="14.25">
      <c r="A10" s="179">
        <v>6</v>
      </c>
      <c r="B10" s="147" t="s">
        <v>264</v>
      </c>
      <c r="C10" s="179" t="s">
        <v>89</v>
      </c>
      <c r="D10" s="154">
        <v>30</v>
      </c>
      <c r="E10" s="203"/>
      <c r="F10" s="195">
        <f t="shared" si="0"/>
        <v>0</v>
      </c>
      <c r="G10" s="195">
        <f t="shared" si="1"/>
        <v>0</v>
      </c>
      <c r="H10" s="58">
        <v>0.08</v>
      </c>
      <c r="I10" s="195">
        <f t="shared" si="2"/>
        <v>0</v>
      </c>
      <c r="J10" s="150"/>
      <c r="K10" s="151"/>
      <c r="L10" s="32"/>
      <c r="M10" s="13"/>
      <c r="N10" s="13"/>
      <c r="O10" s="13"/>
    </row>
    <row r="11" spans="1:15" s="11" customFormat="1" ht="14.25">
      <c r="A11" s="179">
        <v>7</v>
      </c>
      <c r="B11" s="181" t="s">
        <v>265</v>
      </c>
      <c r="C11" s="179" t="s">
        <v>89</v>
      </c>
      <c r="D11" s="183">
        <v>2</v>
      </c>
      <c r="E11" s="205"/>
      <c r="F11" s="195">
        <f t="shared" si="0"/>
        <v>0</v>
      </c>
      <c r="G11" s="195">
        <f t="shared" si="1"/>
        <v>0</v>
      </c>
      <c r="H11" s="58">
        <v>0.08</v>
      </c>
      <c r="I11" s="195">
        <f t="shared" si="2"/>
        <v>0</v>
      </c>
      <c r="J11" s="189"/>
      <c r="K11" s="190"/>
      <c r="L11" s="36"/>
      <c r="M11" s="12"/>
      <c r="N11" s="12"/>
      <c r="O11" s="12"/>
    </row>
    <row r="12" spans="1:15" s="11" customFormat="1" ht="14.25">
      <c r="A12" s="179">
        <v>8</v>
      </c>
      <c r="B12" s="181" t="s">
        <v>75</v>
      </c>
      <c r="C12" s="179" t="s">
        <v>89</v>
      </c>
      <c r="D12" s="183">
        <v>5</v>
      </c>
      <c r="E12" s="205"/>
      <c r="F12" s="195">
        <f t="shared" si="0"/>
        <v>0</v>
      </c>
      <c r="G12" s="195">
        <f t="shared" si="1"/>
        <v>0</v>
      </c>
      <c r="H12" s="58">
        <v>0.08</v>
      </c>
      <c r="I12" s="195">
        <f t="shared" si="2"/>
        <v>0</v>
      </c>
      <c r="J12" s="189"/>
      <c r="K12" s="190"/>
      <c r="L12" s="36"/>
      <c r="M12" s="12"/>
      <c r="N12" s="12"/>
      <c r="O12" s="12"/>
    </row>
    <row r="13" spans="1:15" s="14" customFormat="1" ht="14.25">
      <c r="A13" s="179">
        <v>9</v>
      </c>
      <c r="B13" s="147" t="s">
        <v>266</v>
      </c>
      <c r="C13" s="179" t="s">
        <v>89</v>
      </c>
      <c r="D13" s="154">
        <v>15</v>
      </c>
      <c r="E13" s="203"/>
      <c r="F13" s="195">
        <f t="shared" si="0"/>
        <v>0</v>
      </c>
      <c r="G13" s="195">
        <f t="shared" si="1"/>
        <v>0</v>
      </c>
      <c r="H13" s="58">
        <v>0.08</v>
      </c>
      <c r="I13" s="195">
        <f t="shared" si="2"/>
        <v>0</v>
      </c>
      <c r="J13" s="150"/>
      <c r="K13" s="151"/>
      <c r="L13" s="32"/>
      <c r="M13" s="13"/>
      <c r="N13" s="13"/>
      <c r="O13" s="13"/>
    </row>
    <row r="14" spans="1:15" s="14" customFormat="1" ht="14.25">
      <c r="A14" s="179">
        <v>10</v>
      </c>
      <c r="B14" s="159" t="s">
        <v>267</v>
      </c>
      <c r="C14" s="179" t="s">
        <v>89</v>
      </c>
      <c r="D14" s="154">
        <v>2</v>
      </c>
      <c r="E14" s="203"/>
      <c r="F14" s="195">
        <f t="shared" si="0"/>
        <v>0</v>
      </c>
      <c r="G14" s="195">
        <f t="shared" si="1"/>
        <v>0</v>
      </c>
      <c r="H14" s="58">
        <v>0.08</v>
      </c>
      <c r="I14" s="195">
        <f t="shared" si="2"/>
        <v>0</v>
      </c>
      <c r="J14" s="150"/>
      <c r="K14" s="151"/>
      <c r="L14" s="32"/>
      <c r="M14" s="13"/>
      <c r="N14" s="13"/>
      <c r="O14" s="13"/>
    </row>
    <row r="15" spans="1:15" s="14" customFormat="1" ht="14.25">
      <c r="A15" s="179">
        <v>11</v>
      </c>
      <c r="B15" s="147" t="s">
        <v>268</v>
      </c>
      <c r="C15" s="179" t="s">
        <v>89</v>
      </c>
      <c r="D15" s="154">
        <v>25</v>
      </c>
      <c r="E15" s="203"/>
      <c r="F15" s="195">
        <f t="shared" si="0"/>
        <v>0</v>
      </c>
      <c r="G15" s="195">
        <f t="shared" si="1"/>
        <v>0</v>
      </c>
      <c r="H15" s="58">
        <v>0.08</v>
      </c>
      <c r="I15" s="195">
        <f t="shared" si="2"/>
        <v>0</v>
      </c>
      <c r="J15" s="150"/>
      <c r="K15" s="151"/>
      <c r="L15" s="32"/>
      <c r="M15" s="13"/>
      <c r="N15" s="13"/>
      <c r="O15" s="13"/>
    </row>
    <row r="16" spans="1:15" s="14" customFormat="1" ht="14.25">
      <c r="A16" s="179">
        <v>12</v>
      </c>
      <c r="B16" s="147" t="s">
        <v>269</v>
      </c>
      <c r="C16" s="179" t="s">
        <v>89</v>
      </c>
      <c r="D16" s="154">
        <v>85</v>
      </c>
      <c r="E16" s="203"/>
      <c r="F16" s="195">
        <f t="shared" si="0"/>
        <v>0</v>
      </c>
      <c r="G16" s="195">
        <f t="shared" si="1"/>
        <v>0</v>
      </c>
      <c r="H16" s="58">
        <v>0.08</v>
      </c>
      <c r="I16" s="195">
        <f t="shared" si="2"/>
        <v>0</v>
      </c>
      <c r="J16" s="150"/>
      <c r="K16" s="151"/>
      <c r="L16" s="32"/>
      <c r="M16" s="13"/>
      <c r="N16" s="13"/>
      <c r="O16" s="13"/>
    </row>
    <row r="17" spans="1:15" s="14" customFormat="1" ht="14.25">
      <c r="A17" s="179">
        <v>13</v>
      </c>
      <c r="B17" s="147" t="s">
        <v>270</v>
      </c>
      <c r="C17" s="179" t="s">
        <v>89</v>
      </c>
      <c r="D17" s="154">
        <v>5</v>
      </c>
      <c r="E17" s="203"/>
      <c r="F17" s="195">
        <f t="shared" si="0"/>
        <v>0</v>
      </c>
      <c r="G17" s="195">
        <f t="shared" si="1"/>
        <v>0</v>
      </c>
      <c r="H17" s="58">
        <v>0.08</v>
      </c>
      <c r="I17" s="195">
        <f t="shared" si="2"/>
        <v>0</v>
      </c>
      <c r="J17" s="150"/>
      <c r="K17" s="151"/>
      <c r="L17" s="32"/>
      <c r="M17" s="13"/>
      <c r="N17" s="13"/>
      <c r="O17" s="13"/>
    </row>
    <row r="18" spans="1:15" s="14" customFormat="1" ht="28.5" customHeight="1">
      <c r="A18" s="179">
        <v>14</v>
      </c>
      <c r="B18" s="147" t="s">
        <v>271</v>
      </c>
      <c r="C18" s="179" t="s">
        <v>89</v>
      </c>
      <c r="D18" s="154">
        <v>4</v>
      </c>
      <c r="E18" s="203"/>
      <c r="F18" s="195">
        <f t="shared" si="0"/>
        <v>0</v>
      </c>
      <c r="G18" s="195">
        <f t="shared" si="1"/>
        <v>0</v>
      </c>
      <c r="H18" s="58">
        <v>0.08</v>
      </c>
      <c r="I18" s="195">
        <f t="shared" si="2"/>
        <v>0</v>
      </c>
      <c r="J18" s="150"/>
      <c r="K18" s="151"/>
      <c r="L18" s="32"/>
      <c r="M18" s="13"/>
      <c r="N18" s="13"/>
      <c r="O18" s="13"/>
    </row>
    <row r="19" spans="1:15" s="14" customFormat="1" ht="14.25">
      <c r="A19" s="179">
        <v>15</v>
      </c>
      <c r="B19" s="147" t="s">
        <v>272</v>
      </c>
      <c r="C19" s="179" t="s">
        <v>89</v>
      </c>
      <c r="D19" s="154">
        <v>40</v>
      </c>
      <c r="E19" s="203"/>
      <c r="F19" s="195">
        <f t="shared" si="0"/>
        <v>0</v>
      </c>
      <c r="G19" s="195">
        <f t="shared" si="1"/>
        <v>0</v>
      </c>
      <c r="H19" s="58">
        <v>0.08</v>
      </c>
      <c r="I19" s="195">
        <f t="shared" si="2"/>
        <v>0</v>
      </c>
      <c r="J19" s="150"/>
      <c r="K19" s="151"/>
      <c r="L19" s="32"/>
      <c r="M19" s="13"/>
      <c r="N19" s="13"/>
      <c r="O19" s="13"/>
    </row>
    <row r="20" spans="1:15" s="14" customFormat="1" ht="14.25">
      <c r="A20" s="179">
        <v>16</v>
      </c>
      <c r="B20" s="147" t="s">
        <v>273</v>
      </c>
      <c r="C20" s="179" t="s">
        <v>89</v>
      </c>
      <c r="D20" s="154">
        <v>15</v>
      </c>
      <c r="E20" s="203"/>
      <c r="F20" s="195">
        <f t="shared" si="0"/>
        <v>0</v>
      </c>
      <c r="G20" s="195">
        <f t="shared" si="1"/>
        <v>0</v>
      </c>
      <c r="H20" s="58">
        <v>0.08</v>
      </c>
      <c r="I20" s="195">
        <f t="shared" si="2"/>
        <v>0</v>
      </c>
      <c r="J20" s="150"/>
      <c r="K20" s="151"/>
      <c r="L20" s="32"/>
      <c r="M20" s="13"/>
      <c r="N20" s="13"/>
      <c r="O20" s="13"/>
    </row>
    <row r="21" spans="1:15" s="14" customFormat="1" ht="14.25">
      <c r="A21" s="179">
        <v>17</v>
      </c>
      <c r="B21" s="147" t="s">
        <v>274</v>
      </c>
      <c r="C21" s="179" t="s">
        <v>89</v>
      </c>
      <c r="D21" s="154">
        <v>40</v>
      </c>
      <c r="E21" s="203"/>
      <c r="F21" s="195">
        <f t="shared" si="0"/>
        <v>0</v>
      </c>
      <c r="G21" s="195">
        <f t="shared" si="1"/>
        <v>0</v>
      </c>
      <c r="H21" s="58">
        <v>0.08</v>
      </c>
      <c r="I21" s="195">
        <f t="shared" si="2"/>
        <v>0</v>
      </c>
      <c r="J21" s="150"/>
      <c r="K21" s="151"/>
      <c r="L21" s="32"/>
      <c r="M21" s="13"/>
      <c r="N21" s="13"/>
      <c r="O21" s="13"/>
    </row>
    <row r="22" spans="1:15" s="14" customFormat="1" ht="14.25">
      <c r="A22" s="179">
        <v>18</v>
      </c>
      <c r="B22" s="159" t="s">
        <v>277</v>
      </c>
      <c r="C22" s="179" t="s">
        <v>89</v>
      </c>
      <c r="D22" s="161">
        <v>7</v>
      </c>
      <c r="E22" s="202"/>
      <c r="F22" s="195">
        <f t="shared" si="0"/>
        <v>0</v>
      </c>
      <c r="G22" s="195">
        <f t="shared" si="1"/>
        <v>0</v>
      </c>
      <c r="H22" s="58">
        <v>0.08</v>
      </c>
      <c r="I22" s="195">
        <f t="shared" si="2"/>
        <v>0</v>
      </c>
      <c r="J22" s="150"/>
      <c r="K22" s="151"/>
      <c r="L22" s="32"/>
      <c r="M22" s="13"/>
      <c r="N22" s="13"/>
      <c r="O22" s="13"/>
    </row>
    <row r="23" spans="1:15" s="14" customFormat="1" ht="14.25">
      <c r="A23" s="179">
        <v>19</v>
      </c>
      <c r="B23" s="147" t="s">
        <v>275</v>
      </c>
      <c r="C23" s="179" t="s">
        <v>89</v>
      </c>
      <c r="D23" s="154">
        <v>5</v>
      </c>
      <c r="E23" s="203"/>
      <c r="F23" s="195">
        <f t="shared" si="0"/>
        <v>0</v>
      </c>
      <c r="G23" s="195">
        <f t="shared" si="1"/>
        <v>0</v>
      </c>
      <c r="H23" s="58">
        <v>0.08</v>
      </c>
      <c r="I23" s="195">
        <f t="shared" si="2"/>
        <v>0</v>
      </c>
      <c r="J23" s="150"/>
      <c r="K23" s="151"/>
      <c r="L23" s="32"/>
      <c r="M23" s="13"/>
      <c r="N23" s="13"/>
      <c r="O23" s="13"/>
    </row>
    <row r="24" spans="1:15" s="14" customFormat="1" ht="14.25">
      <c r="A24" s="179">
        <v>20</v>
      </c>
      <c r="B24" s="147" t="s">
        <v>59</v>
      </c>
      <c r="C24" s="179" t="s">
        <v>89</v>
      </c>
      <c r="D24" s="154">
        <v>2</v>
      </c>
      <c r="E24" s="203"/>
      <c r="F24" s="195">
        <f t="shared" si="0"/>
        <v>0</v>
      </c>
      <c r="G24" s="195">
        <f t="shared" si="1"/>
        <v>0</v>
      </c>
      <c r="H24" s="58">
        <v>0.08</v>
      </c>
      <c r="I24" s="195">
        <f t="shared" si="2"/>
        <v>0</v>
      </c>
      <c r="J24" s="150"/>
      <c r="K24" s="151"/>
      <c r="L24" s="32"/>
      <c r="M24" s="13"/>
      <c r="N24" s="13"/>
      <c r="O24" s="13"/>
    </row>
    <row r="25" spans="1:15" s="14" customFormat="1" ht="14.25">
      <c r="A25" s="179">
        <v>21</v>
      </c>
      <c r="B25" s="184" t="s">
        <v>276</v>
      </c>
      <c r="C25" s="179" t="s">
        <v>89</v>
      </c>
      <c r="D25" s="154">
        <v>2</v>
      </c>
      <c r="E25" s="203"/>
      <c r="F25" s="195">
        <f t="shared" si="0"/>
        <v>0</v>
      </c>
      <c r="G25" s="195">
        <f t="shared" si="1"/>
        <v>0</v>
      </c>
      <c r="H25" s="58">
        <v>0.08</v>
      </c>
      <c r="I25" s="195">
        <f t="shared" si="2"/>
        <v>0</v>
      </c>
      <c r="J25" s="150"/>
      <c r="K25" s="151"/>
      <c r="L25" s="32"/>
      <c r="M25" s="13"/>
      <c r="N25" s="13"/>
      <c r="O25" s="13"/>
    </row>
    <row r="26" spans="1:15" s="14" customFormat="1" ht="14.25">
      <c r="A26" s="179">
        <v>22</v>
      </c>
      <c r="B26" s="185" t="s">
        <v>278</v>
      </c>
      <c r="C26" s="179" t="s">
        <v>89</v>
      </c>
      <c r="D26" s="154">
        <v>5</v>
      </c>
      <c r="E26" s="203"/>
      <c r="F26" s="195">
        <f t="shared" si="0"/>
        <v>0</v>
      </c>
      <c r="G26" s="195">
        <f t="shared" si="1"/>
        <v>0</v>
      </c>
      <c r="H26" s="58">
        <v>0.08</v>
      </c>
      <c r="I26" s="195">
        <f t="shared" si="2"/>
        <v>0</v>
      </c>
      <c r="J26" s="150"/>
      <c r="K26" s="151"/>
      <c r="L26" s="32"/>
      <c r="M26" s="13"/>
      <c r="N26" s="13"/>
      <c r="O26" s="13"/>
    </row>
    <row r="27" spans="1:15" s="14" customFormat="1" ht="14.25">
      <c r="A27" s="179">
        <v>23</v>
      </c>
      <c r="B27" s="185" t="s">
        <v>279</v>
      </c>
      <c r="C27" s="179" t="s">
        <v>89</v>
      </c>
      <c r="D27" s="154">
        <v>5</v>
      </c>
      <c r="E27" s="203"/>
      <c r="F27" s="195">
        <f t="shared" si="0"/>
        <v>0</v>
      </c>
      <c r="G27" s="195">
        <f t="shared" si="1"/>
        <v>0</v>
      </c>
      <c r="H27" s="58">
        <v>0.08</v>
      </c>
      <c r="I27" s="195">
        <f t="shared" si="2"/>
        <v>0</v>
      </c>
      <c r="J27" s="150"/>
      <c r="K27" s="151"/>
      <c r="L27" s="32"/>
      <c r="M27" s="13"/>
      <c r="N27" s="13"/>
      <c r="O27" s="13"/>
    </row>
    <row r="28" spans="1:15" s="14" customFormat="1" ht="14.25">
      <c r="A28" s="179">
        <v>24</v>
      </c>
      <c r="B28" s="147" t="s">
        <v>280</v>
      </c>
      <c r="C28" s="179" t="s">
        <v>89</v>
      </c>
      <c r="D28" s="154">
        <v>35</v>
      </c>
      <c r="E28" s="203"/>
      <c r="F28" s="195">
        <f t="shared" si="0"/>
        <v>0</v>
      </c>
      <c r="G28" s="195">
        <f t="shared" si="1"/>
        <v>0</v>
      </c>
      <c r="H28" s="58">
        <v>0.08</v>
      </c>
      <c r="I28" s="195">
        <f t="shared" si="2"/>
        <v>0</v>
      </c>
      <c r="J28" s="150"/>
      <c r="K28" s="151"/>
      <c r="L28" s="32"/>
      <c r="M28" s="13"/>
      <c r="N28" s="13"/>
      <c r="O28" s="13"/>
    </row>
    <row r="29" spans="1:15" s="14" customFormat="1" ht="14.25">
      <c r="A29" s="179">
        <v>25</v>
      </c>
      <c r="B29" s="147" t="s">
        <v>282</v>
      </c>
      <c r="C29" s="179" t="s">
        <v>89</v>
      </c>
      <c r="D29" s="154">
        <v>15</v>
      </c>
      <c r="E29" s="203"/>
      <c r="F29" s="195">
        <f t="shared" si="0"/>
        <v>0</v>
      </c>
      <c r="G29" s="195">
        <f t="shared" si="1"/>
        <v>0</v>
      </c>
      <c r="H29" s="58">
        <v>0.08</v>
      </c>
      <c r="I29" s="195">
        <f t="shared" si="2"/>
        <v>0</v>
      </c>
      <c r="J29" s="150"/>
      <c r="K29" s="151"/>
      <c r="L29" s="32"/>
      <c r="M29" s="13"/>
      <c r="N29" s="13"/>
      <c r="O29" s="13"/>
    </row>
    <row r="30" spans="1:15" s="14" customFormat="1" ht="14.25">
      <c r="A30" s="179">
        <v>26</v>
      </c>
      <c r="B30" s="147" t="s">
        <v>281</v>
      </c>
      <c r="C30" s="179" t="s">
        <v>89</v>
      </c>
      <c r="D30" s="154">
        <v>8</v>
      </c>
      <c r="E30" s="203"/>
      <c r="F30" s="195">
        <f t="shared" si="0"/>
        <v>0</v>
      </c>
      <c r="G30" s="195">
        <f t="shared" si="1"/>
        <v>0</v>
      </c>
      <c r="H30" s="58">
        <v>0.08</v>
      </c>
      <c r="I30" s="195">
        <f t="shared" si="2"/>
        <v>0</v>
      </c>
      <c r="J30" s="150"/>
      <c r="K30" s="151"/>
      <c r="L30" s="32"/>
      <c r="M30" s="13"/>
      <c r="N30" s="13"/>
      <c r="O30" s="13"/>
    </row>
    <row r="31" spans="1:15" s="14" customFormat="1" ht="25.5">
      <c r="A31" s="179">
        <v>27</v>
      </c>
      <c r="B31" s="147" t="s">
        <v>283</v>
      </c>
      <c r="C31" s="179" t="s">
        <v>89</v>
      </c>
      <c r="D31" s="154">
        <v>5</v>
      </c>
      <c r="E31" s="203"/>
      <c r="F31" s="195">
        <f t="shared" si="0"/>
        <v>0</v>
      </c>
      <c r="G31" s="195">
        <f t="shared" si="1"/>
        <v>0</v>
      </c>
      <c r="H31" s="58">
        <v>0.08</v>
      </c>
      <c r="I31" s="195">
        <f t="shared" si="2"/>
        <v>0</v>
      </c>
      <c r="J31" s="150"/>
      <c r="K31" s="151"/>
      <c r="L31" s="32"/>
      <c r="M31" s="13"/>
      <c r="N31" s="13"/>
      <c r="O31" s="13"/>
    </row>
    <row r="32" spans="1:15" s="14" customFormat="1" ht="14.25">
      <c r="A32" s="179">
        <v>28</v>
      </c>
      <c r="B32" s="147" t="s">
        <v>284</v>
      </c>
      <c r="C32" s="179" t="s">
        <v>89</v>
      </c>
      <c r="D32" s="154">
        <v>15</v>
      </c>
      <c r="E32" s="203"/>
      <c r="F32" s="195">
        <f t="shared" si="0"/>
        <v>0</v>
      </c>
      <c r="G32" s="195">
        <f t="shared" si="1"/>
        <v>0</v>
      </c>
      <c r="H32" s="58">
        <v>0.08</v>
      </c>
      <c r="I32" s="195">
        <f t="shared" si="2"/>
        <v>0</v>
      </c>
      <c r="J32" s="150"/>
      <c r="K32" s="151"/>
      <c r="L32" s="32"/>
      <c r="M32" s="13"/>
      <c r="N32" s="13"/>
      <c r="O32" s="13"/>
    </row>
    <row r="33" spans="1:15" s="14" customFormat="1" ht="14.25">
      <c r="A33" s="179">
        <v>29</v>
      </c>
      <c r="B33" s="147" t="s">
        <v>285</v>
      </c>
      <c r="C33" s="179" t="s">
        <v>89</v>
      </c>
      <c r="D33" s="154">
        <v>230</v>
      </c>
      <c r="E33" s="203"/>
      <c r="F33" s="195">
        <f t="shared" si="0"/>
        <v>0</v>
      </c>
      <c r="G33" s="195">
        <f t="shared" si="1"/>
        <v>0</v>
      </c>
      <c r="H33" s="58">
        <v>0.08</v>
      </c>
      <c r="I33" s="195">
        <f t="shared" si="2"/>
        <v>0</v>
      </c>
      <c r="J33" s="150"/>
      <c r="K33" s="151"/>
      <c r="L33" s="32"/>
      <c r="M33" s="13"/>
      <c r="N33" s="13"/>
      <c r="O33" s="13"/>
    </row>
    <row r="34" spans="1:15" s="14" customFormat="1" ht="14.25">
      <c r="A34" s="179">
        <v>30</v>
      </c>
      <c r="B34" s="147" t="s">
        <v>286</v>
      </c>
      <c r="C34" s="179" t="s">
        <v>89</v>
      </c>
      <c r="D34" s="154">
        <v>15</v>
      </c>
      <c r="E34" s="203"/>
      <c r="F34" s="195">
        <f t="shared" si="0"/>
        <v>0</v>
      </c>
      <c r="G34" s="195">
        <f t="shared" si="1"/>
        <v>0</v>
      </c>
      <c r="H34" s="58">
        <v>0.08</v>
      </c>
      <c r="I34" s="195">
        <f t="shared" si="2"/>
        <v>0</v>
      </c>
      <c r="J34" s="150"/>
      <c r="K34" s="151"/>
      <c r="L34" s="32"/>
      <c r="M34" s="13"/>
      <c r="N34" s="13"/>
      <c r="O34" s="13"/>
    </row>
    <row r="35" spans="1:15" s="14" customFormat="1" ht="14.25">
      <c r="A35" s="179">
        <v>31</v>
      </c>
      <c r="B35" s="80" t="s">
        <v>287</v>
      </c>
      <c r="C35" s="179" t="s">
        <v>89</v>
      </c>
      <c r="D35" s="154">
        <v>3</v>
      </c>
      <c r="E35" s="203"/>
      <c r="F35" s="195">
        <f t="shared" si="0"/>
        <v>0</v>
      </c>
      <c r="G35" s="195">
        <f t="shared" si="1"/>
        <v>0</v>
      </c>
      <c r="H35" s="58">
        <v>0.08</v>
      </c>
      <c r="I35" s="195">
        <f t="shared" si="2"/>
        <v>0</v>
      </c>
      <c r="J35" s="150"/>
      <c r="K35" s="151"/>
      <c r="L35" s="32"/>
      <c r="M35" s="13"/>
      <c r="N35" s="13"/>
      <c r="O35" s="13"/>
    </row>
    <row r="36" spans="1:15" s="14" customFormat="1" ht="14.25">
      <c r="A36" s="179">
        <v>32</v>
      </c>
      <c r="B36" s="147" t="s">
        <v>288</v>
      </c>
      <c r="C36" s="179" t="s">
        <v>89</v>
      </c>
      <c r="D36" s="154">
        <v>65</v>
      </c>
      <c r="E36" s="203"/>
      <c r="F36" s="195">
        <f t="shared" si="0"/>
        <v>0</v>
      </c>
      <c r="G36" s="195">
        <f t="shared" si="1"/>
        <v>0</v>
      </c>
      <c r="H36" s="58">
        <v>0.08</v>
      </c>
      <c r="I36" s="195">
        <f t="shared" si="2"/>
        <v>0</v>
      </c>
      <c r="J36" s="150"/>
      <c r="K36" s="151"/>
      <c r="L36" s="32"/>
      <c r="M36" s="13"/>
      <c r="N36" s="13"/>
      <c r="O36" s="13"/>
    </row>
    <row r="37" spans="1:15" s="14" customFormat="1" ht="14.25">
      <c r="A37" s="179">
        <v>33</v>
      </c>
      <c r="B37" s="147" t="s">
        <v>289</v>
      </c>
      <c r="C37" s="179" t="s">
        <v>89</v>
      </c>
      <c r="D37" s="154">
        <v>65</v>
      </c>
      <c r="E37" s="203"/>
      <c r="F37" s="195">
        <f t="shared" si="0"/>
        <v>0</v>
      </c>
      <c r="G37" s="195">
        <f t="shared" si="1"/>
        <v>0</v>
      </c>
      <c r="H37" s="58">
        <v>0.08</v>
      </c>
      <c r="I37" s="195">
        <f t="shared" si="2"/>
        <v>0</v>
      </c>
      <c r="J37" s="150"/>
      <c r="K37" s="151"/>
      <c r="L37" s="32"/>
      <c r="M37" s="13"/>
      <c r="N37" s="13"/>
      <c r="O37" s="13"/>
    </row>
    <row r="38" spans="1:15" s="14" customFormat="1" ht="14.25">
      <c r="A38" s="179">
        <v>34</v>
      </c>
      <c r="B38" s="147" t="s">
        <v>290</v>
      </c>
      <c r="C38" s="179" t="s">
        <v>89</v>
      </c>
      <c r="D38" s="154">
        <v>20</v>
      </c>
      <c r="E38" s="203"/>
      <c r="F38" s="195">
        <f t="shared" si="0"/>
        <v>0</v>
      </c>
      <c r="G38" s="195">
        <f t="shared" si="1"/>
        <v>0</v>
      </c>
      <c r="H38" s="58">
        <v>0.08</v>
      </c>
      <c r="I38" s="195">
        <f t="shared" si="2"/>
        <v>0</v>
      </c>
      <c r="J38" s="150"/>
      <c r="K38" s="151"/>
      <c r="L38" s="32"/>
      <c r="M38" s="13"/>
      <c r="N38" s="13"/>
      <c r="O38" s="13"/>
    </row>
    <row r="39" spans="1:15" s="14" customFormat="1" ht="14.25">
      <c r="A39" s="179">
        <v>35</v>
      </c>
      <c r="B39" s="147" t="s">
        <v>291</v>
      </c>
      <c r="C39" s="179" t="s">
        <v>89</v>
      </c>
      <c r="D39" s="154">
        <v>20</v>
      </c>
      <c r="E39" s="203"/>
      <c r="F39" s="195">
        <f t="shared" si="0"/>
        <v>0</v>
      </c>
      <c r="G39" s="195">
        <f t="shared" si="1"/>
        <v>0</v>
      </c>
      <c r="H39" s="58">
        <v>0.08</v>
      </c>
      <c r="I39" s="195">
        <f t="shared" si="2"/>
        <v>0</v>
      </c>
      <c r="J39" s="150"/>
      <c r="K39" s="151"/>
      <c r="L39" s="32"/>
      <c r="M39" s="13"/>
      <c r="N39" s="13"/>
      <c r="O39" s="13"/>
    </row>
    <row r="40" spans="1:15" s="14" customFormat="1" ht="14.25">
      <c r="A40" s="179">
        <v>36</v>
      </c>
      <c r="B40" s="86" t="s">
        <v>292</v>
      </c>
      <c r="C40" s="179" t="s">
        <v>89</v>
      </c>
      <c r="D40" s="154">
        <v>3</v>
      </c>
      <c r="E40" s="203"/>
      <c r="F40" s="195">
        <f t="shared" si="0"/>
        <v>0</v>
      </c>
      <c r="G40" s="195">
        <f t="shared" si="1"/>
        <v>0</v>
      </c>
      <c r="H40" s="58">
        <v>0.08</v>
      </c>
      <c r="I40" s="195">
        <f t="shared" si="2"/>
        <v>0</v>
      </c>
      <c r="J40" s="150"/>
      <c r="K40" s="151"/>
      <c r="L40" s="32"/>
      <c r="M40" s="13"/>
      <c r="N40" s="13"/>
      <c r="O40" s="13"/>
    </row>
    <row r="41" spans="1:15" s="14" customFormat="1" ht="14.25">
      <c r="A41" s="179">
        <v>37</v>
      </c>
      <c r="B41" s="86" t="s">
        <v>77</v>
      </c>
      <c r="C41" s="179" t="s">
        <v>89</v>
      </c>
      <c r="D41" s="154">
        <v>15</v>
      </c>
      <c r="E41" s="203"/>
      <c r="F41" s="195">
        <f t="shared" si="0"/>
        <v>0</v>
      </c>
      <c r="G41" s="195">
        <f t="shared" si="1"/>
        <v>0</v>
      </c>
      <c r="H41" s="58">
        <v>0.08</v>
      </c>
      <c r="I41" s="195">
        <f t="shared" si="2"/>
        <v>0</v>
      </c>
      <c r="J41" s="150"/>
      <c r="K41" s="151"/>
      <c r="L41" s="32"/>
      <c r="M41" s="13"/>
      <c r="N41" s="13"/>
      <c r="O41" s="13"/>
    </row>
    <row r="42" spans="1:15" s="14" customFormat="1" ht="14.25">
      <c r="A42" s="179">
        <v>38</v>
      </c>
      <c r="B42" s="147" t="s">
        <v>293</v>
      </c>
      <c r="C42" s="179" t="s">
        <v>89</v>
      </c>
      <c r="D42" s="154">
        <v>90</v>
      </c>
      <c r="E42" s="203"/>
      <c r="F42" s="195">
        <f t="shared" si="0"/>
        <v>0</v>
      </c>
      <c r="G42" s="195">
        <f t="shared" si="1"/>
        <v>0</v>
      </c>
      <c r="H42" s="58">
        <v>0.08</v>
      </c>
      <c r="I42" s="195">
        <f t="shared" si="2"/>
        <v>0</v>
      </c>
      <c r="J42" s="150"/>
      <c r="K42" s="151"/>
      <c r="L42" s="32"/>
      <c r="M42" s="13"/>
      <c r="N42" s="13"/>
      <c r="O42" s="13"/>
    </row>
    <row r="43" spans="1:15" s="14" customFormat="1" ht="14.25">
      <c r="A43" s="179">
        <v>39</v>
      </c>
      <c r="B43" s="147" t="s">
        <v>294</v>
      </c>
      <c r="C43" s="179" t="s">
        <v>89</v>
      </c>
      <c r="D43" s="154">
        <v>90</v>
      </c>
      <c r="E43" s="203"/>
      <c r="F43" s="195">
        <f t="shared" si="0"/>
        <v>0</v>
      </c>
      <c r="G43" s="195">
        <f t="shared" si="1"/>
        <v>0</v>
      </c>
      <c r="H43" s="58">
        <v>0.08</v>
      </c>
      <c r="I43" s="195">
        <f t="shared" si="2"/>
        <v>0</v>
      </c>
      <c r="J43" s="150"/>
      <c r="K43" s="151"/>
      <c r="L43" s="32"/>
      <c r="M43" s="13"/>
      <c r="N43" s="13"/>
      <c r="O43" s="13"/>
    </row>
    <row r="44" spans="1:15" s="14" customFormat="1" ht="14.25">
      <c r="A44" s="179">
        <v>40</v>
      </c>
      <c r="B44" s="147" t="s">
        <v>60</v>
      </c>
      <c r="C44" s="179" t="s">
        <v>89</v>
      </c>
      <c r="D44" s="154">
        <v>20</v>
      </c>
      <c r="E44" s="203"/>
      <c r="F44" s="195">
        <f t="shared" si="0"/>
        <v>0</v>
      </c>
      <c r="G44" s="195">
        <f t="shared" si="1"/>
        <v>0</v>
      </c>
      <c r="H44" s="58">
        <v>0.08</v>
      </c>
      <c r="I44" s="195">
        <f t="shared" si="2"/>
        <v>0</v>
      </c>
      <c r="J44" s="150"/>
      <c r="K44" s="151"/>
      <c r="L44" s="32"/>
      <c r="M44" s="13"/>
      <c r="N44" s="13"/>
      <c r="O44" s="13"/>
    </row>
    <row r="45" spans="1:15" s="14" customFormat="1" ht="14.25">
      <c r="A45" s="179">
        <v>41</v>
      </c>
      <c r="B45" s="147" t="s">
        <v>295</v>
      </c>
      <c r="C45" s="179" t="s">
        <v>89</v>
      </c>
      <c r="D45" s="154">
        <v>10</v>
      </c>
      <c r="E45" s="203"/>
      <c r="F45" s="195">
        <f t="shared" si="0"/>
        <v>0</v>
      </c>
      <c r="G45" s="195">
        <f t="shared" si="1"/>
        <v>0</v>
      </c>
      <c r="H45" s="58">
        <v>0.08</v>
      </c>
      <c r="I45" s="195">
        <f t="shared" si="2"/>
        <v>0</v>
      </c>
      <c r="J45" s="150"/>
      <c r="K45" s="151"/>
      <c r="L45" s="32"/>
      <c r="M45" s="13"/>
      <c r="N45" s="13"/>
      <c r="O45" s="13"/>
    </row>
    <row r="46" spans="1:15" s="14" customFormat="1" ht="14.25">
      <c r="A46" s="179">
        <v>42</v>
      </c>
      <c r="B46" s="147" t="s">
        <v>76</v>
      </c>
      <c r="C46" s="179" t="s">
        <v>89</v>
      </c>
      <c r="D46" s="154">
        <v>5</v>
      </c>
      <c r="E46" s="203"/>
      <c r="F46" s="195">
        <f t="shared" si="0"/>
        <v>0</v>
      </c>
      <c r="G46" s="195">
        <f t="shared" si="1"/>
        <v>0</v>
      </c>
      <c r="H46" s="58">
        <v>0.08</v>
      </c>
      <c r="I46" s="195">
        <f t="shared" si="2"/>
        <v>0</v>
      </c>
      <c r="J46" s="150"/>
      <c r="K46" s="151"/>
      <c r="L46" s="32"/>
      <c r="M46" s="13"/>
      <c r="N46" s="13"/>
      <c r="O46" s="13"/>
    </row>
    <row r="47" spans="1:15" s="14" customFormat="1" ht="14.25">
      <c r="A47" s="179">
        <v>43</v>
      </c>
      <c r="B47" s="147" t="s">
        <v>296</v>
      </c>
      <c r="C47" s="179" t="s">
        <v>89</v>
      </c>
      <c r="D47" s="154">
        <v>40</v>
      </c>
      <c r="E47" s="203"/>
      <c r="F47" s="195">
        <f t="shared" si="0"/>
        <v>0</v>
      </c>
      <c r="G47" s="195">
        <f t="shared" si="1"/>
        <v>0</v>
      </c>
      <c r="H47" s="58">
        <v>0.08</v>
      </c>
      <c r="I47" s="195">
        <f t="shared" si="2"/>
        <v>0</v>
      </c>
      <c r="J47" s="150"/>
      <c r="K47" s="151"/>
      <c r="L47" s="32"/>
      <c r="M47" s="13"/>
      <c r="N47" s="13"/>
      <c r="O47" s="13"/>
    </row>
    <row r="48" spans="1:15" s="14" customFormat="1" ht="14.25">
      <c r="A48" s="179">
        <v>44</v>
      </c>
      <c r="B48" s="147" t="s">
        <v>297</v>
      </c>
      <c r="C48" s="179" t="s">
        <v>89</v>
      </c>
      <c r="D48" s="154">
        <v>55</v>
      </c>
      <c r="E48" s="203"/>
      <c r="F48" s="195">
        <f t="shared" si="0"/>
        <v>0</v>
      </c>
      <c r="G48" s="195">
        <f t="shared" si="1"/>
        <v>0</v>
      </c>
      <c r="H48" s="58">
        <v>0.08</v>
      </c>
      <c r="I48" s="195">
        <f t="shared" si="2"/>
        <v>0</v>
      </c>
      <c r="J48" s="150"/>
      <c r="K48" s="151"/>
      <c r="L48" s="32"/>
      <c r="M48" s="13"/>
      <c r="N48" s="13"/>
      <c r="O48" s="13"/>
    </row>
    <row r="49" spans="1:15" s="14" customFormat="1" ht="14.25">
      <c r="A49" s="179">
        <v>45</v>
      </c>
      <c r="B49" s="147" t="s">
        <v>298</v>
      </c>
      <c r="C49" s="179" t="s">
        <v>89</v>
      </c>
      <c r="D49" s="154">
        <v>65</v>
      </c>
      <c r="E49" s="203"/>
      <c r="F49" s="195">
        <f t="shared" si="0"/>
        <v>0</v>
      </c>
      <c r="G49" s="195">
        <f t="shared" si="1"/>
        <v>0</v>
      </c>
      <c r="H49" s="58">
        <v>0.08</v>
      </c>
      <c r="I49" s="195">
        <f t="shared" si="2"/>
        <v>0</v>
      </c>
      <c r="J49" s="150"/>
      <c r="K49" s="151"/>
      <c r="L49" s="32"/>
      <c r="M49" s="13"/>
      <c r="N49" s="13"/>
      <c r="O49" s="13"/>
    </row>
    <row r="50" spans="1:15" s="14" customFormat="1" ht="14.25">
      <c r="A50" s="179">
        <v>46</v>
      </c>
      <c r="B50" s="134" t="s">
        <v>299</v>
      </c>
      <c r="C50" s="179" t="s">
        <v>89</v>
      </c>
      <c r="D50" s="161">
        <v>25</v>
      </c>
      <c r="E50" s="202"/>
      <c r="F50" s="195">
        <f t="shared" si="0"/>
        <v>0</v>
      </c>
      <c r="G50" s="195">
        <f t="shared" si="1"/>
        <v>0</v>
      </c>
      <c r="H50" s="58">
        <v>0.08</v>
      </c>
      <c r="I50" s="195">
        <f t="shared" si="2"/>
        <v>0</v>
      </c>
      <c r="J50" s="150"/>
      <c r="K50" s="151"/>
      <c r="L50" s="32"/>
      <c r="M50" s="13"/>
      <c r="N50" s="13"/>
      <c r="O50" s="13"/>
    </row>
    <row r="51" spans="1:15" s="14" customFormat="1" ht="14.25">
      <c r="A51" s="179">
        <v>47</v>
      </c>
      <c r="B51" s="147" t="s">
        <v>61</v>
      </c>
      <c r="C51" s="179" t="s">
        <v>89</v>
      </c>
      <c r="D51" s="154">
        <v>20</v>
      </c>
      <c r="E51" s="203"/>
      <c r="F51" s="195">
        <f t="shared" si="0"/>
        <v>0</v>
      </c>
      <c r="G51" s="195">
        <f t="shared" si="1"/>
        <v>0</v>
      </c>
      <c r="H51" s="58">
        <v>0.08</v>
      </c>
      <c r="I51" s="195">
        <f t="shared" si="2"/>
        <v>0</v>
      </c>
      <c r="J51" s="150"/>
      <c r="K51" s="151"/>
      <c r="L51" s="32"/>
      <c r="M51" s="13"/>
      <c r="N51" s="13"/>
      <c r="O51" s="13"/>
    </row>
    <row r="52" spans="1:15" s="14" customFormat="1" ht="25.5">
      <c r="A52" s="179">
        <v>48</v>
      </c>
      <c r="B52" s="147" t="s">
        <v>300</v>
      </c>
      <c r="C52" s="179" t="s">
        <v>89</v>
      </c>
      <c r="D52" s="154">
        <v>4</v>
      </c>
      <c r="E52" s="203"/>
      <c r="F52" s="195">
        <f t="shared" si="0"/>
        <v>0</v>
      </c>
      <c r="G52" s="195">
        <f t="shared" si="1"/>
        <v>0</v>
      </c>
      <c r="H52" s="58">
        <v>0.08</v>
      </c>
      <c r="I52" s="195">
        <f t="shared" si="2"/>
        <v>0</v>
      </c>
      <c r="J52" s="150"/>
      <c r="K52" s="151"/>
      <c r="L52" s="32"/>
      <c r="M52" s="13"/>
      <c r="N52" s="13"/>
      <c r="O52" s="13"/>
    </row>
    <row r="53" spans="1:15" s="14" customFormat="1" ht="25.5">
      <c r="A53" s="179">
        <v>49</v>
      </c>
      <c r="B53" s="147" t="s">
        <v>301</v>
      </c>
      <c r="C53" s="179" t="s">
        <v>89</v>
      </c>
      <c r="D53" s="154">
        <v>7</v>
      </c>
      <c r="E53" s="203"/>
      <c r="F53" s="195">
        <f t="shared" si="0"/>
        <v>0</v>
      </c>
      <c r="G53" s="195">
        <f t="shared" si="1"/>
        <v>0</v>
      </c>
      <c r="H53" s="58">
        <v>0.08</v>
      </c>
      <c r="I53" s="195">
        <f t="shared" si="2"/>
        <v>0</v>
      </c>
      <c r="J53" s="150"/>
      <c r="K53" s="151"/>
      <c r="L53" s="32"/>
      <c r="M53" s="13"/>
      <c r="N53" s="13"/>
      <c r="O53" s="13"/>
    </row>
    <row r="54" spans="1:15" s="14" customFormat="1" ht="25.5">
      <c r="A54" s="179">
        <v>50</v>
      </c>
      <c r="B54" s="147" t="s">
        <v>302</v>
      </c>
      <c r="C54" s="179" t="s">
        <v>89</v>
      </c>
      <c r="D54" s="154">
        <v>6</v>
      </c>
      <c r="E54" s="203"/>
      <c r="F54" s="195">
        <f t="shared" si="0"/>
        <v>0</v>
      </c>
      <c r="G54" s="195">
        <f t="shared" si="1"/>
        <v>0</v>
      </c>
      <c r="H54" s="58">
        <v>0.08</v>
      </c>
      <c r="I54" s="195">
        <f t="shared" si="2"/>
        <v>0</v>
      </c>
      <c r="J54" s="150"/>
      <c r="K54" s="151"/>
      <c r="L54" s="32"/>
      <c r="M54" s="13"/>
      <c r="N54" s="13"/>
      <c r="O54" s="13"/>
    </row>
    <row r="55" spans="1:15" s="14" customFormat="1" ht="14.25">
      <c r="A55" s="179">
        <v>51</v>
      </c>
      <c r="B55" s="159" t="s">
        <v>303</v>
      </c>
      <c r="C55" s="179" t="s">
        <v>89</v>
      </c>
      <c r="D55" s="154">
        <v>4</v>
      </c>
      <c r="E55" s="203"/>
      <c r="F55" s="195">
        <f t="shared" si="0"/>
        <v>0</v>
      </c>
      <c r="G55" s="195">
        <f t="shared" si="1"/>
        <v>0</v>
      </c>
      <c r="H55" s="58">
        <v>0.08</v>
      </c>
      <c r="I55" s="195">
        <f t="shared" si="2"/>
        <v>0</v>
      </c>
      <c r="J55" s="150"/>
      <c r="K55" s="151"/>
      <c r="L55" s="32"/>
      <c r="M55" s="13"/>
      <c r="N55" s="13"/>
      <c r="O55" s="13"/>
    </row>
    <row r="56" spans="1:15" s="14" customFormat="1" ht="14.25">
      <c r="A56" s="179">
        <v>52</v>
      </c>
      <c r="B56" s="147" t="s">
        <v>304</v>
      </c>
      <c r="C56" s="179" t="s">
        <v>89</v>
      </c>
      <c r="D56" s="154">
        <v>20</v>
      </c>
      <c r="E56" s="203"/>
      <c r="F56" s="195">
        <f t="shared" si="0"/>
        <v>0</v>
      </c>
      <c r="G56" s="195">
        <f t="shared" si="1"/>
        <v>0</v>
      </c>
      <c r="H56" s="58">
        <v>0.08</v>
      </c>
      <c r="I56" s="195">
        <f t="shared" si="2"/>
        <v>0</v>
      </c>
      <c r="J56" s="150"/>
      <c r="K56" s="151"/>
      <c r="L56" s="32"/>
      <c r="M56" s="13"/>
      <c r="N56" s="13"/>
      <c r="O56" s="13"/>
    </row>
    <row r="57" spans="1:15" s="14" customFormat="1" ht="14.25">
      <c r="A57" s="179">
        <v>53</v>
      </c>
      <c r="B57" s="147" t="s">
        <v>62</v>
      </c>
      <c r="C57" s="179" t="s">
        <v>89</v>
      </c>
      <c r="D57" s="154">
        <v>12</v>
      </c>
      <c r="E57" s="203"/>
      <c r="F57" s="195">
        <f t="shared" si="0"/>
        <v>0</v>
      </c>
      <c r="G57" s="195">
        <f t="shared" si="1"/>
        <v>0</v>
      </c>
      <c r="H57" s="58">
        <v>0.08</v>
      </c>
      <c r="I57" s="195">
        <f t="shared" si="2"/>
        <v>0</v>
      </c>
      <c r="J57" s="150"/>
      <c r="K57" s="151"/>
      <c r="L57" s="32"/>
      <c r="M57" s="13"/>
      <c r="N57" s="13"/>
      <c r="O57" s="13"/>
    </row>
    <row r="58" spans="1:15" s="14" customFormat="1" ht="14.25">
      <c r="A58" s="179">
        <v>54</v>
      </c>
      <c r="B58" s="147" t="s">
        <v>305</v>
      </c>
      <c r="C58" s="179" t="s">
        <v>89</v>
      </c>
      <c r="D58" s="154">
        <v>50</v>
      </c>
      <c r="E58" s="203"/>
      <c r="F58" s="195">
        <f t="shared" si="0"/>
        <v>0</v>
      </c>
      <c r="G58" s="195">
        <f t="shared" si="1"/>
        <v>0</v>
      </c>
      <c r="H58" s="58">
        <v>0.08</v>
      </c>
      <c r="I58" s="195">
        <f t="shared" si="2"/>
        <v>0</v>
      </c>
      <c r="J58" s="150"/>
      <c r="K58" s="151"/>
      <c r="L58" s="32"/>
      <c r="M58" s="13"/>
      <c r="N58" s="13"/>
      <c r="O58" s="13"/>
    </row>
    <row r="59" spans="1:15" s="14" customFormat="1" ht="14.25">
      <c r="A59" s="179">
        <v>55</v>
      </c>
      <c r="B59" s="147" t="s">
        <v>306</v>
      </c>
      <c r="C59" s="179" t="s">
        <v>89</v>
      </c>
      <c r="D59" s="154">
        <v>25</v>
      </c>
      <c r="E59" s="203"/>
      <c r="F59" s="195">
        <f t="shared" si="0"/>
        <v>0</v>
      </c>
      <c r="G59" s="195">
        <f t="shared" si="1"/>
        <v>0</v>
      </c>
      <c r="H59" s="58">
        <v>0.08</v>
      </c>
      <c r="I59" s="195">
        <f t="shared" si="2"/>
        <v>0</v>
      </c>
      <c r="J59" s="150"/>
      <c r="K59" s="151"/>
      <c r="L59" s="32"/>
      <c r="M59" s="13"/>
      <c r="N59" s="13"/>
      <c r="O59" s="13"/>
    </row>
    <row r="60" spans="1:15" s="14" customFormat="1" ht="14.25">
      <c r="A60" s="179">
        <v>56</v>
      </c>
      <c r="B60" s="147" t="s">
        <v>307</v>
      </c>
      <c r="C60" s="179" t="s">
        <v>89</v>
      </c>
      <c r="D60" s="154">
        <v>45</v>
      </c>
      <c r="E60" s="203"/>
      <c r="F60" s="195">
        <f t="shared" si="0"/>
        <v>0</v>
      </c>
      <c r="G60" s="195">
        <f t="shared" si="1"/>
        <v>0</v>
      </c>
      <c r="H60" s="58">
        <v>0.08</v>
      </c>
      <c r="I60" s="195">
        <f t="shared" si="2"/>
        <v>0</v>
      </c>
      <c r="J60" s="150"/>
      <c r="K60" s="151"/>
      <c r="L60" s="32"/>
      <c r="M60" s="13"/>
      <c r="N60" s="13"/>
      <c r="O60" s="13"/>
    </row>
    <row r="61" spans="1:15" s="14" customFormat="1" ht="14.25">
      <c r="A61" s="179">
        <v>57</v>
      </c>
      <c r="B61" s="147" t="s">
        <v>308</v>
      </c>
      <c r="C61" s="179" t="s">
        <v>89</v>
      </c>
      <c r="D61" s="154">
        <v>12</v>
      </c>
      <c r="E61" s="203"/>
      <c r="F61" s="195">
        <f t="shared" si="0"/>
        <v>0</v>
      </c>
      <c r="G61" s="195">
        <f t="shared" si="1"/>
        <v>0</v>
      </c>
      <c r="H61" s="58">
        <v>0.08</v>
      </c>
      <c r="I61" s="195">
        <f t="shared" si="2"/>
        <v>0</v>
      </c>
      <c r="J61" s="150"/>
      <c r="K61" s="151"/>
      <c r="L61" s="32"/>
      <c r="M61" s="13"/>
      <c r="N61" s="13"/>
      <c r="O61" s="13"/>
    </row>
    <row r="62" spans="1:14" s="137" customFormat="1" ht="14.25">
      <c r="A62" s="179">
        <v>58</v>
      </c>
      <c r="B62" s="186" t="s">
        <v>309</v>
      </c>
      <c r="C62" s="179" t="s">
        <v>89</v>
      </c>
      <c r="D62" s="161">
        <v>20</v>
      </c>
      <c r="E62" s="202"/>
      <c r="F62" s="195">
        <f t="shared" si="0"/>
        <v>0</v>
      </c>
      <c r="G62" s="195">
        <f t="shared" si="1"/>
        <v>0</v>
      </c>
      <c r="H62" s="58">
        <v>0.08</v>
      </c>
      <c r="I62" s="195">
        <f t="shared" si="2"/>
        <v>0</v>
      </c>
      <c r="J62" s="149"/>
      <c r="K62" s="141"/>
      <c r="L62" s="187"/>
      <c r="M62" s="188"/>
      <c r="N62" s="188"/>
    </row>
    <row r="63" spans="1:14" s="137" customFormat="1" ht="14.25">
      <c r="A63" s="179">
        <v>59</v>
      </c>
      <c r="B63" s="68" t="s">
        <v>310</v>
      </c>
      <c r="C63" s="179" t="s">
        <v>89</v>
      </c>
      <c r="D63" s="161">
        <v>15</v>
      </c>
      <c r="E63" s="202"/>
      <c r="F63" s="195">
        <f t="shared" si="0"/>
        <v>0</v>
      </c>
      <c r="G63" s="195">
        <f t="shared" si="1"/>
        <v>0</v>
      </c>
      <c r="H63" s="58">
        <v>0.08</v>
      </c>
      <c r="I63" s="195">
        <f t="shared" si="2"/>
        <v>0</v>
      </c>
      <c r="J63" s="149"/>
      <c r="K63" s="141"/>
      <c r="L63" s="187"/>
      <c r="M63" s="188"/>
      <c r="N63" s="188"/>
    </row>
    <row r="64" spans="1:15" s="14" customFormat="1" ht="14.25">
      <c r="A64" s="179">
        <v>60</v>
      </c>
      <c r="B64" s="147" t="s">
        <v>311</v>
      </c>
      <c r="C64" s="179" t="s">
        <v>89</v>
      </c>
      <c r="D64" s="154">
        <v>4</v>
      </c>
      <c r="E64" s="203"/>
      <c r="F64" s="195">
        <f t="shared" si="0"/>
        <v>0</v>
      </c>
      <c r="G64" s="195">
        <f t="shared" si="1"/>
        <v>0</v>
      </c>
      <c r="H64" s="58">
        <v>0.08</v>
      </c>
      <c r="I64" s="195">
        <f t="shared" si="2"/>
        <v>0</v>
      </c>
      <c r="J64" s="150"/>
      <c r="K64" s="151"/>
      <c r="L64" s="32"/>
      <c r="M64" s="13"/>
      <c r="N64" s="13"/>
      <c r="O64" s="13"/>
    </row>
    <row r="65" spans="1:15" s="14" customFormat="1" ht="14.25">
      <c r="A65" s="179">
        <v>61</v>
      </c>
      <c r="B65" s="147" t="s">
        <v>312</v>
      </c>
      <c r="C65" s="179" t="s">
        <v>89</v>
      </c>
      <c r="D65" s="154">
        <v>4</v>
      </c>
      <c r="E65" s="203"/>
      <c r="F65" s="195">
        <f t="shared" si="0"/>
        <v>0</v>
      </c>
      <c r="G65" s="195">
        <f t="shared" si="1"/>
        <v>0</v>
      </c>
      <c r="H65" s="58">
        <v>0.08</v>
      </c>
      <c r="I65" s="195">
        <f t="shared" si="2"/>
        <v>0</v>
      </c>
      <c r="J65" s="150"/>
      <c r="K65" s="151"/>
      <c r="L65" s="32"/>
      <c r="M65" s="13"/>
      <c r="N65" s="13"/>
      <c r="O65" s="13"/>
    </row>
    <row r="66" spans="1:15" s="14" customFormat="1" ht="14.25">
      <c r="A66" s="179">
        <v>62</v>
      </c>
      <c r="B66" s="159" t="s">
        <v>313</v>
      </c>
      <c r="C66" s="179" t="s">
        <v>89</v>
      </c>
      <c r="D66" s="154">
        <v>4</v>
      </c>
      <c r="E66" s="203"/>
      <c r="F66" s="195">
        <f t="shared" si="0"/>
        <v>0</v>
      </c>
      <c r="G66" s="195">
        <f t="shared" si="1"/>
        <v>0</v>
      </c>
      <c r="H66" s="58">
        <v>0.08</v>
      </c>
      <c r="I66" s="195">
        <f t="shared" si="2"/>
        <v>0</v>
      </c>
      <c r="J66" s="150"/>
      <c r="K66" s="151"/>
      <c r="L66" s="32"/>
      <c r="M66" s="13"/>
      <c r="N66" s="13"/>
      <c r="O66" s="13"/>
    </row>
    <row r="67" spans="1:15" s="14" customFormat="1" ht="14.25">
      <c r="A67" s="179">
        <v>63</v>
      </c>
      <c r="B67" s="147" t="s">
        <v>314</v>
      </c>
      <c r="C67" s="179" t="s">
        <v>89</v>
      </c>
      <c r="D67" s="154">
        <v>5</v>
      </c>
      <c r="E67" s="203"/>
      <c r="F67" s="195">
        <f t="shared" si="0"/>
        <v>0</v>
      </c>
      <c r="G67" s="195">
        <f t="shared" si="1"/>
        <v>0</v>
      </c>
      <c r="H67" s="58">
        <v>0.08</v>
      </c>
      <c r="I67" s="195">
        <f t="shared" si="2"/>
        <v>0</v>
      </c>
      <c r="J67" s="150"/>
      <c r="K67" s="151"/>
      <c r="L67" s="32"/>
      <c r="M67" s="13"/>
      <c r="N67" s="13"/>
      <c r="O67" s="13"/>
    </row>
    <row r="68" spans="1:15" s="14" customFormat="1" ht="14.25">
      <c r="A68" s="179">
        <v>64</v>
      </c>
      <c r="B68" s="147" t="s">
        <v>315</v>
      </c>
      <c r="C68" s="179" t="s">
        <v>89</v>
      </c>
      <c r="D68" s="154">
        <v>15</v>
      </c>
      <c r="E68" s="203"/>
      <c r="F68" s="195">
        <f t="shared" si="0"/>
        <v>0</v>
      </c>
      <c r="G68" s="195">
        <f t="shared" si="1"/>
        <v>0</v>
      </c>
      <c r="H68" s="58">
        <v>0.08</v>
      </c>
      <c r="I68" s="195">
        <f t="shared" si="2"/>
        <v>0</v>
      </c>
      <c r="J68" s="150"/>
      <c r="K68" s="151"/>
      <c r="L68" s="32"/>
      <c r="M68" s="13"/>
      <c r="N68" s="13"/>
      <c r="O68" s="13"/>
    </row>
    <row r="69" spans="1:15" s="14" customFormat="1" ht="14.25">
      <c r="A69" s="179">
        <v>65</v>
      </c>
      <c r="B69" s="147" t="s">
        <v>316</v>
      </c>
      <c r="C69" s="179" t="s">
        <v>89</v>
      </c>
      <c r="D69" s="154">
        <v>50</v>
      </c>
      <c r="E69" s="203"/>
      <c r="F69" s="195">
        <f aca="true" t="shared" si="3" ref="F69:F92">E69+(E69*H69)</f>
        <v>0</v>
      </c>
      <c r="G69" s="195">
        <f aca="true" t="shared" si="4" ref="G69:G92">D69*E69</f>
        <v>0</v>
      </c>
      <c r="H69" s="58">
        <v>0.08</v>
      </c>
      <c r="I69" s="195">
        <f aca="true" t="shared" si="5" ref="I69:I92">G69+(G69*H69)</f>
        <v>0</v>
      </c>
      <c r="J69" s="150"/>
      <c r="K69" s="151"/>
      <c r="L69" s="32"/>
      <c r="M69" s="13"/>
      <c r="N69" s="13"/>
      <c r="O69" s="13"/>
    </row>
    <row r="70" spans="1:15" s="14" customFormat="1" ht="14.25">
      <c r="A70" s="179">
        <v>66</v>
      </c>
      <c r="B70" s="147" t="s">
        <v>317</v>
      </c>
      <c r="C70" s="179" t="s">
        <v>89</v>
      </c>
      <c r="D70" s="154">
        <v>90</v>
      </c>
      <c r="E70" s="203"/>
      <c r="F70" s="195">
        <f t="shared" si="3"/>
        <v>0</v>
      </c>
      <c r="G70" s="195">
        <f t="shared" si="4"/>
        <v>0</v>
      </c>
      <c r="H70" s="58">
        <v>0.08</v>
      </c>
      <c r="I70" s="195">
        <f t="shared" si="5"/>
        <v>0</v>
      </c>
      <c r="J70" s="150"/>
      <c r="K70" s="151"/>
      <c r="L70" s="32"/>
      <c r="M70" s="13"/>
      <c r="N70" s="13"/>
      <c r="O70" s="13"/>
    </row>
    <row r="71" spans="1:15" s="14" customFormat="1" ht="14.25">
      <c r="A71" s="179">
        <v>67</v>
      </c>
      <c r="B71" s="147" t="s">
        <v>318</v>
      </c>
      <c r="C71" s="179" t="s">
        <v>89</v>
      </c>
      <c r="D71" s="154">
        <v>80</v>
      </c>
      <c r="E71" s="203"/>
      <c r="F71" s="195">
        <f t="shared" si="3"/>
        <v>0</v>
      </c>
      <c r="G71" s="195">
        <f t="shared" si="4"/>
        <v>0</v>
      </c>
      <c r="H71" s="58">
        <v>0.08</v>
      </c>
      <c r="I71" s="195">
        <f t="shared" si="5"/>
        <v>0</v>
      </c>
      <c r="J71" s="150"/>
      <c r="K71" s="151"/>
      <c r="L71" s="32"/>
      <c r="M71" s="13"/>
      <c r="N71" s="13"/>
      <c r="O71" s="13"/>
    </row>
    <row r="72" spans="1:15" s="14" customFormat="1" ht="14.25">
      <c r="A72" s="179">
        <v>68</v>
      </c>
      <c r="B72" s="147" t="s">
        <v>319</v>
      </c>
      <c r="C72" s="179" t="s">
        <v>89</v>
      </c>
      <c r="D72" s="154">
        <v>3</v>
      </c>
      <c r="E72" s="203"/>
      <c r="F72" s="195">
        <f t="shared" si="3"/>
        <v>0</v>
      </c>
      <c r="G72" s="195">
        <f t="shared" si="4"/>
        <v>0</v>
      </c>
      <c r="H72" s="58">
        <v>0.08</v>
      </c>
      <c r="I72" s="195">
        <f t="shared" si="5"/>
        <v>0</v>
      </c>
      <c r="J72" s="150"/>
      <c r="K72" s="151"/>
      <c r="L72" s="32"/>
      <c r="M72" s="13"/>
      <c r="N72" s="13"/>
      <c r="O72" s="13"/>
    </row>
    <row r="73" spans="1:15" s="14" customFormat="1" ht="14.25">
      <c r="A73" s="179">
        <v>69</v>
      </c>
      <c r="B73" s="147" t="s">
        <v>320</v>
      </c>
      <c r="C73" s="179" t="s">
        <v>89</v>
      </c>
      <c r="D73" s="154">
        <v>3</v>
      </c>
      <c r="E73" s="203"/>
      <c r="F73" s="195">
        <f t="shared" si="3"/>
        <v>0</v>
      </c>
      <c r="G73" s="195">
        <f t="shared" si="4"/>
        <v>0</v>
      </c>
      <c r="H73" s="58">
        <v>0.08</v>
      </c>
      <c r="I73" s="195">
        <f t="shared" si="5"/>
        <v>0</v>
      </c>
      <c r="J73" s="150"/>
      <c r="K73" s="151"/>
      <c r="L73" s="32"/>
      <c r="M73" s="13"/>
      <c r="N73" s="13"/>
      <c r="O73" s="13"/>
    </row>
    <row r="74" spans="1:15" s="14" customFormat="1" ht="14.25">
      <c r="A74" s="179">
        <v>70</v>
      </c>
      <c r="B74" s="147" t="s">
        <v>63</v>
      </c>
      <c r="C74" s="179" t="s">
        <v>89</v>
      </c>
      <c r="D74" s="154">
        <v>2</v>
      </c>
      <c r="E74" s="203"/>
      <c r="F74" s="195">
        <f t="shared" si="3"/>
        <v>0</v>
      </c>
      <c r="G74" s="195">
        <f t="shared" si="4"/>
        <v>0</v>
      </c>
      <c r="H74" s="58">
        <v>0.08</v>
      </c>
      <c r="I74" s="195">
        <f t="shared" si="5"/>
        <v>0</v>
      </c>
      <c r="J74" s="150"/>
      <c r="K74" s="151"/>
      <c r="L74" s="32"/>
      <c r="M74" s="13"/>
      <c r="N74" s="13"/>
      <c r="O74" s="13"/>
    </row>
    <row r="75" spans="1:15" s="14" customFormat="1" ht="14.25">
      <c r="A75" s="179">
        <v>71</v>
      </c>
      <c r="B75" s="147" t="s">
        <v>64</v>
      </c>
      <c r="C75" s="179" t="s">
        <v>89</v>
      </c>
      <c r="D75" s="154">
        <v>3</v>
      </c>
      <c r="E75" s="203"/>
      <c r="F75" s="195">
        <f t="shared" si="3"/>
        <v>0</v>
      </c>
      <c r="G75" s="195">
        <f t="shared" si="4"/>
        <v>0</v>
      </c>
      <c r="H75" s="58">
        <v>0.08</v>
      </c>
      <c r="I75" s="195">
        <f t="shared" si="5"/>
        <v>0</v>
      </c>
      <c r="J75" s="150"/>
      <c r="K75" s="151"/>
      <c r="L75" s="32"/>
      <c r="M75" s="13"/>
      <c r="N75" s="13"/>
      <c r="O75" s="13"/>
    </row>
    <row r="76" spans="1:15" s="14" customFormat="1" ht="14.25">
      <c r="A76" s="179">
        <v>72</v>
      </c>
      <c r="B76" s="80" t="s">
        <v>321</v>
      </c>
      <c r="C76" s="179" t="s">
        <v>89</v>
      </c>
      <c r="D76" s="154">
        <v>4</v>
      </c>
      <c r="E76" s="203"/>
      <c r="F76" s="195">
        <f t="shared" si="3"/>
        <v>0</v>
      </c>
      <c r="G76" s="195">
        <f t="shared" si="4"/>
        <v>0</v>
      </c>
      <c r="H76" s="58">
        <v>0.08</v>
      </c>
      <c r="I76" s="195">
        <f t="shared" si="5"/>
        <v>0</v>
      </c>
      <c r="J76" s="150"/>
      <c r="K76" s="151"/>
      <c r="L76" s="32"/>
      <c r="M76" s="13"/>
      <c r="N76" s="13"/>
      <c r="O76" s="13"/>
    </row>
    <row r="77" spans="1:15" s="14" customFormat="1" ht="14.25">
      <c r="A77" s="179">
        <v>73</v>
      </c>
      <c r="B77" s="80" t="s">
        <v>78</v>
      </c>
      <c r="C77" s="179" t="s">
        <v>89</v>
      </c>
      <c r="D77" s="154">
        <v>5</v>
      </c>
      <c r="E77" s="203"/>
      <c r="F77" s="195">
        <f t="shared" si="3"/>
        <v>0</v>
      </c>
      <c r="G77" s="195">
        <f t="shared" si="4"/>
        <v>0</v>
      </c>
      <c r="H77" s="58">
        <v>0.08</v>
      </c>
      <c r="I77" s="195">
        <f t="shared" si="5"/>
        <v>0</v>
      </c>
      <c r="J77" s="150"/>
      <c r="K77" s="151"/>
      <c r="L77" s="32"/>
      <c r="M77" s="13"/>
      <c r="N77" s="13"/>
      <c r="O77" s="13"/>
    </row>
    <row r="78" spans="1:15" s="14" customFormat="1" ht="14.25">
      <c r="A78" s="179">
        <v>74</v>
      </c>
      <c r="B78" s="80" t="s">
        <v>322</v>
      </c>
      <c r="C78" s="179" t="s">
        <v>89</v>
      </c>
      <c r="D78" s="154">
        <v>100</v>
      </c>
      <c r="E78" s="203"/>
      <c r="F78" s="195">
        <f t="shared" si="3"/>
        <v>0</v>
      </c>
      <c r="G78" s="195">
        <f t="shared" si="4"/>
        <v>0</v>
      </c>
      <c r="H78" s="58">
        <v>0.08</v>
      </c>
      <c r="I78" s="195">
        <f t="shared" si="5"/>
        <v>0</v>
      </c>
      <c r="J78" s="150"/>
      <c r="K78" s="151"/>
      <c r="L78" s="32"/>
      <c r="M78" s="13"/>
      <c r="N78" s="13"/>
      <c r="O78" s="13"/>
    </row>
    <row r="79" spans="1:15" s="14" customFormat="1" ht="14.25">
      <c r="A79" s="179">
        <v>75</v>
      </c>
      <c r="B79" s="147" t="s">
        <v>323</v>
      </c>
      <c r="C79" s="179" t="s">
        <v>89</v>
      </c>
      <c r="D79" s="154">
        <v>50</v>
      </c>
      <c r="E79" s="203"/>
      <c r="F79" s="195">
        <f t="shared" si="3"/>
        <v>0</v>
      </c>
      <c r="G79" s="195">
        <f t="shared" si="4"/>
        <v>0</v>
      </c>
      <c r="H79" s="58">
        <v>0.08</v>
      </c>
      <c r="I79" s="195">
        <f t="shared" si="5"/>
        <v>0</v>
      </c>
      <c r="J79" s="150"/>
      <c r="K79" s="151"/>
      <c r="L79" s="32"/>
      <c r="M79" s="13"/>
      <c r="N79" s="13"/>
      <c r="O79" s="13"/>
    </row>
    <row r="80" spans="1:15" s="14" customFormat="1" ht="14.25">
      <c r="A80" s="179">
        <v>76</v>
      </c>
      <c r="B80" s="147" t="s">
        <v>324</v>
      </c>
      <c r="C80" s="179" t="s">
        <v>89</v>
      </c>
      <c r="D80" s="154">
        <v>5</v>
      </c>
      <c r="E80" s="203"/>
      <c r="F80" s="195">
        <f t="shared" si="3"/>
        <v>0</v>
      </c>
      <c r="G80" s="195">
        <f t="shared" si="4"/>
        <v>0</v>
      </c>
      <c r="H80" s="58">
        <v>0.08</v>
      </c>
      <c r="I80" s="195">
        <f t="shared" si="5"/>
        <v>0</v>
      </c>
      <c r="J80" s="150"/>
      <c r="K80" s="151"/>
      <c r="L80" s="32"/>
      <c r="M80" s="13"/>
      <c r="N80" s="13"/>
      <c r="O80" s="13"/>
    </row>
    <row r="81" spans="1:15" s="14" customFormat="1" ht="14.25">
      <c r="A81" s="179">
        <v>77</v>
      </c>
      <c r="B81" s="159" t="s">
        <v>325</v>
      </c>
      <c r="C81" s="179" t="s">
        <v>89</v>
      </c>
      <c r="D81" s="154">
        <v>2</v>
      </c>
      <c r="E81" s="203"/>
      <c r="F81" s="195">
        <f t="shared" si="3"/>
        <v>0</v>
      </c>
      <c r="G81" s="195">
        <f t="shared" si="4"/>
        <v>0</v>
      </c>
      <c r="H81" s="58">
        <v>0.08</v>
      </c>
      <c r="I81" s="195">
        <f t="shared" si="5"/>
        <v>0</v>
      </c>
      <c r="J81" s="150"/>
      <c r="K81" s="151"/>
      <c r="L81" s="32"/>
      <c r="M81" s="13"/>
      <c r="N81" s="13"/>
      <c r="O81" s="13"/>
    </row>
    <row r="82" spans="1:15" s="14" customFormat="1" ht="14.25">
      <c r="A82" s="179">
        <v>78</v>
      </c>
      <c r="B82" s="159" t="s">
        <v>326</v>
      </c>
      <c r="C82" s="179" t="s">
        <v>89</v>
      </c>
      <c r="D82" s="154">
        <v>4</v>
      </c>
      <c r="E82" s="203"/>
      <c r="F82" s="195">
        <f t="shared" si="3"/>
        <v>0</v>
      </c>
      <c r="G82" s="195">
        <f t="shared" si="4"/>
        <v>0</v>
      </c>
      <c r="H82" s="58">
        <v>0.08</v>
      </c>
      <c r="I82" s="195">
        <f t="shared" si="5"/>
        <v>0</v>
      </c>
      <c r="J82" s="150"/>
      <c r="K82" s="151"/>
      <c r="L82" s="32"/>
      <c r="M82" s="13"/>
      <c r="N82" s="13"/>
      <c r="O82" s="13"/>
    </row>
    <row r="83" spans="1:15" s="14" customFormat="1" ht="14.25">
      <c r="A83" s="179">
        <v>79</v>
      </c>
      <c r="B83" s="147" t="s">
        <v>327</v>
      </c>
      <c r="C83" s="179" t="s">
        <v>89</v>
      </c>
      <c r="D83" s="154">
        <v>4</v>
      </c>
      <c r="E83" s="203"/>
      <c r="F83" s="195">
        <f t="shared" si="3"/>
        <v>0</v>
      </c>
      <c r="G83" s="195">
        <f t="shared" si="4"/>
        <v>0</v>
      </c>
      <c r="H83" s="58">
        <v>0.08</v>
      </c>
      <c r="I83" s="195">
        <f t="shared" si="5"/>
        <v>0</v>
      </c>
      <c r="J83" s="150"/>
      <c r="K83" s="151"/>
      <c r="L83" s="32"/>
      <c r="M83" s="13"/>
      <c r="N83" s="13"/>
      <c r="O83" s="13"/>
    </row>
    <row r="84" spans="1:15" s="14" customFormat="1" ht="14.25">
      <c r="A84" s="179">
        <v>80</v>
      </c>
      <c r="B84" s="147" t="s">
        <v>328</v>
      </c>
      <c r="C84" s="179" t="s">
        <v>89</v>
      </c>
      <c r="D84" s="154">
        <v>18</v>
      </c>
      <c r="E84" s="203"/>
      <c r="F84" s="195">
        <f t="shared" si="3"/>
        <v>0</v>
      </c>
      <c r="G84" s="195">
        <f t="shared" si="4"/>
        <v>0</v>
      </c>
      <c r="H84" s="58">
        <v>0.08</v>
      </c>
      <c r="I84" s="195">
        <f t="shared" si="5"/>
        <v>0</v>
      </c>
      <c r="J84" s="150"/>
      <c r="K84" s="151"/>
      <c r="L84" s="32"/>
      <c r="M84" s="13"/>
      <c r="N84" s="13"/>
      <c r="O84" s="13"/>
    </row>
    <row r="85" spans="1:15" s="14" customFormat="1" ht="14.25">
      <c r="A85" s="179">
        <v>81</v>
      </c>
      <c r="B85" s="147" t="s">
        <v>329</v>
      </c>
      <c r="C85" s="179" t="s">
        <v>89</v>
      </c>
      <c r="D85" s="154">
        <v>20</v>
      </c>
      <c r="E85" s="203"/>
      <c r="F85" s="195">
        <f t="shared" si="3"/>
        <v>0</v>
      </c>
      <c r="G85" s="195">
        <f t="shared" si="4"/>
        <v>0</v>
      </c>
      <c r="H85" s="58">
        <v>0.08</v>
      </c>
      <c r="I85" s="195">
        <f t="shared" si="5"/>
        <v>0</v>
      </c>
      <c r="J85" s="150"/>
      <c r="K85" s="151"/>
      <c r="L85" s="32"/>
      <c r="M85" s="13"/>
      <c r="N85" s="13"/>
      <c r="O85" s="13"/>
    </row>
    <row r="86" spans="1:15" s="14" customFormat="1" ht="14.25">
      <c r="A86" s="179">
        <v>82</v>
      </c>
      <c r="B86" s="147" t="s">
        <v>330</v>
      </c>
      <c r="C86" s="179" t="s">
        <v>89</v>
      </c>
      <c r="D86" s="154">
        <v>35</v>
      </c>
      <c r="E86" s="203"/>
      <c r="F86" s="195">
        <f t="shared" si="3"/>
        <v>0</v>
      </c>
      <c r="G86" s="195">
        <f t="shared" si="4"/>
        <v>0</v>
      </c>
      <c r="H86" s="58">
        <v>0.08</v>
      </c>
      <c r="I86" s="195">
        <f t="shared" si="5"/>
        <v>0</v>
      </c>
      <c r="J86" s="150"/>
      <c r="K86" s="151"/>
      <c r="L86" s="32"/>
      <c r="M86" s="13"/>
      <c r="N86" s="13"/>
      <c r="O86" s="13"/>
    </row>
    <row r="87" spans="1:15" s="14" customFormat="1" ht="14.25">
      <c r="A87" s="179">
        <v>83</v>
      </c>
      <c r="B87" s="84" t="s">
        <v>331</v>
      </c>
      <c r="C87" s="179" t="s">
        <v>89</v>
      </c>
      <c r="D87" s="154">
        <v>10</v>
      </c>
      <c r="E87" s="203"/>
      <c r="F87" s="195">
        <f t="shared" si="3"/>
        <v>0</v>
      </c>
      <c r="G87" s="195">
        <f t="shared" si="4"/>
        <v>0</v>
      </c>
      <c r="H87" s="58">
        <v>0.08</v>
      </c>
      <c r="I87" s="195">
        <f t="shared" si="5"/>
        <v>0</v>
      </c>
      <c r="J87" s="150"/>
      <c r="K87" s="151"/>
      <c r="L87" s="32"/>
      <c r="M87" s="13"/>
      <c r="N87" s="13"/>
      <c r="O87" s="13"/>
    </row>
    <row r="88" spans="1:15" s="14" customFormat="1" ht="14.25">
      <c r="A88" s="179">
        <v>84</v>
      </c>
      <c r="B88" s="147" t="s">
        <v>332</v>
      </c>
      <c r="C88" s="179" t="s">
        <v>89</v>
      </c>
      <c r="D88" s="154">
        <v>5</v>
      </c>
      <c r="E88" s="203"/>
      <c r="F88" s="195">
        <f t="shared" si="3"/>
        <v>0</v>
      </c>
      <c r="G88" s="195">
        <f t="shared" si="4"/>
        <v>0</v>
      </c>
      <c r="H88" s="58">
        <v>0.08</v>
      </c>
      <c r="I88" s="195">
        <f t="shared" si="5"/>
        <v>0</v>
      </c>
      <c r="J88" s="150"/>
      <c r="K88" s="151"/>
      <c r="L88" s="32"/>
      <c r="M88" s="13"/>
      <c r="N88" s="13"/>
      <c r="O88" s="13"/>
    </row>
    <row r="89" spans="1:15" s="14" customFormat="1" ht="14.25">
      <c r="A89" s="179">
        <v>85</v>
      </c>
      <c r="B89" s="147" t="s">
        <v>333</v>
      </c>
      <c r="C89" s="179" t="s">
        <v>89</v>
      </c>
      <c r="D89" s="154">
        <v>5</v>
      </c>
      <c r="E89" s="203"/>
      <c r="F89" s="195">
        <f t="shared" si="3"/>
        <v>0</v>
      </c>
      <c r="G89" s="195">
        <f t="shared" si="4"/>
        <v>0</v>
      </c>
      <c r="H89" s="58">
        <v>0.08</v>
      </c>
      <c r="I89" s="195">
        <f t="shared" si="5"/>
        <v>0</v>
      </c>
      <c r="J89" s="150"/>
      <c r="K89" s="151"/>
      <c r="L89" s="32"/>
      <c r="M89" s="13"/>
      <c r="N89" s="13"/>
      <c r="O89" s="13"/>
    </row>
    <row r="90" spans="1:15" s="14" customFormat="1" ht="14.25">
      <c r="A90" s="179">
        <v>86</v>
      </c>
      <c r="B90" s="147" t="s">
        <v>334</v>
      </c>
      <c r="C90" s="179" t="s">
        <v>89</v>
      </c>
      <c r="D90" s="154">
        <v>6</v>
      </c>
      <c r="E90" s="203"/>
      <c r="F90" s="195">
        <f t="shared" si="3"/>
        <v>0</v>
      </c>
      <c r="G90" s="195">
        <f t="shared" si="4"/>
        <v>0</v>
      </c>
      <c r="H90" s="58">
        <v>0.08</v>
      </c>
      <c r="I90" s="195">
        <f t="shared" si="5"/>
        <v>0</v>
      </c>
      <c r="J90" s="150"/>
      <c r="K90" s="151"/>
      <c r="L90" s="32"/>
      <c r="M90" s="13"/>
      <c r="N90" s="13"/>
      <c r="O90" s="13"/>
    </row>
    <row r="91" spans="1:15" s="14" customFormat="1" ht="14.25">
      <c r="A91" s="179">
        <v>87</v>
      </c>
      <c r="B91" s="147" t="s">
        <v>335</v>
      </c>
      <c r="C91" s="179" t="s">
        <v>89</v>
      </c>
      <c r="D91" s="154">
        <v>8</v>
      </c>
      <c r="E91" s="203"/>
      <c r="F91" s="195">
        <f t="shared" si="3"/>
        <v>0</v>
      </c>
      <c r="G91" s="195">
        <f t="shared" si="4"/>
        <v>0</v>
      </c>
      <c r="H91" s="58">
        <v>0.08</v>
      </c>
      <c r="I91" s="195">
        <f t="shared" si="5"/>
        <v>0</v>
      </c>
      <c r="J91" s="150"/>
      <c r="K91" s="151"/>
      <c r="L91" s="32"/>
      <c r="M91" s="13"/>
      <c r="N91" s="13"/>
      <c r="O91" s="13"/>
    </row>
    <row r="92" spans="1:15" s="14" customFormat="1" ht="14.25">
      <c r="A92" s="179">
        <v>88</v>
      </c>
      <c r="B92" s="147" t="s">
        <v>336</v>
      </c>
      <c r="C92" s="179" t="s">
        <v>89</v>
      </c>
      <c r="D92" s="154">
        <v>40</v>
      </c>
      <c r="E92" s="203"/>
      <c r="F92" s="195">
        <f t="shared" si="3"/>
        <v>0</v>
      </c>
      <c r="G92" s="195">
        <f t="shared" si="4"/>
        <v>0</v>
      </c>
      <c r="H92" s="58">
        <v>0.08</v>
      </c>
      <c r="I92" s="195">
        <f t="shared" si="5"/>
        <v>0</v>
      </c>
      <c r="J92" s="150"/>
      <c r="K92" s="151"/>
      <c r="L92" s="32"/>
      <c r="M92" s="13"/>
      <c r="N92" s="13"/>
      <c r="O92" s="13"/>
    </row>
    <row r="93" spans="1:15" s="11" customFormat="1" ht="13.5" customHeight="1">
      <c r="A93" s="182"/>
      <c r="B93" s="311" t="s">
        <v>3</v>
      </c>
      <c r="C93" s="312"/>
      <c r="D93" s="312"/>
      <c r="E93" s="312"/>
      <c r="F93" s="313"/>
      <c r="G93" s="200">
        <f>SUM(G5:G92)</f>
        <v>0</v>
      </c>
      <c r="H93" s="142"/>
      <c r="I93" s="200">
        <f>SUM(I5:I92)</f>
        <v>0</v>
      </c>
      <c r="J93" s="59"/>
      <c r="K93" s="59"/>
      <c r="L93" s="36"/>
      <c r="M93" s="12"/>
      <c r="N93" s="12"/>
      <c r="O93" s="12"/>
    </row>
    <row r="94" spans="1:10" s="11" customFormat="1" ht="15" customHeight="1">
      <c r="A94" s="310"/>
      <c r="B94" s="310"/>
      <c r="C94" s="15"/>
      <c r="D94" s="15"/>
      <c r="E94" s="15"/>
      <c r="F94" s="15"/>
      <c r="G94" s="15"/>
      <c r="H94" s="15"/>
      <c r="I94" s="15"/>
      <c r="J94" s="15"/>
    </row>
    <row r="95" spans="1:10" s="11" customFormat="1" ht="12.75">
      <c r="A95" s="309"/>
      <c r="B95" s="309"/>
      <c r="C95" s="15"/>
      <c r="D95" s="15"/>
      <c r="E95" s="15"/>
      <c r="F95" s="15"/>
      <c r="G95" s="15"/>
      <c r="H95" s="15"/>
      <c r="I95" s="15"/>
      <c r="J95" s="15"/>
    </row>
    <row r="96" spans="1:10" s="11" customFormat="1" ht="1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s="11" customFormat="1" ht="15" customHeight="1">
      <c r="A97" s="310"/>
      <c r="B97" s="310"/>
      <c r="C97" s="15"/>
      <c r="D97" s="15"/>
      <c r="E97" s="15"/>
      <c r="F97" s="15"/>
      <c r="G97" s="15"/>
      <c r="H97" s="15"/>
      <c r="I97" s="15"/>
      <c r="J97" s="15"/>
    </row>
    <row r="98" spans="1:10" s="11" customFormat="1" ht="12.75">
      <c r="A98" s="309"/>
      <c r="B98" s="309"/>
      <c r="C98" s="16"/>
      <c r="D98" s="16"/>
      <c r="E98" s="16"/>
      <c r="F98" s="16"/>
      <c r="G98" s="16"/>
      <c r="H98" s="16"/>
      <c r="I98" s="16"/>
      <c r="J98" s="15"/>
    </row>
    <row r="99" spans="1:10" s="11" customFormat="1" ht="15" customHeight="1">
      <c r="A99" s="10"/>
      <c r="B99" s="10"/>
      <c r="C99" s="16"/>
      <c r="D99" s="16"/>
      <c r="E99" s="16"/>
      <c r="F99" s="16"/>
      <c r="G99" s="16"/>
      <c r="H99" s="16"/>
      <c r="I99" s="16"/>
      <c r="J99" s="15"/>
    </row>
    <row r="100" spans="1:10" s="11" customFormat="1" ht="15" customHeight="1">
      <c r="A100" s="17"/>
      <c r="B100" s="16"/>
      <c r="C100" s="16"/>
      <c r="D100" s="16"/>
      <c r="E100" s="16"/>
      <c r="F100" s="16"/>
      <c r="G100" s="16"/>
      <c r="H100" s="16"/>
      <c r="I100" s="16"/>
      <c r="J100" s="15"/>
    </row>
    <row r="101" spans="1:10" s="11" customFormat="1" ht="1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15"/>
    </row>
    <row r="102" spans="1:10" s="11" customFormat="1" ht="15" customHeight="1">
      <c r="A102" s="17"/>
      <c r="B102" s="16"/>
      <c r="C102" s="16"/>
      <c r="D102" s="16"/>
      <c r="E102" s="16"/>
      <c r="F102" s="16"/>
      <c r="G102" s="16"/>
      <c r="H102" s="16"/>
      <c r="I102" s="16"/>
      <c r="J102" s="15"/>
    </row>
    <row r="103" spans="1:10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</row>
  </sheetData>
  <sheetProtection password="F6B0" sheet="1"/>
  <mergeCells count="8">
    <mergeCell ref="A98:B98"/>
    <mergeCell ref="A1:K1"/>
    <mergeCell ref="A2:L2"/>
    <mergeCell ref="A3:L3"/>
    <mergeCell ref="A94:B94"/>
    <mergeCell ref="A95:B95"/>
    <mergeCell ref="A97:B97"/>
    <mergeCell ref="B93:F93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Bogumiła</cp:lastModifiedBy>
  <cp:lastPrinted>2018-12-04T10:34:25Z</cp:lastPrinted>
  <dcterms:created xsi:type="dcterms:W3CDTF">2012-03-30T19:16:38Z</dcterms:created>
  <dcterms:modified xsi:type="dcterms:W3CDTF">2018-12-04T10:34:49Z</dcterms:modified>
  <cp:category/>
  <cp:version/>
  <cp:contentType/>
  <cp:contentStatus/>
  <cp:revision>202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