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11640" tabRatio="749" activeTab="0"/>
  </bookViews>
  <sheets>
    <sheet name="zał. nr 1" sheetId="1" r:id="rId1"/>
  </sheets>
  <definedNames>
    <definedName name="_xlnm.Print_Area" localSheetId="0">'zał. nr 1'!$A$1:$J$318</definedName>
    <definedName name="_xlnm.Print_Titles" localSheetId="0">'zał. nr 1'!$4:$4</definedName>
  </definedNames>
  <calcPr fullCalcOnLoad="1"/>
</workbook>
</file>

<file path=xl/sharedStrings.xml><?xml version="1.0" encoding="utf-8"?>
<sst xmlns="http://schemas.openxmlformats.org/spreadsheetml/2006/main" count="566" uniqueCount="323">
  <si>
    <r>
      <t xml:space="preserve">Pakiet 20
</t>
    </r>
    <r>
      <rPr>
        <b/>
        <sz val="10"/>
        <color indexed="12"/>
        <rFont val="Garamond"/>
        <family val="1"/>
      </rPr>
      <t>poz.3 i poz. 4 - dopuszczono gotowy roztwór wodnego kwasu podchlorawego 50 ppm i podchlorynu sodu 50 ppm do płukania pola operacyjnego w trakcie operacji oraz terapii ran pooperacyjnych, do irygacji przetok, ropni, płukania odsłoniętych tkanek tj. chrząstek, ścięgien, wiązadeł i kości oraz płukania wszystkich jam ciała, m. in. jama otrzewnowa, ustna, nos, gardło, uszy, śluzówki oka, do przemywania i irygacji ran ostrych, przewlekłych i zakażonych, oparzeń 1 i 2 stopnia, płukania pochwy i sromu przed i w trakcie zabiegów chirurgicznych. Produkt nie wymagający wypłukania/ neutralizacji z ran czy jam ciała. Nietoksyczny, nie drażniący tkanek. Niwelujący nieprzyjemny zapach. Produkt otrzymywany drogą elektrolizy; o Ph 6-7,5. Stabilny przez 60 dni od otwarcia, możliwe podgrzewanie r-ru do 60 st. C. / Działanie bakterio, grzybobójcze i wirusobójcze potwierdzone testami (normy: EN 13727, EN13624, EN 13704, EN 14476) pełne spektrum po 5 min., o pojemności 1000 ml z atomizerem. W zakresie poz. 3 przy pojemności 1000ml ilość bez zmian, dla poz. 4 przy pojemności 1l należy przeliczyć oferowaną ilość opakowań.</t>
    </r>
  </si>
  <si>
    <t>Przylepiec chirurgiczny z rozciągliwej włókniny poliestrowej, hypoalergiczny, klej akrylowy równomiernie naniesiony na całej powierzchni, bez zawartości tlenku cynku, kauczuku i lateksu, wodoodporny, z papierem zabezpieczającym, rozmiar 10 m x 10 cm</t>
  </si>
  <si>
    <t xml:space="preserve">Przylepiec chirurgiczny z rozciągliwej włókniny poliestrowej, hypoalergiczny, klej akrylowy równomiernie naniesiony na całej powierzchni, bez zawartości tlenku cynku, kauczuku i lateksu, wodoodporny, perforowanej co 5 cm, bez papieru zabezpieczającego, rozmiar 5cm x 9,1m </t>
  </si>
  <si>
    <t>Przylepiec chirurgiczny, hipoalergiczny, z mikroporowatej włókniny, z równomiernie naniesionym klejem akrylowym, bez lateksu, kauczuku i tlenku cynku, wodoodporny, dostęp do co najmniej następujących rozmiarów:</t>
  </si>
  <si>
    <t>Antyseptyk na bazie octenidyny o właściwościach leczniczych stosowany w: krótkich zabiegach diagnostycznych i operacyjnych, dezynfekcji skóry i błon śluzowych, płukaniu, nawilżaniu i oczyszczaniu ran ostrych oraz przewlekłych (w tym oparzeniowych)  oraz jamy ustnej; zawiera substancje powierzchniowo czynne -zastosowanie jako lavaseptyk</t>
  </si>
  <si>
    <t xml:space="preserve"> Antyseptyk- roztwór ponadtlenkowy na bazie HOCl oraz NaOCl, stężenie 50 ppm, stosowany do płukania ran ostrych, przewlekłych, oparzeniowych oraz jamy ustnej i jamy brzusznej, nie wymagający wypłukiwania z rany, odczyn pH obojętny, czas aplikacji do 15 min, niweluje nieprzyjemny zapach
*może być stosowany z NPWT  podciśnieniowa terapia leczenia ran</t>
  </si>
  <si>
    <t>op. 990ml *</t>
  </si>
  <si>
    <t>5x5cm</t>
  </si>
  <si>
    <t>10x10cm</t>
  </si>
  <si>
    <t xml:space="preserve">Kombinowane kompresy chłonne, włókninowe, wysokoabsorbujące  niejałowe 10cm x 20cm  </t>
  </si>
  <si>
    <t>Opatrunek tkaninowy impregnowany neutralną maścią, jałowy, z możliwością przycinania rozmiaru wg potrzeb, dostęp do co najmniej następujących rozmiarów: 7.5x10cm, 10x10cm</t>
  </si>
  <si>
    <t xml:space="preserve">Przylepiec z białego sztucznego jedwabiu, pokryty klejem ze sztucznego kauczuku naniesionym paskami, ząbkowane brzegi, szer. 1,25cm x 9,2m (+/-0,3m) </t>
  </si>
  <si>
    <t xml:space="preserve">Przylepiec z białego sztucznego jedwabiu, pokryty klejem ze sztucznego kauczuku naniesionym paskami, ząbkowane brzegi, szer. 2,5cm x 9,2m (+/-0,3m) </t>
  </si>
  <si>
    <t xml:space="preserve">Przylepiec z białego sztucznego jedwabiu, pokryty klejem ze sztucznego kauczuku naniesionym paskami, ząbkowane brzegi, szer. 5cm x 9,2m (+/-0,3m) </t>
  </si>
  <si>
    <t xml:space="preserve">Chusta trójkątna włókninowa  </t>
  </si>
  <si>
    <t>Opatrunek do rurek tracheostomijnych, pokryty warstwą aluminium, rozmiar 8x9mm, z przecięciem</t>
  </si>
  <si>
    <t>Opatrunek z jonami srebra, sterylny, impregnowany neutralną maścią, jałowy z możliwością przycinania do wymaganego rozmiaru, rozmiar 10x20cm, nie posiadający właściwości chłonnych</t>
  </si>
  <si>
    <t>Opatrunek z jonami srebra, sterylny, impregnowany neutralną maścią, jałowy z możliwością przycinania do wymaganego rozmiaru, rozmiar 10x10cm, nie posiadający właściwości chłonnych</t>
  </si>
  <si>
    <t xml:space="preserve">Chłonna gaza 17 nitkowa, niejałowa, 100% bawełny, bielona nadtlenkiem wodoru, szer. 90cm </t>
  </si>
  <si>
    <t xml:space="preserve"> żel 
op 20ml</t>
  </si>
  <si>
    <t>Jałowy zbiornik na wydzielinę połączony z przezroczystym drenem, dostęp do następujących pojemności:</t>
  </si>
  <si>
    <r>
      <t xml:space="preserve">Zestaw opatrunkowy minimalny skład: 
-opatrunek piankowy z elastycznej, czarnej pianki hydrofobowej,
-samoprzylepna podkładka z portem, połączona minimum dwuświatłowym drenem z silikonu,
-minimum 1 samoprzylepna transparentna folia poliuretanowa, 
</t>
    </r>
    <r>
      <rPr>
        <sz val="9"/>
        <color indexed="12"/>
        <rFont val="Garamond"/>
        <family val="1"/>
      </rPr>
      <t>dostęp do następujących rozmiarów:</t>
    </r>
  </si>
  <si>
    <t>Silikonowa warstwa kontaktowa pod opatrunek piankowy, wykonana z siatki PET pokrytej silikonem, dostęp do następujacych rozmiarów:</t>
  </si>
  <si>
    <t>wartość umowy</t>
  </si>
  <si>
    <t>op.</t>
  </si>
  <si>
    <t>Preparat na bazie srebra koloidalnego oraz soli sodowej kwasu hialuronowego. Wzbogacony o lekki kaolin i dwutlenek krzemu posiadające właściwości absorpcyjne, zatrzymujące wysięk w swojej strukturze, co zapewnia odpowiednie środowisko gojenia rany.</t>
  </si>
  <si>
    <t xml:space="preserve">Przylepiec sterylny włókninowyz centralnym opatrunkiem, klej akrylowy, hydrofobowa mikrosiatka w warstwie przylegającej do rany, z zaokrąglonymi brzegami, rozmiar 10cmx30cm </t>
  </si>
  <si>
    <r>
      <t xml:space="preserve">Opaska gipsowa odporna na kruszenie oraz pękanie po związaniu i unieruchomieniu złamania (gaza nośna opaski obustronnie pokryta gipsem medycznym, wysycenie masą gipsową minimum 94 %, w tym gips naturalny minimum 92%), szer. 14 lub 15cm x 3m szybkowiążące; czas wiązania gipsu 3-5 minut; opaski gipsowe winny być nawinięte np.: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
</t>
    </r>
    <r>
      <rPr>
        <b/>
        <sz val="9"/>
        <color indexed="12"/>
        <rFont val="Garamond"/>
        <family val="1"/>
      </rPr>
      <t>podać: oferujemy rozmiar         cm x 3m</t>
    </r>
  </si>
  <si>
    <t>op. 2szt</t>
  </si>
  <si>
    <r>
      <t xml:space="preserve">Opatrunek hydrożelowy w formie przezroczystego lepkiego żelu, sterylny, ułatwiający oczyszczanie ran -rozpuszcza i oddziela tkankę martwiczą od tkanki zdrowej, utrzymuje wilgotność w ranie, stosowany do ran martwiczych, w opakowaniu ułatwiającym dozowanie, opakowanie a 15g (dopuszcza się opakowanie po 20g - wymagana ilość 195 op.) 
</t>
    </r>
    <r>
      <rPr>
        <sz val="9"/>
        <color indexed="12"/>
        <rFont val="Garamond"/>
        <family val="1"/>
      </rPr>
      <t>podać oferowaną objętość oraz wpisać oferowaną ilość opakowań:....g</t>
    </r>
  </si>
  <si>
    <t>op 3szt</t>
  </si>
  <si>
    <t>Opaska gipsowa odporna na kruszenie oraz pękanie po związaniu i unieruchomieniu złamania (gaza nośna opaski obustronnie pokryta gipsem medycznym, wysycenie masą gipsową minimum 94 %, w tym gips naturalny minimum 92%),  szer. 10cm x 3m, szybkowiążące, czas wiązania gipsu 3- 5 minut, opaski gipsowe winny być nawinięte na  szpule, które nie ulegają zniszczeniu lub deformacji podczas moczenia i nakładania opaski, czas zanurzenia opaski w wodzie do 5 sekund, ostrożne obciążanie założonej opaski gipsowej już po 30 minutach lub wcześniej, opaski typu Gypsona, Gipset, Safix lub równoważny pod względem ww. parametrów</t>
  </si>
  <si>
    <t>opaska</t>
  </si>
  <si>
    <t>Opaska gipsowa odporna na kruszenie oraz pękanie po związaniu i unieruchomieniu złamania (gaza nośna opaski obustronnie pokryta gipsem medycznym, wysycenie masą gipsową minimum 94 %, w tym gips naturalny minimum 92%), szer. 12cm x 3m szybkowiążące; czas wiązania  gipsu nie dłuższy niż 5 minut, opaski gipsowe winny być nawinięte np.: na  szpule, które nie ulegają zniszczeniu lub deformacji podczas moczenia i nakładania opaski, czas zanurzenia 3- 5 sekund, ostrożne obciążanie założonej opaski gipsowej już po 30 minutach lub wcześniej, opaski typu Gypsona, Gipset, Safix lub równoważny pod względem ww. parametrów</t>
  </si>
  <si>
    <t xml:space="preserve">Opaska wyściełająca z waty syntetycznej lub naturalnej, gramatura minimum 83g/m2, przepuszczająca powietrze, dobrze oddzielająca się, wymagany rozmiar 10cm x 3m </t>
  </si>
  <si>
    <t>Opaska wyściełająca z waty syntetycznej lub naturalnej, gramatura minimum 83g/m2, przepuszczająca powietrze, dobrze oddzielająca się, wymagany rozmiar 15cm x 3m</t>
  </si>
  <si>
    <r>
      <t>Opatrunek alginianowy zawierający jony srebra oraz</t>
    </r>
    <r>
      <rPr>
        <sz val="9"/>
        <color indexed="8"/>
        <rFont val="Garamond"/>
        <family val="1"/>
      </rPr>
      <t xml:space="preserve"> karboksymetylocelulozę</t>
    </r>
    <r>
      <rPr>
        <sz val="9"/>
        <rFont val="Garamond"/>
        <family val="1"/>
      </rPr>
      <t>, nie rozwiarstwia się podczas usuwania z rany, sterylny, dostęp do co najmniej poniższych rozmiarów:</t>
    </r>
  </si>
  <si>
    <t>Sterylny podkład pod gips syntetyczny, dostęp do rozmiarów: 10x300cm, 15x300cm</t>
  </si>
  <si>
    <t>Opatrunek siatkowy pokryrty z dwóch stron silikonową warstwą kontaktową, przenoszący wysięk do opatrunku wtórnego, rozmiar 10x18cm</t>
  </si>
  <si>
    <t>Opatrunek siatkowy pokryrty z dwóch stron silikonową warstwą kontaktową, przenoszący wysięk do opatrunku wtórnego, rozmiar 20x30cm</t>
  </si>
  <si>
    <t>Opatrunek z pianki poliuretanowej z silikonową warstwą kontaktową, przenoszący wysięk do opatrunku wtórnego, rozmiar 15x20cm</t>
  </si>
  <si>
    <t>Opatrunek z pianki poliuretanowej z silikonową warstwą kontaktową, przenoszący wysięk do opatrunku wtórnego, rozmiar 20x50cm</t>
  </si>
  <si>
    <t>Opatrunek z pianki poliuretanowej z siarczanem srebra i weglem aktywowanym, z silikonową warstwą kontakotową, przenoszący wysięk do opatrunku wtórnego, rozmiar 15x20cm</t>
  </si>
  <si>
    <t>Opatrunek z pianki poliuretanowej z siarczanem srebra i weglem aktywowanym, z silikonową warstwą kontakotową, przenoszący wysięk do opatrunku wtórnego, rozmiar 20x50cm</t>
  </si>
  <si>
    <t>Opatrunek z pianki poliuretanowej z silikonową warstwą kontakotową zapewniająca przyleganie, rozmiar 7.5x8.5cm</t>
  </si>
  <si>
    <t>Opatrunek z pianki poliuretanowej z silikonową warstwą kontakotową zapewniająca przyleganie, rozmiar 12.5x12.5cm</t>
  </si>
  <si>
    <t>Opatrunek z pianki poliuretanowej z silikonową warstwą kontakotową zapewniająca przyleganie, rozmiar 17.5x17.5cm</t>
  </si>
  <si>
    <t>Opatrunek chłonny z pianki poliuretanowej, z silikonową warstwą kontakotową, zapewniającą przyleganie, rozmiar 12.5x12.5cm</t>
  </si>
  <si>
    <t>Opatrunek chłonny z pianki poliuretanowej, z silikonową warstwą kontakotową, zapewniającą przyleganie, rozmiar 10x21cm</t>
  </si>
  <si>
    <t>Opatrunek chłonny z pianki poliuretanowej, z silikonową warstwą kontakotową, zapewniającą przyleganie, rozmiar 17.5x17.5 cm</t>
  </si>
  <si>
    <t>Opatrunek chłonny z pianki poliuretanowej ze srebrem i węglem aktywowanym, z silikonową warstwą kontakotową, zapewniającą przyleganie, rozmiar 12.5x12.5cm</t>
  </si>
  <si>
    <t>Opatrunek chłonny z pianki poliuretanowej ze srebrem i węglem aktywowanym, z silikonową warstwą kontakotową, zapewniającą przyleganie, rozmiar 10x21cm</t>
  </si>
  <si>
    <t>Opatrunek chłonny z pianki poliuretanowej ze srebrem i węglem aktywowanym, z silikonową warstwą kontakotową, zapewniającą przyleganie, rozmiar 17.5x17.5cm</t>
  </si>
  <si>
    <t>Opatrunek wysokochłonny z pianki poliuretanowej, ze srebrem i węglem aktywowanym, z obramowaniem zapewniającym adhezję, z silikonową warstwą kontakotową, rozmiar 12.5x12.5cm</t>
  </si>
  <si>
    <t>Opatrunek wysokochłonny z pianki poliuretanowej, ze srebrem i węglem aktywowanym, z obramowaniem zapewniającym adhezję, z silikonową warstwą kontakotową, rozmiar 17.5x17.5cm</t>
  </si>
  <si>
    <t>a</t>
  </si>
  <si>
    <t>b</t>
  </si>
  <si>
    <t>c</t>
  </si>
  <si>
    <t>d</t>
  </si>
  <si>
    <t>e</t>
  </si>
  <si>
    <t>f</t>
  </si>
  <si>
    <t>g</t>
  </si>
  <si>
    <t>Opatrunek wielowarstwowy /rdzeń superabsorbent z włóknami poliakrylanu, sosowany jako opatrunek pierwotny lub wtórny, rozmiar 10x10cm</t>
  </si>
  <si>
    <t>Opatrunek wielowarstwowy /rdzeń superabsorbent z włóknami poliakrylanu, sosowany jako opatrunek pierwotny lub wtórny, rozmiar 12.5x12.5cm</t>
  </si>
  <si>
    <t>Opatrunek wielowarstwowy /rdzeń superabsorbent z włóknami poliakrylanu, sosowany jako opatrunek pierwotny lub wtórny, rozmiar 17.5x17.5cm</t>
  </si>
  <si>
    <t>Opatrunek do zabezpieczenia kości krzyżowej, 5 warstwowy, wodoodporny, warstwa kontaktowa z miękkiego silikonu, z obramowaniem, rozmiar 16x20cm</t>
  </si>
  <si>
    <t>Opatrunek do zabezpieczenia pięty, 5 warstwowy, wodoodporny, warstwa kontaktowa z miękkiego silikonu, z obramowaniem, rozmiar 22x23cm</t>
  </si>
  <si>
    <t>Przylepiec chirurgiczny, hipoalergiczny, z mikroporowatej włókniny poliestrowej, z klejem silikonowym równomiernie naniesionym na całej powierzchni na podłożu z poliestrowej mikroporowatej włókniny, rozmiar 2,5cm x 1,3m, z makroperforacją na całej powierzchni, umożliwiającą dzielenie bez nożyczek wzdłuż i w poprzek</t>
  </si>
  <si>
    <t>mb w stanie swobodnym</t>
  </si>
  <si>
    <t>Opatrunek hydrokoloidowy  (3 hydrokoloidy: karboksymetylocetuloza, pektyna, żelatyna), na rany z większym wysiękiem, rozmiar 10x10cm</t>
  </si>
  <si>
    <t>30 ml żel</t>
  </si>
  <si>
    <t>Pakiet 21
poz 1-7 produkt definiowany wg klasyfikacjia ATC jako produkt stosowany w dermatologii (D)
poz.8-11 produkt definiowany wg klasyfikacji ATC jako różne (V )</t>
  </si>
  <si>
    <r>
      <t xml:space="preserve">Antyseptyk\lavaseptyk, na bazie poliheksaminidyny (PHMB) i betainy (surfaktant) służący do: nawilżania ran ostrych, przewlekłych jak i ran oparzeniowych I-II stopnia, czyszczenia, przepłukiwania, usuwania włóknistych płaszczy i biofilmów z rany w sposób zapewniający ochronę tkanki, bezzapachowy, nie wykazujący działania dezynfekcyjnego, </t>
    </r>
    <r>
      <rPr>
        <b/>
        <sz val="9"/>
        <rFont val="Garamond"/>
        <family val="1"/>
      </rPr>
      <t>sterylny,</t>
    </r>
    <r>
      <rPr>
        <sz val="9"/>
        <rFont val="Garamond"/>
        <family val="1"/>
      </rPr>
      <t xml:space="preserve"> wyrób medyczny kl.III</t>
    </r>
  </si>
  <si>
    <t>Antyseptyk\lavaseptyk żel o dużej gęstości, na bazie poliheksaminidyny (PHMB) i betainy (surfaktant) służący do: nawilżania ran ostrych, przewlekłych jak i ran oparzeniowych I-III stopnia, czyszczenia, usuwania włóknistych płaszczy i biofilmów z rany w sposób zapewniający ochronę tkanki, bezzapachowy, nie wykazujący działania dezynfekcyjnego, gotowy do użycia, wyrób medyczny kl. III</t>
  </si>
  <si>
    <t>Preparat na bazie poliheksanidyny (PHMB) stosowany do nieantybiotykowej dekolonizacji skóry (poz.8-9) nosa i uszu (poz. 11), jamy ustnej i gardła (poz 10) w warukach szpitalnycch. Skuteczność bakteriobójcza dla: MRSA, ESBL i VRE.</t>
  </si>
  <si>
    <t>Opatrunek do mocowania cewników i sond donosowych o anatomicznym kształcie i trójstopniowej aplikacji zapewniający bezpieczne mocowanie cewników (dostęp co najmniej do rozmiaru dla dorosłych), opakowanie handlowe stanowiące dyspenser pozwalających na higieniczne pobieranie pojedynczych opatrunków, kształt plastra w części mocowanej na nosie posiada krzywizny dostosowane do anatomii nosa co gwarantuje trwałe umocowanie na co najmniej 24 godziny</t>
  </si>
  <si>
    <t xml:space="preserve">mały "S" 10cmx7,5cm x minimum 3,2cm </t>
  </si>
  <si>
    <t xml:space="preserve">mały "M" 18cmx12,5cm x minimum 3,2cm </t>
  </si>
  <si>
    <t>500-800ml</t>
  </si>
  <si>
    <t xml:space="preserve">mały "L" minimum 25cmx15cmx1,6cm lub 25x15x3,3cm; </t>
  </si>
  <si>
    <t xml:space="preserve">Przylepiec do mocowania cewników centralnych, sterylny, przezroczysty, z wcięciem na port pionowy, wzmocnienie włókniną  nie tylko w części obejmującej kaniulę, zaokraglone brzegi,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(+/-0,3cm), </t>
  </si>
  <si>
    <t>Tupferty z gazy 17 nitkowej, fasolki 15x15, niesterylne z nitka rtg</t>
  </si>
  <si>
    <t xml:space="preserve">Krem z silikonem do ochrony skóry, stosowany jako ochrona skóry przed działaniem wydalin (problemy z nietrzymaniem moczu/kału), zapewnia  nawilżanie suchej i spierzchniętej skóry, (bez zawartości tlenku cynku i alkoholu, skoncentrowany trójpolimerowy), działanie przez 24 godziny </t>
  </si>
  <si>
    <t xml:space="preserve">Sterylne kombinowane kompresy chłonne, włókninowe, wysokoabsorbujące, rozmiar 10cm x 20cm  </t>
  </si>
  <si>
    <t>10x20cm</t>
  </si>
  <si>
    <t>5 l</t>
  </si>
  <si>
    <t>300ml</t>
  </si>
  <si>
    <t>20x30cm</t>
  </si>
  <si>
    <t>Przylepiec do mocowania kaniul obwodowych u dzieci z poliuretanu, sterylny, przezroczysty z wcięciem, wzmocnienie z rozciągliwej włókniny w części obejmującej kaniulę,  ramka ułatwiająca aplikację, 2 włókninowe paski z mocnej rozciągliwej włókniny, odporny na działanie środków dezynfekcyjnych zawierających alkohol, rozmiar 5x5,7cm</t>
  </si>
  <si>
    <r>
      <t xml:space="preserve">Przylepiec bez opatrunku, włókninowy o szerokości 2,5 cm,  hypoalergiczny, biały 
</t>
    </r>
    <r>
      <rPr>
        <sz val="9"/>
        <color indexed="12"/>
        <rFont val="Garamond"/>
        <family val="1"/>
      </rPr>
      <t xml:space="preserve">podać: oferujemy przylepiec o długości </t>
    </r>
    <r>
      <rPr>
        <b/>
        <sz val="9"/>
        <color indexed="12"/>
        <rFont val="Garamond"/>
        <family val="1"/>
      </rPr>
      <t>….. mb</t>
    </r>
    <r>
      <rPr>
        <sz val="9"/>
        <color indexed="12"/>
        <rFont val="Garamond"/>
        <family val="1"/>
      </rPr>
      <t xml:space="preserve"> w opakowaniu jednostkowym (rolka/szpulka), 
cena jedn. netto za opakowanie jednostkowe, tj. szpulkę/ </t>
    </r>
    <r>
      <rPr>
        <b/>
        <sz val="9"/>
        <color indexed="12"/>
        <rFont val="Garamond"/>
        <family val="1"/>
      </rPr>
      <t>rolkę …..</t>
    </r>
  </si>
  <si>
    <r>
      <t xml:space="preserve">Przylepiec bez opatrunku, włókninowy o szerokośści 5 cm,  hypoalergiczny, biały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</si>
  <si>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r>
      <t xml:space="preserve">Przylepiec z białego sztucznego jedwabiu o  szerokości 1,25cm,  hypoalergiczny, biały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</si>
  <si>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r>
      <t xml:space="preserve">Przylepiec z białego sztucznego jedwabiu o szerokości 2,5cm,  hypoalergiczny, biały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</si>
  <si>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r>
      <t xml:space="preserve">Przylepiec z białego sztucznego jedwabiu o  szerokości 5,0cm,  hypoalergiczny, biały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</si>
  <si>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r>
      <t xml:space="preserve">Przylepiec przeźroczysty/mikroporowata struktura  szerokości 1,25cm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</si>
  <si>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r>
      <t xml:space="preserve">Przylepiec przeźroczysty/mikroporowata struktura  o szerokości 2,5cm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</si>
  <si>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r>
      <t xml:space="preserve">Przylepiec przeźroczysty/mikroporowata struktura  o  szerokości 5,0cm 
</t>
    </r>
    <r>
      <rPr>
        <sz val="9"/>
        <color indexed="12"/>
        <rFont val="Garamond"/>
        <family val="1"/>
      </rPr>
      <t>podać: oferujemy przylepiec o długości ….. mb w opakowaniu jednostkowym (rolka/szpulka), 
cena jedn. netto za opakowanie jednostkowe, tj. szpulkę/ rolkę …..</t>
    </r>
  </si>
  <si>
    <t>dodatek nr 2 do SWZ
Załącznik nr 1 (zmiana 2) do oferty na dostawę materiałów opatrunkowych, nr sprawy PCZSzp/TP-MN/1/2023
Opis przedmiotu zamówienia</t>
  </si>
  <si>
    <r>
      <t xml:space="preserve">Pakiet 9
</t>
    </r>
    <r>
      <rPr>
        <b/>
        <sz val="10"/>
        <color indexed="12"/>
        <rFont val="Garamond"/>
        <family val="1"/>
      </rPr>
      <t>kompresy wysokoabsorbyjące to kompresy zawierające w warstwie chłonnej np. celulozę</t>
    </r>
  </si>
  <si>
    <r>
      <t xml:space="preserve">Kombinowane kompresy chłonne, włókninowe, wysokoabsorbujące  niejałowe 10cm x 10cm lub 10cmx15cm 
</t>
    </r>
    <r>
      <rPr>
        <sz val="9"/>
        <color indexed="14"/>
        <rFont val="Garamond"/>
        <family val="1"/>
      </rPr>
      <t>podać: oferujemy rozmiar 10x…..cm;</t>
    </r>
  </si>
  <si>
    <r>
      <t xml:space="preserve">Sterylna opaska dziana, rozmiar 10cm x 4 mb, op 2szt;
</t>
    </r>
    <r>
      <rPr>
        <sz val="9"/>
        <color indexed="12"/>
        <rFont val="Garamond"/>
        <family val="1"/>
      </rPr>
      <t>dopuszczono opaskę pakowaną a1szt. w opakowaniu, w ilości 800 opakowań</t>
    </r>
  </si>
  <si>
    <t>Pakiet 13 
poz. 1-5 klasyfikowane jako wyroby medyczne inwazyjne kl. IIa reguła 6 lub reguła 7
dla poz. 1-6 wymagana jest samoklejąca metryczka zawierająca co najmniej: nr serii, LOT, data ważności;</t>
  </si>
  <si>
    <r>
      <t xml:space="preserve">Sterylne kombinowane kompresy chłonne, włókninowe, wysokoabsorbujące, rozmiar 10cm x 20cm;
</t>
    </r>
    <r>
      <rPr>
        <sz val="9"/>
        <color indexed="12"/>
        <rFont val="Garamond"/>
        <family val="1"/>
      </rPr>
      <t>kompresy wysokoabsorbyjące to kompresy zawierające w warstwie chłonnej np. celulozę;
dopuszczono kompresy wysokochłonne bez samoklejącej metryczki;</t>
    </r>
  </si>
  <si>
    <r>
      <t xml:space="preserve">Pakiet 14 
poz. 1-5 klasyfikowane jako wyroby medyczne inwazyjne kl. IIa reguła 6 lub reguła 7
poz 1-4 opakowanie handlowe stanowi dyspenser ;
</t>
    </r>
    <r>
      <rPr>
        <b/>
        <sz val="10"/>
        <color indexed="12"/>
        <rFont val="Garamond"/>
        <family val="1"/>
      </rPr>
      <t>kompresy wysokoabsorbyjące to kompresy zawierające w warstwie chłonnej np. celulozę.</t>
    </r>
  </si>
  <si>
    <r>
      <t xml:space="preserve">Pakiet 15  wszystkie sterylne zestawy z poz. 1-5  dodatkowo zawinięte w papier krepowy;
dla poz. 1-5 wymagana jest samoklejąca metryczka zawierająca co najmniej: nr serii, LOT, data ważności;
</t>
    </r>
    <r>
      <rPr>
        <b/>
        <sz val="10"/>
        <color indexed="12"/>
        <rFont val="Garamond"/>
        <family val="1"/>
      </rPr>
      <t>dopuszczono w poz. 1-5 na zestawy dodatkowo zawinięte w serwetę włókninową zamiast w papieru krepowego;</t>
    </r>
  </si>
  <si>
    <r>
      <t xml:space="preserve"> Sterylny pakiet tupferków o składzie:</t>
    </r>
    <r>
      <rPr>
        <sz val="9"/>
        <rFont val="Garamond"/>
        <family val="1"/>
      </rPr>
      <t xml:space="preserve">
• 10 szt tupferków, rozmiar 15x15 lub 12x12 typu „groszek” z gazy 17 nitkowej 4 warstwowej z nitką rtg;
</t>
    </r>
    <r>
      <rPr>
        <sz val="9"/>
        <color indexed="12"/>
        <rFont val="Garamond"/>
        <family val="1"/>
      </rPr>
      <t>dopuszczono na sterylny pakiet tupferków w rozmiarze 15x15 „kula”, przy pozostałych parametrach bez zmian;</t>
    </r>
  </si>
  <si>
    <r>
      <t xml:space="preserve">Sterylny pakiet oparzeniowy z gazy 17 nitkowej, 6 warstwowej w rozmiarze 90cmx40cm, w opakowaniu a 2szt.;
</t>
    </r>
    <r>
      <rPr>
        <sz val="9"/>
        <color indexed="12"/>
        <rFont val="Garamond"/>
        <family val="1"/>
      </rPr>
      <t>dopuszczono pakiet z serwetą pakowaną a’1szt .,z jednoczesnym przeliczeniem zamawianej ilości, przy pozostałych parametrach bez zmian;</t>
    </r>
  </si>
  <si>
    <r>
      <t xml:space="preserve">Opaska podtrzymująca kohezyjna szer. 4m x 4-6cm,  rozciągliwość minimum 85%,  wolna od latexu; 
</t>
    </r>
    <r>
      <rPr>
        <sz val="9"/>
        <color indexed="12"/>
        <rFont val="Garamond"/>
        <family val="1"/>
      </rPr>
      <t>dopuszczono opaski o rozciągliwości min. 80%, przy pozostałych parametrach bez zmian;</t>
    </r>
  </si>
  <si>
    <r>
      <t xml:space="preserve">Opaska podtrzymująca kohezyjna szer.12cmx4m,rozciągliwość minimum 85%,  wolna od latexu;
</t>
    </r>
    <r>
      <rPr>
        <sz val="9"/>
        <color indexed="12"/>
        <rFont val="Garamond"/>
        <family val="1"/>
      </rPr>
      <t>dopuszczono opaski o rozciągliwości min. 80%, przy pozostałych parametrach bez zmian;</t>
    </r>
  </si>
  <si>
    <r>
      <t xml:space="preserve">Pakiet 25
</t>
    </r>
    <r>
      <rPr>
        <b/>
        <sz val="10"/>
        <color indexed="12"/>
        <rFont val="Garamond"/>
        <family val="1"/>
      </rPr>
      <t>dopuszczono w poz. 1-3 opaski gipsowe o zawartości gipsu naturalnego min. 89 % i czasie wiązania 3-4 minut, przy pozostałych parametrach bez zmian;</t>
    </r>
  </si>
  <si>
    <r>
      <t xml:space="preserve">Pakiet 19
 produkty definiowany wg kodu klasyfikacji ATC jako  produkty stosowane w dermatologii (D);
</t>
    </r>
    <r>
      <rPr>
        <b/>
        <sz val="10"/>
        <color indexed="12"/>
        <rFont val="Garamond"/>
        <family val="1"/>
      </rPr>
      <t>poz. 5 dopuszczono alkoholowy preparat na bazie: (45g) 2-propanolu, (10g) 1-propanolu, (0,2g) 2-difenylolu z dodatkiem nadtlenku wodoru, bez jodu i chlorheksydyny, fenoli, przeznaczonego do dezynfekcji i odtłuszczania skóry przed zabiegami operacyjnymi, cewnikowaniem żył, pobieraniem krwi oraz płynów ustrojowych, zastrzykami, punkcjami, biopsjami. Może być stosowany u noworodków bez cech niedojrzałości skóry. Przed zastrzykami i pobieraniem krwi czas działania 15sek, przed punkcjami czas działania 60sek. Skuteczny wobec B (w tym MRSA), Tbc (M.tuberculosis), grzybobójczo m. in. na drożdżaki (w tym C. albicans), V (HBV, HIV, HSV, Rota, Adeno). Działanie natychmiastowe i przedłużone do 24 godzin. Opakowanie 1L. Produkt leczniczy;</t>
    </r>
  </si>
  <si>
    <t>Przylepiec do mocowania kaniul obwodowych, sterylny, przezroczysty z wcięciem, wzmocnienie włókniną  nie tylko w części obejmującej kaniulę, ramka ułatwiająca aplikację, półprzepuszczalnym  o wysokiej przylepności i przepuszczalności dla pary wodnej, klej akrylowy naniesiony w sposób nierównomierny, gwarantujący wysoką przepuszczalność dla pary wodnej,  obrzeże z drobnymi poprzecznymi nacięciami, laminowana metka do oznaczenia, rozmiar 7x8cm, dodatkowe 2 włókninowe paski z laminowanej mocnej rozciągliwej włókniny</t>
  </si>
  <si>
    <r>
      <t xml:space="preserve"> Sterylny pakiet opatrunkowy „duży” o składzie:</t>
    </r>
    <r>
      <rPr>
        <sz val="9"/>
        <rFont val="Garamond"/>
        <family val="1"/>
      </rPr>
      <t xml:space="preserve">
• 50 gazików z gazy 17 nitkowej 16 warstwowej z nitką Rtg o rozmiarze 7,5x7,5cm grupowanych po 10szt;
• 2 kompresy wysokochłonne rozmiar 10x20cm
• 10 tupferków rozmiar 15x15 typu „fasolka” lub „groszek” z gazy 17 nitkowej z nitką Rtg
• 3 kule gazowe z gazy 17 nitkowej, rozmiar 30x30cm</t>
    </r>
  </si>
  <si>
    <r>
      <t xml:space="preserve"> Sterylny pakiet pakiet opatrunkowy „średni” o składzie</t>
    </r>
    <r>
      <rPr>
        <sz val="9"/>
        <rFont val="Garamond"/>
        <family val="1"/>
      </rPr>
      <t>:
• 30 gazików z gazy 17 nitkowej 16 warstwowej z nitką Rtg o wymiarze  7,5x7,5cm, grupowanych po 10szt.
• 2 kompresy wysokochłonne  rozmiar 10x20cm
• 10 tupferków rozmiar 15x15  typu „fasolka” lub „groszek” z gazy 17 nitkowej z nitką Rtg
• 3 kule gazowe z gazy 17 nitkowej, rozmiar 30x30cm</t>
    </r>
  </si>
  <si>
    <r>
      <t>Sterylny pakiet opatrunkowy artroskopowy o składzie:</t>
    </r>
    <r>
      <rPr>
        <sz val="9"/>
        <rFont val="Garamond"/>
        <family val="1"/>
      </rPr>
      <t xml:space="preserve">
• 20 gazików z gazy 17 nitkowej 16 warstwowej z nitką Rtg o rozmiarze  7,5x7,5cm, grupowanych po 10szt.
• 1 opaska elastyczna rozmiar 15 cm x 5m z zapinką 
• 1 podkład pod gips syntetyczny rozmiar 15x300cm
• 5 kul gazowych z gazy 17 nitkowej , rozmiar 30x30cm</t>
    </r>
  </si>
  <si>
    <r>
      <t xml:space="preserve"> Sterylny pakiet opatrunkowy ACL o składzie:</t>
    </r>
    <r>
      <rPr>
        <sz val="9"/>
        <rFont val="Garamond"/>
        <family val="1"/>
      </rPr>
      <t xml:space="preserve">
• 30 gazików z gazy 17 nitkowej 16 warstwowej z nitką Rtg o wymiarze  7,5x7,5cm, grupowanych po 10sz
• 1 opaska elastyczna rozmiar 15 cm x 5 mb. z zapinką 
• 1 podkład pod gips syntetyczny  rozmiar 15x300cm
• 5 kul gazowych z gazy 17 nitkowej, rozmiar 30x30cm</t>
    </r>
  </si>
  <si>
    <t>op 500ml</t>
  </si>
  <si>
    <t>op 250ml</t>
  </si>
  <si>
    <t>op 120g</t>
  </si>
  <si>
    <t>op 250g</t>
  </si>
  <si>
    <t>125ml spray</t>
  </si>
  <si>
    <t>op 5szt</t>
  </si>
  <si>
    <t>op 10szt</t>
  </si>
  <si>
    <t>op 1szt</t>
  </si>
  <si>
    <r>
      <t xml:space="preserve">Ø2,5cm z otworem </t>
    </r>
    <r>
      <rPr>
        <sz val="8"/>
        <rFont val="Czcionka tekstu podstawowego"/>
        <family val="0"/>
      </rPr>
      <t>Ø</t>
    </r>
    <r>
      <rPr>
        <sz val="8"/>
        <rFont val="Garamond"/>
        <family val="1"/>
      </rPr>
      <t>1,5 mm</t>
    </r>
  </si>
  <si>
    <t xml:space="preserve">Przylepny opatrunek piankowy, absorbcyjny, zewnętrzna warstwa wodoodporna, wewnętrzna warstwa perforowana silikonowa, rozmiar 10x10cm </t>
  </si>
  <si>
    <t>Przylepny opatrunek piankowy, absorbcyjny, zewnętrzna warstwa wodoodporna, wewnętrzna warstwa perforowana silikonowa, rozmiar 10x20cm</t>
  </si>
  <si>
    <t>cena jedn. netto wg j.m.</t>
  </si>
  <si>
    <t>Pakiet 24</t>
  </si>
  <si>
    <t>25g</t>
  </si>
  <si>
    <t>op 28ml</t>
  </si>
  <si>
    <t>op 28 g</t>
  </si>
  <si>
    <t>op 92 g</t>
  </si>
  <si>
    <t>Opatrunek hydrożelowy, rozmiar 12x12cm</t>
  </si>
  <si>
    <t>Opatrunek hydrożelowy, rozmiar 12x24cm</t>
  </si>
  <si>
    <t>Opatrunek hydrożelowy, rozmiar 22x28cm</t>
  </si>
  <si>
    <t>Opatrunek stosowany na rany pooparzeniowe, wodna kompozycja naturalnych i syntetycznych polimerów wzmocniona włóknina na całej powierzchni, rozmiar 12x24cm</t>
  </si>
  <si>
    <t>Opatrunek stosowany na rany pooparzeniowe, wodna kompozycja naturalnych i syntetycznych polimerów wzmocniona włóknina na całej powierzchni, rozmiar 12x12cm</t>
  </si>
  <si>
    <t>Sterylna opaska elastyczna, rozmiar 15 cm x 5 mb z zapinką</t>
  </si>
  <si>
    <r>
      <t xml:space="preserve">Przylepiec jałowy, włókninowy do mocowania kaniul 5,0cm x 7,5cm (+/- 1 cm) z zaokrąglonymi brzegami, z dodatkową luźną podkładką;
</t>
    </r>
    <r>
      <rPr>
        <sz val="9"/>
        <color indexed="12"/>
        <rFont val="Garamond"/>
        <family val="1"/>
      </rPr>
      <t>podać: oferujemy rozmiar ….cm x ….cm</t>
    </r>
  </si>
  <si>
    <r>
      <t xml:space="preserve">Przylepiec zastępujący nici chirurgiczne wielkość pojedyńczego przylepca 6mm x 38mm (1 saszetka nie mniej niż 6 pasków przylepca) 
</t>
    </r>
    <r>
      <rPr>
        <sz val="9"/>
        <color indexed="12"/>
        <rFont val="Garamond"/>
        <family val="1"/>
      </rPr>
      <t>podać ilość pasków przylepca w 1 saszetce: ….</t>
    </r>
  </si>
  <si>
    <r>
      <t xml:space="preserve">Przylepiec zastępujący nici chirurgiczne wielkość pojedyńczego przylepca 6mm x 75/76mm (1 saszetka nie mniej niż 3 paski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</si>
  <si>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Przylepiec zastępujący nici chirurgiczne wielkość pojedyńczego przylepca  6mm x 100/101mm (1 saszetka nie mniej niż 5 pasków przylepca)  
</t>
    </r>
    <r>
      <rPr>
        <sz val="9"/>
        <color indexed="12"/>
        <rFont val="Garamond"/>
        <family val="1"/>
      </rPr>
      <t>podać ilość pasków przylepca w 1 saszetce: …</t>
    </r>
  </si>
  <si>
    <r>
      <t xml:space="preserve">Lignina w rolkach op.150g- zarejestrowana jako wyrób medyczny (dopuszcza się op. 100g w ilości 195 szt.)
</t>
    </r>
    <r>
      <rPr>
        <sz val="9"/>
        <color indexed="12"/>
        <rFont val="Garamond"/>
        <family val="1"/>
      </rPr>
      <t>podać oferowaną gramaturę ….</t>
    </r>
  </si>
  <si>
    <t>Pakiet 17</t>
  </si>
  <si>
    <t>Pakiet 18</t>
  </si>
  <si>
    <t>op 40ml</t>
  </si>
  <si>
    <t>op 350ml</t>
  </si>
  <si>
    <t>op 20 g</t>
  </si>
  <si>
    <t>op 100 g</t>
  </si>
  <si>
    <t>op 250 ml</t>
  </si>
  <si>
    <t>op 1000 ml</t>
  </si>
  <si>
    <t>250ml</t>
  </si>
  <si>
    <t>op 200ml</t>
  </si>
  <si>
    <t>op 30 ml</t>
  </si>
  <si>
    <t>op15g</t>
  </si>
  <si>
    <t>op 50 ml</t>
  </si>
  <si>
    <t>op 30ml</t>
  </si>
  <si>
    <t>op 100ml</t>
  </si>
  <si>
    <t xml:space="preserve">Pakiet 1 </t>
  </si>
  <si>
    <t xml:space="preserve">Pakiet 2 </t>
  </si>
  <si>
    <t xml:space="preserve">Pakiet 3 </t>
  </si>
  <si>
    <t xml:space="preserve">Pakiet 4 </t>
  </si>
  <si>
    <t>Pakiet 6</t>
  </si>
  <si>
    <t>Pakiet 7</t>
  </si>
  <si>
    <t>Pakiet 8</t>
  </si>
  <si>
    <t>Pakiet 10
Asortyment do przeprowadzenia podciśnieniowej terapi  leczenia ran.
Wykonawca w całym okresie trwania umowy udostępni urządzenie do przeprowadzenia nw. terapii - ustalenie terminu dostawy urządzenia przy zamówieniu na poniższy asortyment.
Wykonawca przeprowadzi co najmniej 1 szkolenie w zakresie zasad stosowania zaoferowanych zestawów opatrunkowych w terminie uzgodnionym z Zamawiającym. W szkoleniu będa brały udział co najmniej 4 osoby z każdego oddziału (4 oddziały)</t>
  </si>
  <si>
    <t>Pakiet 11</t>
  </si>
  <si>
    <t>Pakiet 16</t>
  </si>
  <si>
    <t>Pakiet 22</t>
  </si>
  <si>
    <t>poz.1-8 wymagane jest podanie ceny jednostkowej za metr bieżący oferowanego przylepca i wyliczenia wartości pakietu wg tej jednostki miary.
Zamawiający dopuszcza podanie ceny jednostkowej za "mb"z dokładnością do 3-5 po przecinku, natomiast wartość netto i brutto poszczególnych pozycji winna być zaokrąglona do dwóch miejsc po przecinku</t>
  </si>
  <si>
    <t>op a 20</t>
  </si>
  <si>
    <t>op a 10</t>
  </si>
  <si>
    <t>ilość 
proponowana</t>
  </si>
  <si>
    <t>Nieprzywierający opatrunek siatkowy powlekany miodem Manuka 10x20cm</t>
  </si>
  <si>
    <t xml:space="preserve">Taśma opatrunkowa,włókninowa, samoprzylepna 20cmx10m </t>
  </si>
  <si>
    <t>szt</t>
  </si>
  <si>
    <t>zestaw</t>
  </si>
  <si>
    <t>op</t>
  </si>
  <si>
    <t>l.p.</t>
  </si>
  <si>
    <t xml:space="preserve">Przedmiot zamówienia </t>
  </si>
  <si>
    <t xml:space="preserve">
j.m.</t>
  </si>
  <si>
    <t>stawka
 VAT</t>
  </si>
  <si>
    <t>wartość netto</t>
  </si>
  <si>
    <t xml:space="preserve">wartość brutto </t>
  </si>
  <si>
    <t>dane identyfikujące przedmiot oferty np.: numer katalogowy, nazwa handlowa</t>
  </si>
  <si>
    <t>mb</t>
  </si>
  <si>
    <t>szt.</t>
  </si>
  <si>
    <t>saszetka</t>
  </si>
  <si>
    <t>Opaska dziana podtrzymująca 4m x 5cm</t>
  </si>
  <si>
    <t>Opaska dziana podtrzymująca 4m x 10cm</t>
  </si>
  <si>
    <t>Opaska dziana  podtrzymująca 4m x 15cm</t>
  </si>
  <si>
    <t xml:space="preserve">Lignina w arkuszach 40x60cm- zarejestrowana jako wyrób medyczny </t>
  </si>
  <si>
    <t>kg</t>
  </si>
  <si>
    <t>Przylepiec chirurgiczny, hipoalergiczny, z mikroporowatej włókniny poliestrowej bez zawartości wiskozy i celulozy, z klejem akrylowym równomiernie naniesionym na całej powierzchni,  bez lateksu, kauczuku i tlenku cynku,wodoodporny,  rozmiar 2,5cm x 9,1m, z makroperforacją na całej powierzchni, umożliwiającą dzielenie bez nożyczek wzdłuż i w poprzek,</t>
  </si>
  <si>
    <t>Przylepiec chirurgiczny, hipoalergiczny, z przeżroczystej folii polietylenowej, z klejem akrylowym równomiernie naniesionym na całej powierzchni,  bez lateksu, kauczuku i tlenku cynku,wodoodporny, rozmiar 2,5cm x nie mniej niż 9m, z makroperforacją na całej powierzchni, umożliwiającą dzielenie bez nożyczek wzdłuż i w poprzek</t>
  </si>
  <si>
    <t>Przylepiec chirurgiczny, hypoalergiczny, ze sztucznego białego jedwabiu, z ząbkowanymi brzegami,z klejem akrylowym równomiernie naniesionym na całej powierzchni, bez lateksu, kauczuku i tlenku cynku, wodoodporny, rozmiar: 2,5cm x nie mniej niż 9m, z makroperforacją na całej powierzchni, umożliwiającą dzielenie bez nożyczek wzdłuż i w poprzek</t>
  </si>
  <si>
    <t>butelka 0,25dm³ z atomizerem</t>
  </si>
  <si>
    <t xml:space="preserve">płyn do irygacji
butelka 0,35dm³ </t>
  </si>
  <si>
    <t>butelka 1dm3</t>
  </si>
  <si>
    <r>
      <t>Sterylny pakiet tupferków o składzie:</t>
    </r>
    <r>
      <rPr>
        <sz val="9"/>
        <rFont val="Garamond"/>
        <family val="1"/>
      </rPr>
      <t xml:space="preserve">
• 10 szt tupferków rozmiar 15x15 typu „fasolka” z gazy 17 nitkowej 4 warstwowej z nitką Rtg</t>
    </r>
  </si>
  <si>
    <r>
      <t>Sterylny pakiet opatrunkowy bark o składzie:</t>
    </r>
    <r>
      <rPr>
        <sz val="9"/>
        <rFont val="Garamond"/>
        <family val="1"/>
      </rPr>
      <t xml:space="preserve">
• 20 gazików z gazy 17 nitkowej 16 warstwowej z nitką Rtg o wymiarze  7,5x7,5cm, grupowanych po 10szt.
• 1 opaska elastyczna rozmiar 15 cm x 5 mb. z zapinką 
• 1 opaska elastyczna rozmiar 10 cm x 5 mb. z zapinką</t>
    </r>
  </si>
  <si>
    <t>op. 1szt.</t>
  </si>
  <si>
    <t>Opaska elastyczna tkana 4m x10cm  z zapinką, rozciągliwość minimum 95%</t>
  </si>
  <si>
    <t>Opaska elastyczna tkana 4m x 12cm  z zapinką, rozciągliwość minimum 95%</t>
  </si>
  <si>
    <t>Opaska elastyczna tkana 4m x 15cm z zapinką,  rozciągliwość minimum  95%</t>
  </si>
  <si>
    <t>Pakiet 5
wymagania dodatkowe w zakresie oferty na opaski z poz. 1-6: opaski pakowane pojedyńczo w papier, folię lub kartonik;</t>
  </si>
  <si>
    <t>Specjalistyczny opatrunek w formie tkaniny nylonowej, powlekanej srebrem (546mg/100cm2), wzmocniony warstwą poliestrową, stosowany do 7 dni</t>
  </si>
  <si>
    <t>Nieprzywierający opatrunek siatkowy powlekany miodem Manuka 10x10cm</t>
  </si>
  <si>
    <t>Nieprzywierający opatrunek  z siatki poliestrowej powlekany silikonem, rozmiar 20x30cm</t>
  </si>
  <si>
    <t>4,5x10cm</t>
  </si>
  <si>
    <t>4,5x20cm</t>
  </si>
  <si>
    <t>4,5x30cm</t>
  </si>
  <si>
    <t>2x45cm</t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</si>
  <si>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płyn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</si>
  <si>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r>
      <t xml:space="preserve">Antyseptyk/lavaseptyk na bazie polihesanidyny (PHMB) i surfaktantu (Poloksameru 188), </t>
    </r>
    <r>
      <rPr>
        <b/>
        <sz val="9"/>
        <rFont val="Garamond"/>
        <family val="1"/>
      </rPr>
      <t>żel</t>
    </r>
    <r>
      <rPr>
        <sz val="9"/>
        <rFont val="Garamond"/>
        <family val="1"/>
      </rPr>
      <t xml:space="preserve"> stosowany w: opiece nad krytycznie skolonizowaną raną raną zagrożoną infekcją, w oparzeniach, dekonataminacja ran ostrych i przewlekłych</t>
    </r>
  </si>
  <si>
    <t>Kompres z waty celulozowej, wielkość pojedynczego kompresu 5cmx4cm, niepylące, brzegi wzmocnione, sprasowne, nie strzępiące się, na rolce</t>
  </si>
  <si>
    <t xml:space="preserve">1,25cm x 9,1m </t>
  </si>
  <si>
    <t>2,5cm x 9,1m</t>
  </si>
  <si>
    <t xml:space="preserve">5cm x 9,1 m </t>
  </si>
  <si>
    <r>
      <t xml:space="preserve">Elastyczna siatka opatrunkowa o bardzo dużej elastyczności na dłoń,przedramię, stopę, łokieć,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....m w stanie swobodnym 
cena netto za opakowanie jednostkowe ....zł</t>
    </r>
  </si>
  <si>
    <r>
      <t xml:space="preserve">Elastyczna siatka opatrunkowa o bardzo dużej elastyczności, na tułów  dla dorosłych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..... w stanie rozciągniętym tj.: ....m  w stanie swobodnym 
cena netto za opakowanie jednostkowe ....zł</t>
    </r>
  </si>
  <si>
    <r>
      <t xml:space="preserve">Elastyczna siatka opatrunkowa o bardzo dużej elastyczności na udo i głowę, 1op - 25m, długość rękawa mierzona w stanie rozciągniętym, minimum 10m w stanie swobodnym;
</t>
    </r>
    <r>
      <rPr>
        <sz val="9"/>
        <color indexed="12"/>
        <rFont val="Garamond"/>
        <family val="1"/>
      </rPr>
      <t>podać: oferujemy rękaw o długości ...m w stanie rozciągniętym tj.: ...m w stanie swobodnym 
cena netto za opakowanie jednostkowe...zł</t>
    </r>
  </si>
  <si>
    <t xml:space="preserve">Opatrunek hydrokoloidowy (3 hydrokoloidy: karboksymetylocetuloza, pektyna, żelatyna), na rany z większym wysiękiem, rozmiar 15x15cm </t>
  </si>
  <si>
    <t>Opatrunek hydrokoloidowy cienki  (3 hydrokoloidy: karboksymetylocetuloza, pektyna, żelatyna), na rany suche lub z niewielkim wysiękiem, rozmiar 15x15cm</t>
  </si>
  <si>
    <t xml:space="preserve">Opatrunek hydrokoloidowy cienki  (3 hydrokoloidy: karboksymetylocetuloza, pektyna, żelatyna), na rany suche lub z niewielkim wysiękiem, rozmiar 10x10cm </t>
  </si>
  <si>
    <t xml:space="preserve">Opatrunek hydrowłóknisty, podwójna warstwa włókien karboksymetylocelulozy, wzmocniony przeszyciami, o właściwościach niszczących biofilm, rozmiar 10x10cm </t>
  </si>
  <si>
    <t xml:space="preserve">Opatrunek hydrowłóknisty z jonami Ag, podwójna warstwa włókien karboksymetylocelulozy, wzmocniony przeszyciami, o właściwościach niszczących biofilm, rozmiar 15x15cm </t>
  </si>
  <si>
    <t>Opatrunek hydrowłóknisty z jonami Ag , podwójna warstwa włókien karboksymetylocelulozy, wzmocniony przeszyciami, o właściwościach niszczących biofilm, rozmiar 10x10cm</t>
  </si>
  <si>
    <t xml:space="preserve">Opatrunek hydrowłóknisty z jonami Ag, podwójna warstwa włókien karboksymetylocelulozy, wzmocniony przeszyciami, rozmiar 2x45cm </t>
  </si>
  <si>
    <t>Opatrunek alginianowy z jonami wapnia, rozmiar 7,5x12cm</t>
  </si>
  <si>
    <t>Opatrunek alginianowy z jonami wapnia, rozmiar 10x20cm</t>
  </si>
  <si>
    <t>Nieprzylepny opatrunek piankowy, zawiera warstwę włókien karboksymetylocelulozy sodowej oraz warstwę pianki poliuretanowej, rozmiar 10x10cm</t>
  </si>
  <si>
    <t>Nieprzylepny opatrunek piankowy, zawiera warstwę włókien karboksymetylocelulozy sodowej oraz warstwę pianki poliuretanowej, rozmiar 15x15cm</t>
  </si>
  <si>
    <t>Przylepny opatrunek piankowy, zawiera warstwę włókien karboksymetylocelulozy sodowej oraz warstwę pianki poliuretanowej, rozmiar 10x10cm</t>
  </si>
  <si>
    <t>Przylepny opatrunek piankowy, zawiera warstę włókien karboksymetylocelulozy sodowej oraz warstę pianki poliuretanowej,
 rozmiar 17,5x17,5cm</t>
  </si>
  <si>
    <t>Przylepny opatrunek piankowy, zawiera warstwę włókien karboksymetylocelulozy sodowej oraz warstwę pianki poliuretanowej, rozmiar 14x19,8cm na piętę</t>
  </si>
  <si>
    <t>Przylepny opatrunek piankowy, zawiera warstwę włókien karboksymetylocelulozy sodowej oraz warstwę pianki poliuretanowej, rozmiar 16,9x20cm kość krzyżowa</t>
  </si>
  <si>
    <t xml:space="preserve">Kombinowane kompresy chłonne, wysokoabsorbujące, jałowe składające się z 3 warstw: odprowadzajacej wysięk, rdzenia wiażącego (żelujący pod wpływem wydzieliny), wododpornej warstwy zewnętrznej, rozmiar 10x10cm </t>
  </si>
  <si>
    <t xml:space="preserve">Kombinowane kompresy chłonne, wysokoabsorbujące, jałowe składające się z 3 warstw: odprowadzajacej wysięk, rdzenia wiażącego (żelujący pod wpływem wydzieliny), wododpornej warstwy zewnętrznej, rozmiar 10x20cm </t>
  </si>
  <si>
    <t>Kombinowane kompresy chłonne, wysokoabsorbujące, jałowe składające się z 4 warstw: przylepnej, odprowadzającej wysięk, rdzenia wiażącego (żelujący pod wpływem wydzieliny), wododpornej warstwy zewnętrznej, rozmiar 10x10cm</t>
  </si>
  <si>
    <t xml:space="preserve">Kombinowane kompresy chłonne, wysokoabsorbujące, jałowe składające się z 4 warstw: przylepnej ,odprowadzającej wysięk, rdzenia wiażącego (żelujący pod wpływem wydzieliny), wododpornej warstwy zewnętrznej, rozmiar 15x15cm </t>
  </si>
  <si>
    <t>Opatrunek stosowany na rany pooparzeniowe, wodna kompozycja naturalnych i syntetycznych polimerów wzmocniona włóknina na całej powierzchni, rozmiar 22x28cm</t>
  </si>
  <si>
    <t>Opatrunek stosowany na rany pooparzeniowe, wodna kompozycja naturalnych i syntetycznych polimerów wzmocniona włóknina na całej powierzchni, rozmiar 25x25cm</t>
  </si>
  <si>
    <t>Opatrunek stosowany na rany pooparzeniowe, wodna kompozycja naturalnych i syntetycznych polimerów wzmocniona włóknina na całej powierzchni, rozmiar 30x40cm</t>
  </si>
  <si>
    <r>
      <t xml:space="preserve">Przylepiec do mocowania kaniul, włókninowy, sterylny, z zaokrąglonymi brzegami, z dodatkową luźną podkładką, rozmiar 5,0x 7,5cm (+/- 1cm) 
</t>
    </r>
    <r>
      <rPr>
        <sz val="9"/>
        <color indexed="12"/>
        <rFont val="Garamond"/>
        <family val="1"/>
      </rPr>
      <t xml:space="preserve">podać: oferujemy rozmiar ….cm x ….cm </t>
    </r>
  </si>
  <si>
    <r>
      <t xml:space="preserve">Tupfery do preparowania No 3, </t>
    </r>
    <r>
      <rPr>
        <sz val="9"/>
        <color indexed="12"/>
        <rFont val="Garamond"/>
        <family val="1"/>
      </rPr>
      <t>rozmiar max 25x16mm, twarde, do preparowania tkanek przy zabiegach usunięcia tarczycy, zwinięte w kształt walca - fasolki, bez wolnych fragmentów gazy. Zaopatrzone w nitkę radiacyjną, jednolity, walcowaty kształt tupferka bez żadnych wypustek pozwala na jego zaaplikowanie na narzędzie jedną ręką, bez dodatkowego manewrowania, konfekcjonowane po 10 szt. w pudełeczku;
dopuszczono tupferki wykonane z 24- nitkowej gazy z nitką RTG w rozmiarze 11,5x11,5cm pod warunkiem, że wielkość gotowego tupferka nie przekroczy wskazanego maksymalnego rozmiaru, przy pozostałych parametrach bez zmian;</t>
    </r>
  </si>
  <si>
    <t>Przylepiec do mocowania cewników centralnych, sterylny, przezroczysty, z hydrożelem zawierającym 2% glukonian chlorheksydyny, z wcięciem na port pionowy, wzmocnienie włókniną  nie tylko w części obejmującej kaniulę, zaokraglone brzegi,  półprzepuszczalny opatrunek o wysokiej przylepności i przepuszczalności dla pary wodnej, klej akrylowy naniesiony w sposób nierównomierny, gwarantujący wysoką przepuszczalność dla pary wodnej,  obrzeże z drobnymi poprzecznymi nacięciami, ramka ułatwiająca aplikację, laminowana metka do oznaczenia, rozmiar 8,5x11,5cm (+/-0,3cm)</t>
  </si>
  <si>
    <t>Antyseptyk -wodny roztwór powidonu jodu do leczenia skóry, tkanki podskórnej, błon śluzowych, ran, oparzeń, do dezynfekcji pola operacyjnego, dezynfekcji rąk (higieniczna i chirurgiczna). Brązowy kolor - czasowo oznacza dezynfekowany obszar a następnie ulega odbarwieniu</t>
  </si>
  <si>
    <t xml:space="preserve">Antyseptyk- maść do opatrywania i leczenia wszelkiego rodzaju ran, zawierająca 10% powidonu jodowanego z 10% zawartością przyswajalnego jodu (co odpowiada 1% jodu w preparacie); skuteczny na: bakterie, prątki, grzyby, wirusy, pierwotniaki i przetrwalniki bakterii; </t>
  </si>
  <si>
    <t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</t>
  </si>
  <si>
    <t xml:space="preserve">Gotowy do użycia preparat na bazie alkoholu do dezynfekcji skóry przed: operacjami, biopsjami, punkcjami, pobieraniem krwi, iniekcją, cewnikowaniem żył. Działa na bakterie, prątki, grzyby i wirusy. Czas działania: 15 sekund. Przy nakłuciu stawu lub jamy ciała zawierającej płyn – 1 minuta. Możliwość stosowania na skórę noworodków i niemowląt. Wysoka aktywność w sytuacji obciążenia biologicznego, w obecności krwi, białka, surowicy. Bardzo dobrze tolerowany przez skórę, przebadany dermatologicznie, brak dodatkowych substancji minimalizuje ryzyko wystąpienia podrażnień i reakcji alergicznych. Szybkoschnący. Płyn barwiony do zaznaczenia pola operacyjnego. </t>
  </si>
  <si>
    <t>Sterylny opatrunki w postaci półpłynnej pasty, składający się z polisacharydowej struktury alginianu połączonego z jonami srebra</t>
  </si>
  <si>
    <t>Wchłanialna hemostatyczna gąbka żelatynowa 70x50x 01 mm, sterylna, obrze przylega do miejsca krwawienia i może wchłonąć średnio około 50-krotną objętość płynu w stosunku do własnej masy, podwójne opakowanie wyrobu typu ‘blister’ ułatwiające jego aseptyczną ekspozycję i zabezpieczające przed przeniesieniem zanieczyszczeń w obręb pola operacyjnego</t>
  </si>
  <si>
    <t xml:space="preserve">Sterylne serwety operacyjne, rozmiar 45cm x 45cm (+5cm),z gazy 4-warstwowej 17-20 nitkowe, z kontrastem RTG wplecionym lub wszytym na stałe ( nie może być wklejony) i tasiemką, </t>
  </si>
  <si>
    <t>Sterylny seton z gazy 17 nitkowej 4 warstwy,  rozmiar 5cm x2m</t>
  </si>
  <si>
    <t xml:space="preserve">Przylepiec sterylny włókninowy z centralnym opatrunkiem, klej akrylowy, hydrofobowa mikrosiatka w warstwie przylegającej do rany, z zaokrąglonymi brzegami, rozmiar 6-8cmx10cm </t>
  </si>
  <si>
    <t xml:space="preserve">Przylepiec sterylny włókninowy z centralnym opatrunkiem, klej akrylowy, hydrofobowa mikrosiatka w warstwie przylegającej do rany, z zaokrąglonymi brzegami, rozmiar 8cmx15cm </t>
  </si>
  <si>
    <t>Przylepiec sterylny włókninowy z centralnym opatrunkiem, klej akrylowy, hydrofobowa mikrosiatka w warstwie przylegającej do rany, z zaokrąglonymi brzegami, rozmiar 9-10cmx20cm</t>
  </si>
  <si>
    <t>Przylepiec sterylny włókninowy z centralnym opatrunkiem, klej akrylowy, hydrofobowa mikrosiatka w warstwie przylegającej do rany, z zaokrąglonymi brzegami, rozmiar 10cmx25cm</t>
  </si>
  <si>
    <t xml:space="preserve">Przylepiec sterylny włókninowyz centralnym opatrunkiem, klej akrylowy, hydrofobowa mikrosiatka w warstwie przylegającej do rany, z zaokrąglonymi brzegami, rozmiar 10cmx35cm </t>
  </si>
  <si>
    <t>Serwety operacyjne niejałowe, rozmiar 45cm x 45cm (+5cm), 4-warstwowe, 17-20 nitek, z kontrastem RTG wplecionym lub wszytym na stałe ( nie może być wklejony) i tasiemką</t>
  </si>
  <si>
    <t>Leczniczy miód o działaniu osmotycznym, antyseptyczny stosowany na rany</t>
  </si>
  <si>
    <t>Preparat z silikonem do ochrony skóry zdrowej i uszkodzonej (bezalkoholowy trójpolimerowy), dodatek plastycyzera zapewnia niepękającą barierę na skórze, sterylny, działanie ochronne przez 72 godziny</t>
  </si>
  <si>
    <t>wartość pakietu</t>
  </si>
  <si>
    <t>producent</t>
  </si>
  <si>
    <t>Gaza opatrunkowa bawełniana, 0,5m2,  16-17- nitkowa, sterylna, pakowana pojedynczo
dopuszczono opakowanie a 2szt. - wycena za 1op z przeliczeniem ilości</t>
  </si>
  <si>
    <t>op 100g</t>
  </si>
  <si>
    <t>op 5 szt</t>
  </si>
  <si>
    <t>op 3 szt</t>
  </si>
  <si>
    <t xml:space="preserve">Sterylne kombinowane kompresy chłonne, włókninowe, wysokoabsorbujące, rozmiar 10cm x 10cm  </t>
  </si>
  <si>
    <t>op 2*500szt</t>
  </si>
  <si>
    <t>Antyseptyk-Żel  ponadtlenkowy na bazie HOCl oraz NaOCl, stężenie 60 ppm, dzięki bardziej zwartej konsystencji dłużej utrzymuje się na ranie i poprawia procesy autolitycznego oczyszczania ran, nie wymagający wypłukiwania z rany, odczyn pH obojętny, działanie antybakteryjne, niweluje nieprzyjemny zapach</t>
  </si>
  <si>
    <t>Wata opatrunkowa bawełniano-wiskozowa lub bawełniana, zawartość bawełny minimum 40%, op.0,5kg;</t>
  </si>
  <si>
    <t>Przylepiec sterylny włókninowy z centralnym opatrunkiem, klej akrylowy, hydrofobowa mikrosiatka w warstwie przylegającej do rany, z zaokrąglonymi brzegami,  rozmiar 5cmx7,2cm lub 5cmx7.5cm</t>
  </si>
  <si>
    <r>
      <t xml:space="preserve">Przylepiec z opatrunkiem - włókninowy  o szerokości 6-8cm
</t>
    </r>
    <r>
      <rPr>
        <sz val="9"/>
        <color indexed="12"/>
        <rFont val="Garamond"/>
        <family val="1"/>
      </rPr>
      <t xml:space="preserve">podać: oferujemy przylepiec o długości …..mb w opakowaniu, 
cena jedn. brutto za zaoferowane opakowanie jednostkowe (szpulkę/ </t>
    </r>
    <r>
      <rPr>
        <b/>
        <sz val="9"/>
        <color indexed="12"/>
        <rFont val="Garamond"/>
        <family val="1"/>
      </rPr>
      <t>kartonik</t>
    </r>
    <r>
      <rPr>
        <sz val="9"/>
        <color indexed="12"/>
        <rFont val="Garamond"/>
        <family val="1"/>
      </rPr>
      <t>) ……</t>
    </r>
  </si>
  <si>
    <r>
      <t xml:space="preserve">Kompresy włóknionowe 4 lub 6 lub 8 warstwowe, niejałowe, 1op. po 100szt., rozmiar 5x5cm,  gramatura włókniny nie mniejsza niż 30g/m2
</t>
    </r>
    <r>
      <rPr>
        <sz val="9"/>
        <color indexed="12"/>
        <rFont val="Garamond"/>
        <family val="1"/>
      </rPr>
      <t>podać: oferujemy kompresy …. warstwowe, gramatura 30g/m2</t>
    </r>
    <r>
      <rPr>
        <sz val="9"/>
        <color indexed="10"/>
        <rFont val="Garamond"/>
        <family val="1"/>
      </rPr>
      <t xml:space="preserve"> </t>
    </r>
  </si>
  <si>
    <r>
      <t xml:space="preserve">Kompresy włóknionowe 4 lub 6 lub 8 warstwowe, niejałowe, 1op. po 100szt., rozmiar 7.5x7.5cm, gramatura włókniny nie mniejsza niż 30g/m2
</t>
    </r>
    <r>
      <rPr>
        <sz val="9"/>
        <color indexed="12"/>
        <rFont val="Garamond"/>
        <family val="1"/>
      </rPr>
      <t xml:space="preserve">podać: oferujemy kompresy …. warstwowe, gramatura 30g/m2 </t>
    </r>
  </si>
  <si>
    <r>
      <t xml:space="preserve">Kompresy włóknionowe 4 lub 6 lub 8 warstwowe, niejałowe, 1op. po 100szt., rozmiar 10x10cm, gramatura włókniny nie mniejsza niż 30g/m2
</t>
    </r>
    <r>
      <rPr>
        <sz val="9"/>
        <color indexed="12"/>
        <rFont val="Garamond"/>
        <family val="1"/>
      </rPr>
      <t xml:space="preserve">podać: oferujemy kompresy ….. warstwowe, gramatura 30g/m2 </t>
    </r>
  </si>
  <si>
    <t>Kompresy niejałowe z gazy 17-nitkowej, 16 warstwowe,  5cm x 5cm  (100 szt w op) do stosowania na bloku operacyjnym jako wyrób medyczny inwazyjny (z podwiniętymi brzegami z każdej strony), do sterylizacji co najmniej parą wodną</t>
  </si>
  <si>
    <t xml:space="preserve">Kompresy niejałowe z gazy 17-nitkowej, 16 warstwowe, 7,5cm x 7,5cm (100 szt w op) do stosowania na bloku operacyjnym jako wyrób medyczny  inwazyjny (z podwiniętymi brzegami z każdej strony), do sterylizacji co najmniej parą wodną </t>
  </si>
  <si>
    <t xml:space="preserve">Kompresy niejałowe z gazy 17-nitkowej, 16 warstwowe, 7,5cm x 7,5cm (100 szt w op) do stosowania na bloku operacyjnym jako wyrób medyczny inwazyjny (z podwiniętymi brzegami z każdej strony), z wplecionym lub wszytym kontrastem RTG (nie może być przyklejony), do sterylizacji co najmniej parą wodną   </t>
  </si>
  <si>
    <t>Kompresy niejałowe z gazy 17-nitkowej, 16 warstwowej, rozm. 10cm x 10cm (100 szt w op) do stosowania na bloku operacyjnym jako wyrób medyczny inwazyjny (z podwiniętymi brzegami z każdej strony), do sterylizacji co najmniej parą wodną</t>
  </si>
  <si>
    <t>Gaza opatrunkowa, bawełniana,  1m2,  16-17- nitkowa, sterylna, pakowana pojedynczo
dopuszcza się opakowanie a 2szt. - wycena za 1op z przeliczeniem ilości</t>
  </si>
  <si>
    <t>Opatrunek tkaninowy impregnowany neutralna maścią, jałowy, z możliwością przycinania rozmiaru, wg potrzeb, rozmiar 10x20cm lub 15x20cm;</t>
  </si>
  <si>
    <r>
      <t>Opatrunek wykonany z półprzepuszczalnej, wodoodpornej błony poliuretanowej, przezroczystej, chroni przed penetracją bakteryjną, z hypoalergiczną substancją przylepną, rozmiar 14-15cmx10cm;</t>
    </r>
  </si>
  <si>
    <r>
      <t>Opatrunek wykonany z półprzepuszczalnej, wodoodpornej błony poliuretanowej, przezroczystej, chroni przed penetracją bakteryjną, z hypoalergiczną substancją przylepną, rozmiar 25x12cm lub 26cmx15cm;</t>
    </r>
  </si>
  <si>
    <t>Emulsja wodno-olejowa do pielęgnacji ciała np.: Menalind lub równoważna pod względem zastosowania op a 500ml</t>
  </si>
  <si>
    <t>Setony z gazy 17 nitkowej 2m x 5cm, sterylne lub niesterylne;</t>
  </si>
  <si>
    <r>
      <t xml:space="preserve">Pakiet 12
</t>
    </r>
    <r>
      <rPr>
        <sz val="8"/>
        <color indexed="12"/>
        <rFont val="Garamond"/>
        <family val="1"/>
      </rPr>
      <t>Dopuszcza się możliwość złożenia oferty dla:
a) poz. 1 na siatkę o szerokości 80-140mm w stanie swobodnym,
b) poz.2 na siatkę o szerokości 15-35mm w stanie swobodnym,
c) poz.3 na siatkę o szerokości 40-65mm w stanie swobodnym,
d) poz. 1-3 na siatkę 6 metrową w stanie swobodnym, która po rozciągnięciu uzyskuje 25m</t>
    </r>
  </si>
  <si>
    <t>Sterylne kompresy z gazy 17-nitkowej, 16 warstwowe,  5cm x 5cm,  do stosowania na bloku operacyjnym jako wyrób inwazyjny (z podwiniętymi brzegami z każdej strony)</t>
  </si>
  <si>
    <t xml:space="preserve">Sterylne kompresy z gazy 17-nitkowej, 16 warstwowe, rozmiar 7,5cm x 7,5cm, do stosowania na bloku operacyjnym jako wyrób inwazyjny (z podwiniętymi brzegami z każdej strony)  </t>
  </si>
  <si>
    <t xml:space="preserve">Sterylne kompresy z gazy 17-nitkowej, 16 warstwowe, rozmiar 7,5cm x 7,5cm,  do stosowania na bloku operacyjnym jako wyrób inwazyjny (z podwiniętymi brzegami z każdej strony), z wplecionym lub wszytym kontrastem RTG  nie może być przyklejony)   </t>
  </si>
  <si>
    <t>Sterylne kompresy z gazy 17-nitkowej, 16 warstwowej, rozmiar 10cm x 10cm,  do stosowania na bloku operacyjnym jako wyrób inwazyjny (z podwiniętymi brzegami z każdej strony)</t>
  </si>
  <si>
    <t>15x15cm</t>
  </si>
  <si>
    <t>Opatrunek włóknisty, gęsto splecione włókna alkoholu poliwinylowego, z siarczanem srebra do ran głębokich, kieszeni, przetok, dostęp do co najmniej następujacych rozmiarów:</t>
  </si>
  <si>
    <t>Opatrunek włóknisty, gęsto splecione włókna alkoholu poliwinylowego, do ran głębokich, kieszeni, przetok, dostęp do co najmniej następujących rozmiarów:</t>
  </si>
  <si>
    <t>10x10 cm</t>
  </si>
  <si>
    <t>3x30cm</t>
  </si>
  <si>
    <t>Gotowy do użycia preparat alkoholowy (co najmniej 80% alkoholi - etanol i 2-propanol); bez zawartości jodu, chlorheksydyny, nadtlenku wodoru, fenoli i jego pochodnych, barwiony przeznaczony do odkażania i oznaczenia skóry przed punkcjami i operacjami, odtłuszcza skórę, pozwalający na oznaczenie pola operacyjnego, możliwość stosowania u niemowląt i dzieci, klasyfikowany jako produkt leczniczy</t>
  </si>
  <si>
    <t>Antyseptyk - żel ponadtlenkowy na bazie HOCl oraz NaOCl, stężenie 40 ppm, dzięki bardziej zwartej konsystencji dłużej utrzymuje się na ranie i poprawia procesy autolitycznego oczyszczania ran, nie wymagający wypłukiwania z rany, odczyn pH obojętny, działanie antybakteryjne, niweluje nieprzyjemny zapach</t>
  </si>
  <si>
    <t>Opatrunek chłonny z pianki poliuretanowej, z silikonową warstwą kontakotową,zapewniającą przyleganie, dedykowany dla ran w obrębie łokcia, pięty, rozmiar 13x21cm</t>
  </si>
  <si>
    <t xml:space="preserve">Kombinowane kompresy chłonne, włókninowe, wysokoabsorbujące, rozmiar 10cm x 20cm  </t>
  </si>
  <si>
    <t xml:space="preserve">Kombinowane kompresy chłonne, włókninowe, wysokoabsorbujące, rozmiar 10cm x 10cm  </t>
  </si>
  <si>
    <t>Opatrunek na rany operacyjne, warstwa chłonna hydrowłókno z jonami Ag utrzymana pomiędzy 2 warstwami koloidu, zewnętrzna warstwa - błona poliuretanowa, rozmiar 9x25cm</t>
  </si>
  <si>
    <t>Opatrunek na rany operacyjne, warstwa chłonna hydrowłókno utrzymana pomiędzy 2 warstwami koloidu, zewnętrzna warstwa - błona poliuretanowa, rozmiar 9x25cm</t>
  </si>
  <si>
    <t>Opatrunek hydrożelowy (80% woda,15% glikol propylenowy,5% pektyny i karboksymetylocelulozy) op.15g</t>
  </si>
  <si>
    <t>Nieprzywierający opatrunek  z siatki poliestrowej powlekany silikonem, rozmiar 12x15cm</t>
  </si>
  <si>
    <t>Elastyczna gąbka wykonana z pianki poliuretanowej o właściwościach trójwymiarowego sita, przepuszczająca powietrze, parę wodna i płyny</t>
  </si>
  <si>
    <t>10x15x2cm</t>
  </si>
  <si>
    <t>16x24x2cm</t>
  </si>
  <si>
    <t>200x2x0,6cm</t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</si>
  <si>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4,0 mm</t>
    </r>
  </si>
  <si>
    <r>
      <t xml:space="preserve">Ø2,5cm z otworem </t>
    </r>
    <r>
      <rPr>
        <sz val="8"/>
        <rFont val="Czcionka tekstu podstawowego"/>
        <family val="0"/>
      </rPr>
      <t xml:space="preserve">Ø </t>
    </r>
    <r>
      <rPr>
        <sz val="8"/>
        <rFont val="Garamond"/>
        <family val="1"/>
      </rPr>
      <t>7mm</t>
    </r>
  </si>
  <si>
    <t>Opatrunek film poliuretanowy paroprzepuszczalny z adhezyjną warstwą silikonową perforowaną silikonem, rozmiar 15x20cm</t>
  </si>
  <si>
    <r>
      <t xml:space="preserve">Wchłanialna hemostatyczna gąbka żelatynowa 70x50x 10 mm, sterylna, dobrze przylega do miejsca krwawienia i może wchłonąć średnio około 50-krotną objętość płynu w stosunku do własnej masy.podwójne opakowanie wyrobu typu ‘blister’ ułatwiające jego aseptyczną ekspozycję i zabezpieczające przed przeniesieniem zanieczyszczeń w obręb pola operacyjnego;
</t>
    </r>
    <r>
      <rPr>
        <sz val="9"/>
        <color indexed="12"/>
        <rFont val="Garamond"/>
        <family val="1"/>
      </rPr>
      <t>dopuszczono opakowanie po 20szt. w ilości 10 opakowań;</t>
    </r>
  </si>
  <si>
    <r>
      <t xml:space="preserve">Opatrunek z włókniny laminowanej folią, z okrągłym okienkiem do miejsca wkłucia, pokryty transparentną folią poliuretanową z okragłym otworem w części środkowej na port górny z równoległym rozcięciem wzdłuż skrzydełek mocujących, dodatkowa podkładka pokryta jednostronnie folią, klej akrylowy, rozmiar 9x6cm;
</t>
    </r>
    <r>
      <rPr>
        <sz val="9"/>
        <color indexed="12"/>
        <rFont val="Garamond"/>
        <family val="1"/>
      </rPr>
      <t>dopuszczono opatrunek z pokrytej klejem włókniny poliestrowej, z wyciętym okienkiem wypełnionym przylepną folią poliuretanową w rozmiarze 6x7,5cm, przy pozostałych parametrach bez zmian.</t>
    </r>
  </si>
  <si>
    <r>
      <t>Tupfery do preparowania No 2,</t>
    </r>
    <r>
      <rPr>
        <sz val="9"/>
        <color indexed="12"/>
        <rFont val="Garamond"/>
        <family val="1"/>
      </rPr>
      <t xml:space="preserve"> rozmiar max 17x12mm, twarde, do preparowania tkanek przy zabiegach usunięcia tarczycy, zwinięte w kształt walca - fasolki, bez wolnych fragmentów gazy. Zaopatrzone w nitkę radiacyjną, jednolity, walcowaty kształt tupferka, bez żadnych wypustek pozwala na jego zaaplikowanie na narzędzie jedną ręką, bez dodatkowego manewrowania, konfekcjonowane po 10 szt. w pudełeczku;
dopuszczono tupferki wykonane z 24- nitkowej gazy z nitką RTG w rozmiarze 7,5 x 7,5cm pod warunkiem, że wielkość gotowego tupferka nie przekroczy wskazanego maksymalnego rozmiaru, przy pozostałych parametrach bez zmian;</t>
    </r>
  </si>
  <si>
    <r>
      <t xml:space="preserve">Pakiet 23
</t>
    </r>
    <r>
      <rPr>
        <sz val="9"/>
        <color indexed="12"/>
        <rFont val="Garamond"/>
        <family val="1"/>
      </rPr>
      <t>dopuszczono możliwość złożenia oferty gąbki żelatynowe, które absorbują około 45 krotność płynu w stosunku do swojej masy, przy pozostałych parametrach bez zmian;</t>
    </r>
  </si>
  <si>
    <t>Nieprzylepny opatrunek piankowy, absorbcyjny, zewnętrzna warstwa wodoodporna, rozmiar 10x10cm</t>
  </si>
  <si>
    <t>Nieprzylepny opatrunek piankowy, absorbcyjny, zewnętrzna warstwa wodoodporna, rozmiar 10x20cm</t>
  </si>
  <si>
    <t xml:space="preserve">op. 990ml* </t>
  </si>
  <si>
    <t xml:space="preserve"> Antyseptyk-Roztwór ponadtlenkowy na bazie HOCl oraz NaOCl, stężenie 40 ppm, stosowany do płukania ran ostrych, przewlekłych, oparzeniowych oraz jamy ustnej i jamy brzusznej, nie wymagający wypłukiwania z rany, odczyn pH obojętny, czas aplikacji do 15 min, niweluje nieprzyjemny zapach,
*może być stosowany z NPWT - podciśnieniowa terapia leczenia ran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</si>
</sst>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_ ;\-#,##0.00\ "/>
    <numFmt numFmtId="171" formatCode="_-* #,##0.0\ &quot;zł&quot;_-;\-* #,##0.0\ &quot;zł&quot;_-;_-* &quot;-&quot;??\ &quot;zł&quot;_-;_-@_-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000\ _z_ł_-;\-* #,##0.0000\ _z_ł_-;_-* &quot;-&quot;????\ _z_ł_-;_-@_-"/>
    <numFmt numFmtId="175" formatCode="#,##0.00\ [$€-82E]"/>
    <numFmt numFmtId="176" formatCode="#,##0.0000\ [$€-82E]"/>
    <numFmt numFmtId="177" formatCode="0.0"/>
    <numFmt numFmtId="178" formatCode="#,##0.0"/>
    <numFmt numFmtId="179" formatCode="_-* #,##0.00&quot; zł&quot;_-;\-* #,##0.00&quot; zł&quot;_-;_-* \-??&quot; zł&quot;_-;_-@_-"/>
    <numFmt numFmtId="180" formatCode="#,##0\ &quot;zł&quot;"/>
    <numFmt numFmtId="181" formatCode="#,##0.0000\ [$€-1]"/>
    <numFmt numFmtId="182" formatCode="#,##0.00\ [$€-1]"/>
    <numFmt numFmtId="183" formatCode="#,##0.000"/>
    <numFmt numFmtId="184" formatCode="#,##0.0\ &quot;zł&quot;"/>
    <numFmt numFmtId="185" formatCode="0.000"/>
    <numFmt numFmtId="186" formatCode="0.0000"/>
    <numFmt numFmtId="187" formatCode="_-* #,##0.0000\ &quot;zł&quot;_-;\-* #,##0.0000\ &quot;zł&quot;_-;_-* &quot;-&quot;????\ &quot;zł&quot;_-;_-@_-"/>
    <numFmt numFmtId="188" formatCode="_-* #,##0.0\ &quot;zł&quot;_-;\-* #,##0.0\ &quot;zł&quot;_-;_-* &quot;-&quot;\ &quot;zł&quot;_-;_-@_-"/>
    <numFmt numFmtId="189" formatCode="_-* #,##0.00\ &quot;zł&quot;_-;\-* #,##0.00\ &quot;zł&quot;_-;_-* &quot;-&quot;\ &quot;zł&quot;_-;_-@_-"/>
    <numFmt numFmtId="190" formatCode="#,##0.00\ _z_ł"/>
    <numFmt numFmtId="191" formatCode="#,##0.000\ &quot;zł&quot;"/>
    <numFmt numFmtId="192" formatCode="#,##0.0000\ &quot;zł&quot;"/>
    <numFmt numFmtId="193" formatCode="_-* #,##0.00000\ &quot;zł&quot;_-;\-* #,##0.00000\ &quot;zł&quot;_-;_-* &quot;-&quot;??\ &quot;zł&quot;_-;_-@_-"/>
    <numFmt numFmtId="194" formatCode="#,##0_ ;\-#,##0\ "/>
    <numFmt numFmtId="195" formatCode="#,##0.000\ [$€-1]"/>
  </numFmts>
  <fonts count="40">
    <font>
      <sz val="10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9"/>
      <name val="Garamond"/>
      <family val="1"/>
    </font>
    <font>
      <sz val="9"/>
      <name val="Garamond"/>
      <family val="1"/>
    </font>
    <font>
      <sz val="9"/>
      <color indexed="12"/>
      <name val="Garamond"/>
      <family val="1"/>
    </font>
    <font>
      <sz val="9"/>
      <color indexed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2"/>
      <name val="Garamond"/>
      <family val="1"/>
    </font>
    <font>
      <b/>
      <sz val="10"/>
      <color indexed="12"/>
      <name val="Garamond"/>
      <family val="1"/>
    </font>
    <font>
      <sz val="8"/>
      <color indexed="9"/>
      <name val="Garamond"/>
      <family val="1"/>
    </font>
    <font>
      <sz val="10"/>
      <color indexed="9"/>
      <name val="Garamond"/>
      <family val="1"/>
    </font>
    <font>
      <b/>
      <sz val="8"/>
      <name val="Garamond"/>
      <family val="1"/>
    </font>
    <font>
      <sz val="9"/>
      <color indexed="8"/>
      <name val="Garamond"/>
      <family val="1"/>
    </font>
    <font>
      <sz val="10"/>
      <name val="Arial CE"/>
      <family val="0"/>
    </font>
    <font>
      <sz val="8"/>
      <name val="Arial"/>
      <family val="0"/>
    </font>
    <font>
      <sz val="8"/>
      <color indexed="12"/>
      <name val="Garamond"/>
      <family val="1"/>
    </font>
    <font>
      <sz val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0"/>
    </font>
    <font>
      <sz val="9"/>
      <color indexed="14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7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4" fontId="1" fillId="0" borderId="10" xfId="0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1" fillId="24" borderId="10" xfId="0" applyFont="1" applyFill="1" applyBorder="1" applyAlignment="1">
      <alignment/>
    </xf>
    <xf numFmtId="44" fontId="2" fillId="24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44" fontId="1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wrapText="1"/>
    </xf>
    <xf numFmtId="0" fontId="1" fillId="24" borderId="10" xfId="0" applyNumberFormat="1" applyFont="1" applyFill="1" applyBorder="1" applyAlignment="1">
      <alignment horizontal="center"/>
    </xf>
    <xf numFmtId="44" fontId="3" fillId="24" borderId="10" xfId="0" applyNumberFormat="1" applyFont="1" applyFill="1" applyBorder="1" applyAlignment="1">
      <alignment wrapText="1"/>
    </xf>
    <xf numFmtId="44" fontId="14" fillId="24" borderId="10" xfId="0" applyNumberFormat="1" applyFont="1" applyFill="1" applyBorder="1" applyAlignment="1">
      <alignment/>
    </xf>
    <xf numFmtId="0" fontId="13" fillId="24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center" wrapText="1"/>
    </xf>
    <xf numFmtId="0" fontId="4" fillId="25" borderId="10" xfId="0" applyFont="1" applyFill="1" applyBorder="1" applyAlignment="1">
      <alignment wrapText="1"/>
    </xf>
    <xf numFmtId="44" fontId="4" fillId="25" borderId="10" xfId="0" applyNumberFormat="1" applyFont="1" applyFill="1" applyBorder="1" applyAlignment="1">
      <alignment horizontal="center" wrapText="1"/>
    </xf>
    <xf numFmtId="44" fontId="4" fillId="25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44" fontId="1" fillId="0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0" fontId="15" fillId="24" borderId="10" xfId="0" applyFont="1" applyFill="1" applyBorder="1" applyAlignment="1">
      <alignment wrapText="1"/>
    </xf>
    <xf numFmtId="44" fontId="3" fillId="24" borderId="10" xfId="0" applyNumberFormat="1" applyFont="1" applyFill="1" applyBorder="1" applyAlignment="1">
      <alignment horizontal="center" wrapText="1"/>
    </xf>
    <xf numFmtId="44" fontId="5" fillId="0" borderId="10" xfId="0" applyNumberFormat="1" applyFont="1" applyBorder="1" applyAlignment="1">
      <alignment/>
    </xf>
    <xf numFmtId="44" fontId="5" fillId="24" borderId="10" xfId="0" applyNumberFormat="1" applyFont="1" applyFill="1" applyBorder="1" applyAlignment="1">
      <alignment/>
    </xf>
    <xf numFmtId="3" fontId="3" fillId="24" borderId="10" xfId="0" applyNumberFormat="1" applyFont="1" applyFill="1" applyBorder="1" applyAlignment="1">
      <alignment horizontal="center" wrapText="1"/>
    </xf>
    <xf numFmtId="0" fontId="13" fillId="24" borderId="10" xfId="0" applyNumberFormat="1" applyFont="1" applyFill="1" applyBorder="1" applyAlignment="1">
      <alignment horizontal="center" wrapText="1"/>
    </xf>
    <xf numFmtId="44" fontId="3" fillId="24" borderId="10" xfId="0" applyNumberFormat="1" applyFont="1" applyFill="1" applyBorder="1" applyAlignment="1">
      <alignment wrapText="1"/>
    </xf>
    <xf numFmtId="44" fontId="15" fillId="0" borderId="10" xfId="0" applyNumberFormat="1" applyFont="1" applyBorder="1" applyAlignment="1">
      <alignment wrapText="1"/>
    </xf>
    <xf numFmtId="44" fontId="3" fillId="24" borderId="10" xfId="0" applyNumberFormat="1" applyFont="1" applyFill="1" applyBorder="1" applyAlignment="1">
      <alignment/>
    </xf>
    <xf numFmtId="44" fontId="15" fillId="0" borderId="10" xfId="0" applyNumberFormat="1" applyFont="1" applyBorder="1" applyAlignment="1">
      <alignment/>
    </xf>
    <xf numFmtId="4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44" fontId="15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44" fontId="13" fillId="24" borderId="10" xfId="0" applyNumberFormat="1" applyFont="1" applyFill="1" applyBorder="1" applyAlignment="1">
      <alignment horizontal="center" wrapText="1"/>
    </xf>
    <xf numFmtId="44" fontId="15" fillId="0" borderId="10" xfId="0" applyNumberFormat="1" applyFont="1" applyBorder="1" applyAlignment="1">
      <alignment horizontal="center"/>
    </xf>
    <xf numFmtId="44" fontId="15" fillId="24" borderId="10" xfId="0" applyNumberFormat="1" applyFont="1" applyFill="1" applyBorder="1" applyAlignment="1">
      <alignment wrapText="1"/>
    </xf>
    <xf numFmtId="44" fontId="3" fillId="0" borderId="10" xfId="0" applyNumberFormat="1" applyFont="1" applyBorder="1" applyAlignment="1">
      <alignment horizontal="center" wrapText="1"/>
    </xf>
    <xf numFmtId="44" fontId="15" fillId="0" borderId="10" xfId="0" applyNumberFormat="1" applyFont="1" applyBorder="1" applyAlignment="1">
      <alignment horizontal="center" wrapText="1"/>
    </xf>
    <xf numFmtId="44" fontId="3" fillId="0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 horizontal="center" vertical="center" wrapText="1"/>
    </xf>
    <xf numFmtId="3" fontId="4" fillId="25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center" wrapText="1"/>
    </xf>
    <xf numFmtId="0" fontId="1" fillId="2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/>
    </xf>
    <xf numFmtId="44" fontId="6" fillId="0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 wrapText="1"/>
    </xf>
    <xf numFmtId="0" fontId="15" fillId="4" borderId="10" xfId="0" applyFont="1" applyFill="1" applyBorder="1" applyAlignment="1">
      <alignment/>
    </xf>
    <xf numFmtId="0" fontId="15" fillId="4" borderId="10" xfId="0" applyFont="1" applyFill="1" applyBorder="1" applyAlignment="1">
      <alignment/>
    </xf>
    <xf numFmtId="0" fontId="6" fillId="25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44" fontId="1" fillId="0" borderId="10" xfId="0" applyNumberFormat="1" applyFont="1" applyFill="1" applyBorder="1" applyAlignment="1">
      <alignment/>
    </xf>
    <xf numFmtId="44" fontId="3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24" borderId="10" xfId="0" applyFont="1" applyFill="1" applyBorder="1" applyAlignment="1">
      <alignment horizontal="left" vertical="top" wrapText="1"/>
    </xf>
    <xf numFmtId="0" fontId="38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wrapText="1"/>
    </xf>
  </cellXfs>
  <cellStyles count="4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Currency" xfId="57"/>
    <cellStyle name="Złe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318"/>
  <sheetViews>
    <sheetView tabSelected="1" zoomScalePageLayoutView="0" workbookViewId="0" topLeftCell="A184">
      <selection activeCell="B191" sqref="B191:B194"/>
    </sheetView>
  </sheetViews>
  <sheetFormatPr defaultColWidth="9.140625" defaultRowHeight="12.75"/>
  <cols>
    <col min="1" max="1" width="4.00390625" style="2" customWidth="1"/>
    <col min="2" max="2" width="51.28125" style="80" customWidth="1"/>
    <col min="3" max="3" width="10.00390625" style="3" customWidth="1"/>
    <col min="4" max="4" width="9.140625" style="53" customWidth="1"/>
    <col min="5" max="5" width="9.00390625" style="26" customWidth="1"/>
    <col min="6" max="6" width="5.57421875" style="4" customWidth="1"/>
    <col min="7" max="7" width="12.00390625" style="1" customWidth="1"/>
    <col min="8" max="8" width="12.00390625" style="5" customWidth="1"/>
    <col min="9" max="9" width="17.00390625" style="7" customWidth="1"/>
    <col min="10" max="10" width="8.8515625" style="7" customWidth="1"/>
    <col min="11" max="16384" width="9.140625" style="1" customWidth="1"/>
  </cols>
  <sheetData>
    <row r="1" spans="1:10" ht="39" customHeight="1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10" customFormat="1" ht="14.25" customHeight="1">
      <c r="A2" s="88" t="s">
        <v>159</v>
      </c>
      <c r="B2" s="88"/>
      <c r="C2" s="88"/>
      <c r="D2" s="88"/>
      <c r="E2" s="88"/>
      <c r="F2" s="88"/>
      <c r="G2" s="88"/>
      <c r="H2" s="88"/>
      <c r="I2" s="72"/>
      <c r="J2" s="73"/>
    </row>
    <row r="3" spans="1:10" s="10" customFormat="1" ht="42.75" customHeight="1">
      <c r="A3" s="96" t="s">
        <v>170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22" customFormat="1" ht="43.5" customHeight="1">
      <c r="A4" s="21" t="s">
        <v>179</v>
      </c>
      <c r="B4" s="74" t="s">
        <v>180</v>
      </c>
      <c r="C4" s="60" t="s">
        <v>181</v>
      </c>
      <c r="D4" s="52" t="s">
        <v>173</v>
      </c>
      <c r="E4" s="23" t="s">
        <v>127</v>
      </c>
      <c r="F4" s="21" t="s">
        <v>182</v>
      </c>
      <c r="G4" s="24" t="s">
        <v>183</v>
      </c>
      <c r="H4" s="24" t="s">
        <v>184</v>
      </c>
      <c r="I4" s="71" t="s">
        <v>185</v>
      </c>
      <c r="J4" s="71" t="s">
        <v>265</v>
      </c>
    </row>
    <row r="5" spans="1:10" s="8" customFormat="1" ht="60">
      <c r="A5" s="11">
        <v>1</v>
      </c>
      <c r="B5" s="75" t="s">
        <v>89</v>
      </c>
      <c r="C5" s="13" t="s">
        <v>186</v>
      </c>
      <c r="D5" s="53">
        <v>10000</v>
      </c>
      <c r="E5" s="67"/>
      <c r="F5" s="11"/>
      <c r="G5" s="12">
        <f>D5*E5</f>
        <v>0</v>
      </c>
      <c r="H5" s="12">
        <f aca="true" t="shared" si="0" ref="H5:H14">G5+ROUND(G5*F5/100,2)</f>
        <v>0</v>
      </c>
      <c r="I5" s="35"/>
      <c r="J5" s="35"/>
    </row>
    <row r="6" spans="1:10" s="8" customFormat="1" ht="61.5" customHeight="1">
      <c r="A6" s="11">
        <v>2</v>
      </c>
      <c r="B6" s="75" t="s">
        <v>90</v>
      </c>
      <c r="C6" s="13" t="s">
        <v>186</v>
      </c>
      <c r="D6" s="53">
        <v>1500</v>
      </c>
      <c r="E6" s="67"/>
      <c r="F6" s="11"/>
      <c r="G6" s="12">
        <f aca="true" t="shared" si="1" ref="G6:G14">D6*E6</f>
        <v>0</v>
      </c>
      <c r="H6" s="12">
        <f t="shared" si="0"/>
        <v>0</v>
      </c>
      <c r="I6" s="35"/>
      <c r="J6" s="35"/>
    </row>
    <row r="7" spans="1:10" s="8" customFormat="1" ht="63" customHeight="1">
      <c r="A7" s="11">
        <v>3</v>
      </c>
      <c r="B7" s="75" t="s">
        <v>91</v>
      </c>
      <c r="C7" s="13" t="s">
        <v>186</v>
      </c>
      <c r="D7" s="53">
        <v>300</v>
      </c>
      <c r="E7" s="67"/>
      <c r="F7" s="11"/>
      <c r="G7" s="12">
        <f t="shared" si="1"/>
        <v>0</v>
      </c>
      <c r="H7" s="12">
        <f t="shared" si="0"/>
        <v>0</v>
      </c>
      <c r="I7" s="35"/>
      <c r="J7" s="35"/>
    </row>
    <row r="8" spans="1:10" s="8" customFormat="1" ht="60" customHeight="1">
      <c r="A8" s="11">
        <v>4</v>
      </c>
      <c r="B8" s="75" t="s">
        <v>92</v>
      </c>
      <c r="C8" s="13" t="s">
        <v>186</v>
      </c>
      <c r="D8" s="53">
        <v>10000</v>
      </c>
      <c r="E8" s="67"/>
      <c r="F8" s="11"/>
      <c r="G8" s="12">
        <f t="shared" si="1"/>
        <v>0</v>
      </c>
      <c r="H8" s="12">
        <f t="shared" si="0"/>
        <v>0</v>
      </c>
      <c r="I8" s="35"/>
      <c r="J8" s="35"/>
    </row>
    <row r="9" spans="1:10" s="8" customFormat="1" ht="63" customHeight="1">
      <c r="A9" s="11">
        <v>5</v>
      </c>
      <c r="B9" s="75" t="s">
        <v>93</v>
      </c>
      <c r="C9" s="13" t="s">
        <v>186</v>
      </c>
      <c r="D9" s="53">
        <v>1000</v>
      </c>
      <c r="E9" s="67"/>
      <c r="F9" s="11"/>
      <c r="G9" s="12">
        <f t="shared" si="1"/>
        <v>0</v>
      </c>
      <c r="H9" s="12">
        <f t="shared" si="0"/>
        <v>0</v>
      </c>
      <c r="I9" s="35"/>
      <c r="J9" s="35"/>
    </row>
    <row r="10" spans="1:10" s="8" customFormat="1" ht="51" customHeight="1">
      <c r="A10" s="11">
        <v>6</v>
      </c>
      <c r="B10" s="75" t="s">
        <v>94</v>
      </c>
      <c r="C10" s="13" t="s">
        <v>186</v>
      </c>
      <c r="D10" s="53">
        <v>300</v>
      </c>
      <c r="E10" s="67"/>
      <c r="F10" s="11"/>
      <c r="G10" s="12">
        <f t="shared" si="1"/>
        <v>0</v>
      </c>
      <c r="H10" s="12">
        <f t="shared" si="0"/>
        <v>0</v>
      </c>
      <c r="I10" s="35"/>
      <c r="J10" s="35"/>
    </row>
    <row r="11" spans="1:10" s="8" customFormat="1" ht="47.25" customHeight="1">
      <c r="A11" s="11">
        <v>7</v>
      </c>
      <c r="B11" s="75" t="s">
        <v>95</v>
      </c>
      <c r="C11" s="13" t="s">
        <v>186</v>
      </c>
      <c r="D11" s="53">
        <v>3000</v>
      </c>
      <c r="E11" s="67"/>
      <c r="F11" s="11"/>
      <c r="G11" s="12">
        <f t="shared" si="1"/>
        <v>0</v>
      </c>
      <c r="H11" s="12">
        <f t="shared" si="0"/>
        <v>0</v>
      </c>
      <c r="I11" s="35"/>
      <c r="J11" s="35"/>
    </row>
    <row r="12" spans="1:10" s="8" customFormat="1" ht="51.75" customHeight="1">
      <c r="A12" s="11">
        <v>8</v>
      </c>
      <c r="B12" s="75" t="s">
        <v>96</v>
      </c>
      <c r="C12" s="13" t="s">
        <v>186</v>
      </c>
      <c r="D12" s="53">
        <v>1000</v>
      </c>
      <c r="E12" s="67"/>
      <c r="F12" s="11"/>
      <c r="G12" s="12">
        <f t="shared" si="1"/>
        <v>0</v>
      </c>
      <c r="H12" s="12">
        <f t="shared" si="0"/>
        <v>0</v>
      </c>
      <c r="I12" s="35"/>
      <c r="J12" s="35"/>
    </row>
    <row r="13" spans="1:10" s="8" customFormat="1" ht="36" customHeight="1">
      <c r="A13" s="11">
        <v>9</v>
      </c>
      <c r="B13" s="75" t="s">
        <v>139</v>
      </c>
      <c r="C13" s="13" t="s">
        <v>187</v>
      </c>
      <c r="D13" s="53">
        <v>30000</v>
      </c>
      <c r="E13" s="67"/>
      <c r="F13" s="11"/>
      <c r="G13" s="12">
        <f t="shared" si="1"/>
        <v>0</v>
      </c>
      <c r="H13" s="12">
        <f t="shared" si="0"/>
        <v>0</v>
      </c>
      <c r="I13" s="35"/>
      <c r="J13" s="35"/>
    </row>
    <row r="14" spans="1:10" s="8" customFormat="1" ht="18.75" customHeight="1">
      <c r="A14" s="11">
        <v>10</v>
      </c>
      <c r="B14" s="75" t="s">
        <v>175</v>
      </c>
      <c r="C14" s="13" t="s">
        <v>178</v>
      </c>
      <c r="D14" s="53">
        <v>50</v>
      </c>
      <c r="E14" s="67"/>
      <c r="F14" s="11"/>
      <c r="G14" s="12">
        <f t="shared" si="1"/>
        <v>0</v>
      </c>
      <c r="H14" s="12">
        <f t="shared" si="0"/>
        <v>0</v>
      </c>
      <c r="I14" s="35"/>
      <c r="J14" s="35"/>
    </row>
    <row r="15" spans="1:10" ht="16.5" customHeight="1">
      <c r="A15" s="89" t="s">
        <v>264</v>
      </c>
      <c r="B15" s="89"/>
      <c r="C15" s="89"/>
      <c r="D15" s="89"/>
      <c r="E15" s="89"/>
      <c r="F15" s="89"/>
      <c r="G15" s="6">
        <f>SUM(G5:G14)</f>
        <v>0</v>
      </c>
      <c r="H15" s="6">
        <f>SUM(H5:H14)</f>
        <v>0</v>
      </c>
      <c r="I15" s="36"/>
      <c r="J15" s="36"/>
    </row>
    <row r="16" spans="1:10" s="10" customFormat="1" ht="14.25" customHeight="1">
      <c r="A16" s="88" t="s">
        <v>160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s="8" customFormat="1" ht="40.5" customHeight="1">
      <c r="A17" s="11">
        <v>1</v>
      </c>
      <c r="B17" s="75" t="s">
        <v>274</v>
      </c>
      <c r="C17" s="13" t="s">
        <v>187</v>
      </c>
      <c r="D17" s="53">
        <v>15000</v>
      </c>
      <c r="E17" s="26"/>
      <c r="F17" s="11"/>
      <c r="G17" s="12">
        <f>D17*E17</f>
        <v>0</v>
      </c>
      <c r="H17" s="12">
        <f aca="true" t="shared" si="2" ref="H17:H23">G17+ROUND(G17*F17/100,2)</f>
        <v>0</v>
      </c>
      <c r="I17" s="39"/>
      <c r="J17" s="37"/>
    </row>
    <row r="18" spans="1:10" s="8" customFormat="1" ht="36">
      <c r="A18" s="11">
        <v>2</v>
      </c>
      <c r="B18" s="75" t="s">
        <v>256</v>
      </c>
      <c r="C18" s="13" t="s">
        <v>187</v>
      </c>
      <c r="D18" s="53">
        <v>10000</v>
      </c>
      <c r="E18" s="26"/>
      <c r="F18" s="11"/>
      <c r="G18" s="12">
        <f aca="true" t="shared" si="3" ref="G18:G23">D18*E18</f>
        <v>0</v>
      </c>
      <c r="H18" s="12">
        <f t="shared" si="2"/>
        <v>0</v>
      </c>
      <c r="I18" s="39"/>
      <c r="J18" s="37"/>
    </row>
    <row r="19" spans="1:10" s="8" customFormat="1" ht="36">
      <c r="A19" s="11">
        <v>3</v>
      </c>
      <c r="B19" s="75" t="s">
        <v>257</v>
      </c>
      <c r="C19" s="13" t="s">
        <v>187</v>
      </c>
      <c r="D19" s="53">
        <v>6500</v>
      </c>
      <c r="E19" s="26"/>
      <c r="F19" s="11"/>
      <c r="G19" s="12">
        <f t="shared" si="3"/>
        <v>0</v>
      </c>
      <c r="H19" s="12">
        <f t="shared" si="2"/>
        <v>0</v>
      </c>
      <c r="I19" s="39"/>
      <c r="J19" s="37"/>
    </row>
    <row r="20" spans="1:10" s="8" customFormat="1" ht="36">
      <c r="A20" s="11">
        <v>4</v>
      </c>
      <c r="B20" s="75" t="s">
        <v>258</v>
      </c>
      <c r="C20" s="13" t="s">
        <v>187</v>
      </c>
      <c r="D20" s="53">
        <v>3500</v>
      </c>
      <c r="E20" s="26"/>
      <c r="F20" s="11"/>
      <c r="G20" s="12">
        <f t="shared" si="3"/>
        <v>0</v>
      </c>
      <c r="H20" s="12">
        <f t="shared" si="2"/>
        <v>0</v>
      </c>
      <c r="I20" s="39"/>
      <c r="J20" s="37"/>
    </row>
    <row r="21" spans="1:10" s="8" customFormat="1" ht="36">
      <c r="A21" s="11">
        <v>5</v>
      </c>
      <c r="B21" s="75" t="s">
        <v>259</v>
      </c>
      <c r="C21" s="13" t="s">
        <v>187</v>
      </c>
      <c r="D21" s="53">
        <v>2000</v>
      </c>
      <c r="E21" s="26"/>
      <c r="F21" s="11"/>
      <c r="G21" s="12">
        <f t="shared" si="3"/>
        <v>0</v>
      </c>
      <c r="H21" s="12">
        <f t="shared" si="2"/>
        <v>0</v>
      </c>
      <c r="I21" s="39"/>
      <c r="J21" s="37"/>
    </row>
    <row r="22" spans="1:10" s="8" customFormat="1" ht="36">
      <c r="A22" s="11">
        <v>6</v>
      </c>
      <c r="B22" s="75" t="s">
        <v>26</v>
      </c>
      <c r="C22" s="13" t="s">
        <v>187</v>
      </c>
      <c r="D22" s="53">
        <v>2000</v>
      </c>
      <c r="E22" s="26"/>
      <c r="F22" s="11"/>
      <c r="G22" s="12">
        <f t="shared" si="3"/>
        <v>0</v>
      </c>
      <c r="H22" s="12">
        <f t="shared" si="2"/>
        <v>0</v>
      </c>
      <c r="I22" s="39"/>
      <c r="J22" s="37"/>
    </row>
    <row r="23" spans="1:10" s="8" customFormat="1" ht="36">
      <c r="A23" s="11">
        <v>7</v>
      </c>
      <c r="B23" s="75" t="s">
        <v>260</v>
      </c>
      <c r="C23" s="13" t="s">
        <v>187</v>
      </c>
      <c r="D23" s="53">
        <v>1000</v>
      </c>
      <c r="E23" s="26"/>
      <c r="F23" s="11"/>
      <c r="G23" s="12">
        <f t="shared" si="3"/>
        <v>0</v>
      </c>
      <c r="H23" s="12">
        <f t="shared" si="2"/>
        <v>0</v>
      </c>
      <c r="I23" s="39"/>
      <c r="J23" s="37"/>
    </row>
    <row r="24" spans="1:10" ht="15.75" customHeight="1">
      <c r="A24" s="89" t="s">
        <v>264</v>
      </c>
      <c r="B24" s="89"/>
      <c r="C24" s="89"/>
      <c r="D24" s="89"/>
      <c r="E24" s="89"/>
      <c r="F24" s="89"/>
      <c r="G24" s="6">
        <f>SUM(G17:G23)</f>
        <v>0</v>
      </c>
      <c r="H24" s="6">
        <f>SUM(H17:H23)</f>
        <v>0</v>
      </c>
      <c r="I24" s="38"/>
      <c r="J24" s="38"/>
    </row>
    <row r="25" spans="1:10" s="10" customFormat="1" ht="18.75" customHeight="1">
      <c r="A25" s="88" t="s">
        <v>161</v>
      </c>
      <c r="B25" s="88"/>
      <c r="C25" s="88"/>
      <c r="D25" s="88"/>
      <c r="E25" s="88"/>
      <c r="F25" s="88"/>
      <c r="G25" s="88"/>
      <c r="H25" s="88"/>
      <c r="I25" s="88"/>
      <c r="J25" s="88"/>
    </row>
    <row r="26" spans="1:10" s="8" customFormat="1" ht="36" customHeight="1">
      <c r="A26" s="14">
        <v>1</v>
      </c>
      <c r="B26" s="75" t="s">
        <v>140</v>
      </c>
      <c r="C26" s="13" t="s">
        <v>188</v>
      </c>
      <c r="D26" s="53">
        <v>180</v>
      </c>
      <c r="E26" s="26"/>
      <c r="F26" s="11"/>
      <c r="G26" s="12">
        <f>D26*E26</f>
        <v>0</v>
      </c>
      <c r="H26" s="12">
        <f>G26+ROUND(G26*F26/100,2)</f>
        <v>0</v>
      </c>
      <c r="I26" s="39"/>
      <c r="J26" s="39"/>
    </row>
    <row r="27" spans="1:10" s="8" customFormat="1" ht="33.75" customHeight="1">
      <c r="A27" s="14">
        <v>2</v>
      </c>
      <c r="B27" s="75" t="s">
        <v>141</v>
      </c>
      <c r="C27" s="13" t="s">
        <v>188</v>
      </c>
      <c r="D27" s="53">
        <v>200</v>
      </c>
      <c r="E27" s="26"/>
      <c r="F27" s="11"/>
      <c r="G27" s="12">
        <f>D27*E27</f>
        <v>0</v>
      </c>
      <c r="H27" s="12">
        <f>G27+ROUND(G27*F27/100,2)</f>
        <v>0</v>
      </c>
      <c r="I27" s="39"/>
      <c r="J27" s="39"/>
    </row>
    <row r="28" spans="1:10" s="8" customFormat="1" ht="36" customHeight="1">
      <c r="A28" s="14">
        <v>3</v>
      </c>
      <c r="B28" s="75" t="s">
        <v>142</v>
      </c>
      <c r="C28" s="13" t="s">
        <v>188</v>
      </c>
      <c r="D28" s="53">
        <v>180</v>
      </c>
      <c r="E28" s="26"/>
      <c r="F28" s="11"/>
      <c r="G28" s="12">
        <f>D28*E28</f>
        <v>0</v>
      </c>
      <c r="H28" s="12">
        <f>G28+ROUND(G28*F28/100,2)</f>
        <v>0</v>
      </c>
      <c r="I28" s="39"/>
      <c r="J28" s="39"/>
    </row>
    <row r="29" spans="1:10" s="8" customFormat="1" ht="48" customHeight="1">
      <c r="A29" s="14">
        <v>4</v>
      </c>
      <c r="B29" s="75" t="s">
        <v>275</v>
      </c>
      <c r="C29" s="13" t="s">
        <v>186</v>
      </c>
      <c r="D29" s="53">
        <v>150</v>
      </c>
      <c r="E29" s="26"/>
      <c r="F29" s="11"/>
      <c r="G29" s="12">
        <f>D29*E29</f>
        <v>0</v>
      </c>
      <c r="H29" s="12">
        <f>G29+ROUND(G29*F29/100,2)</f>
        <v>0</v>
      </c>
      <c r="I29" s="39"/>
      <c r="J29" s="39"/>
    </row>
    <row r="30" spans="1:10" ht="12.75">
      <c r="A30" s="89" t="s">
        <v>264</v>
      </c>
      <c r="B30" s="89"/>
      <c r="C30" s="89"/>
      <c r="D30" s="89"/>
      <c r="E30" s="89"/>
      <c r="F30" s="89"/>
      <c r="G30" s="6">
        <f>SUM(G26:G29)</f>
        <v>0</v>
      </c>
      <c r="H30" s="6">
        <f>SUM(H26:H29)</f>
        <v>0</v>
      </c>
      <c r="I30" s="36"/>
      <c r="J30" s="36"/>
    </row>
    <row r="31" spans="1:10" s="10" customFormat="1" ht="15.75" customHeight="1">
      <c r="A31" s="88" t="s">
        <v>162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s="8" customFormat="1" ht="87.75" customHeight="1">
      <c r="A32" s="11">
        <v>1</v>
      </c>
      <c r="B32" s="15" t="s">
        <v>75</v>
      </c>
      <c r="C32" s="13" t="s">
        <v>187</v>
      </c>
      <c r="D32" s="53">
        <v>1500</v>
      </c>
      <c r="E32" s="26"/>
      <c r="F32" s="11"/>
      <c r="G32" s="12">
        <f>D32*E32</f>
        <v>0</v>
      </c>
      <c r="H32" s="12">
        <f>G32+ROUND(G32*F32/100,2)</f>
        <v>0</v>
      </c>
      <c r="I32" s="35"/>
      <c r="J32" s="35"/>
    </row>
    <row r="33" spans="1:10" s="10" customFormat="1" ht="29.25" customHeight="1">
      <c r="A33" s="96" t="s">
        <v>206</v>
      </c>
      <c r="B33" s="96"/>
      <c r="C33" s="96"/>
      <c r="D33" s="96"/>
      <c r="E33" s="96"/>
      <c r="F33" s="96"/>
      <c r="G33" s="96"/>
      <c r="H33" s="96"/>
      <c r="I33" s="96"/>
      <c r="J33" s="96"/>
    </row>
    <row r="34" spans="1:10" s="8" customFormat="1" ht="12.75">
      <c r="A34" s="11">
        <v>1</v>
      </c>
      <c r="B34" s="75" t="s">
        <v>189</v>
      </c>
      <c r="C34" s="13" t="s">
        <v>187</v>
      </c>
      <c r="D34" s="53">
        <v>3000</v>
      </c>
      <c r="E34" s="26"/>
      <c r="F34" s="11"/>
      <c r="G34" s="12">
        <f>D34*E34</f>
        <v>0</v>
      </c>
      <c r="H34" s="12">
        <f aca="true" t="shared" si="4" ref="H34:H42">G34+ROUND(G34*F34/100,2)</f>
        <v>0</v>
      </c>
      <c r="I34" s="35"/>
      <c r="J34" s="35"/>
    </row>
    <row r="35" spans="1:10" s="8" customFormat="1" ht="12.75">
      <c r="A35" s="11">
        <v>2</v>
      </c>
      <c r="B35" s="75" t="s">
        <v>190</v>
      </c>
      <c r="C35" s="13" t="s">
        <v>187</v>
      </c>
      <c r="D35" s="53">
        <v>11000</v>
      </c>
      <c r="E35" s="26"/>
      <c r="F35" s="11"/>
      <c r="G35" s="12">
        <f aca="true" t="shared" si="5" ref="G35:G42">D35*E35</f>
        <v>0</v>
      </c>
      <c r="H35" s="12">
        <f t="shared" si="4"/>
        <v>0</v>
      </c>
      <c r="I35" s="35"/>
      <c r="J35" s="35"/>
    </row>
    <row r="36" spans="1:10" s="8" customFormat="1" ht="12.75">
      <c r="A36" s="11">
        <v>3</v>
      </c>
      <c r="B36" s="75" t="s">
        <v>191</v>
      </c>
      <c r="C36" s="13" t="s">
        <v>187</v>
      </c>
      <c r="D36" s="53">
        <v>7000</v>
      </c>
      <c r="E36" s="26"/>
      <c r="F36" s="11"/>
      <c r="G36" s="12">
        <f t="shared" si="5"/>
        <v>0</v>
      </c>
      <c r="H36" s="12">
        <f t="shared" si="4"/>
        <v>0</v>
      </c>
      <c r="I36" s="35"/>
      <c r="J36" s="35"/>
    </row>
    <row r="37" spans="1:10" s="8" customFormat="1" ht="26.25" customHeight="1">
      <c r="A37" s="11">
        <v>4</v>
      </c>
      <c r="B37" s="75" t="s">
        <v>203</v>
      </c>
      <c r="C37" s="13" t="s">
        <v>187</v>
      </c>
      <c r="D37" s="53">
        <v>2300</v>
      </c>
      <c r="E37" s="26"/>
      <c r="F37" s="11"/>
      <c r="G37" s="12">
        <f t="shared" si="5"/>
        <v>0</v>
      </c>
      <c r="H37" s="12">
        <f t="shared" si="4"/>
        <v>0</v>
      </c>
      <c r="I37" s="35"/>
      <c r="J37" s="35"/>
    </row>
    <row r="38" spans="1:10" s="8" customFormat="1" ht="26.25" customHeight="1">
      <c r="A38" s="11">
        <v>5</v>
      </c>
      <c r="B38" s="75" t="s">
        <v>204</v>
      </c>
      <c r="C38" s="13" t="s">
        <v>187</v>
      </c>
      <c r="D38" s="53">
        <v>1200</v>
      </c>
      <c r="E38" s="26"/>
      <c r="F38" s="11"/>
      <c r="G38" s="12">
        <f t="shared" si="5"/>
        <v>0</v>
      </c>
      <c r="H38" s="12">
        <f t="shared" si="4"/>
        <v>0</v>
      </c>
      <c r="I38" s="35"/>
      <c r="J38" s="35"/>
    </row>
    <row r="39" spans="1:10" s="8" customFormat="1" ht="23.25" customHeight="1">
      <c r="A39" s="11">
        <v>6</v>
      </c>
      <c r="B39" s="75" t="s">
        <v>205</v>
      </c>
      <c r="C39" s="13" t="s">
        <v>187</v>
      </c>
      <c r="D39" s="53">
        <v>2200</v>
      </c>
      <c r="E39" s="26"/>
      <c r="F39" s="11"/>
      <c r="G39" s="12">
        <f t="shared" si="5"/>
        <v>0</v>
      </c>
      <c r="H39" s="12">
        <f t="shared" si="4"/>
        <v>0</v>
      </c>
      <c r="I39" s="35"/>
      <c r="J39" s="35"/>
    </row>
    <row r="40" spans="1:10" s="8" customFormat="1" ht="25.5" customHeight="1">
      <c r="A40" s="11">
        <v>7</v>
      </c>
      <c r="B40" s="75" t="s">
        <v>273</v>
      </c>
      <c r="C40" s="13" t="s">
        <v>187</v>
      </c>
      <c r="D40" s="53">
        <v>20</v>
      </c>
      <c r="E40" s="26"/>
      <c r="F40" s="11"/>
      <c r="G40" s="12">
        <f t="shared" si="5"/>
        <v>0</v>
      </c>
      <c r="H40" s="12">
        <f t="shared" si="4"/>
        <v>0</v>
      </c>
      <c r="I40" s="35"/>
      <c r="J40" s="35"/>
    </row>
    <row r="41" spans="1:10" s="8" customFormat="1" ht="18" customHeight="1">
      <c r="A41" s="11">
        <v>8</v>
      </c>
      <c r="B41" s="75" t="s">
        <v>192</v>
      </c>
      <c r="C41" s="13" t="s">
        <v>193</v>
      </c>
      <c r="D41" s="53">
        <v>250</v>
      </c>
      <c r="E41" s="26"/>
      <c r="F41" s="11"/>
      <c r="G41" s="12">
        <f t="shared" si="5"/>
        <v>0</v>
      </c>
      <c r="H41" s="12">
        <f t="shared" si="4"/>
        <v>0</v>
      </c>
      <c r="I41" s="35"/>
      <c r="J41" s="35"/>
    </row>
    <row r="42" spans="1:10" s="8" customFormat="1" ht="36">
      <c r="A42" s="11">
        <v>9</v>
      </c>
      <c r="B42" s="75" t="s">
        <v>143</v>
      </c>
      <c r="C42" s="13" t="s">
        <v>187</v>
      </c>
      <c r="D42" s="53">
        <v>180</v>
      </c>
      <c r="E42" s="26"/>
      <c r="F42" s="11"/>
      <c r="G42" s="12">
        <f t="shared" si="5"/>
        <v>0</v>
      </c>
      <c r="H42" s="12">
        <f t="shared" si="4"/>
        <v>0</v>
      </c>
      <c r="I42" s="35"/>
      <c r="J42" s="35"/>
    </row>
    <row r="43" spans="1:10" ht="17.25" customHeight="1">
      <c r="A43" s="89" t="s">
        <v>264</v>
      </c>
      <c r="B43" s="89"/>
      <c r="C43" s="89"/>
      <c r="D43" s="89"/>
      <c r="E43" s="89"/>
      <c r="F43" s="89"/>
      <c r="G43" s="6">
        <f>SUM(G34:G42)</f>
        <v>0</v>
      </c>
      <c r="H43" s="6">
        <f>SUM(H34:H42)</f>
        <v>0</v>
      </c>
      <c r="I43" s="36"/>
      <c r="J43" s="36"/>
    </row>
    <row r="44" spans="1:10" s="10" customFormat="1" ht="12.75">
      <c r="A44" s="88" t="s">
        <v>163</v>
      </c>
      <c r="B44" s="88"/>
      <c r="C44" s="88"/>
      <c r="D44" s="88"/>
      <c r="E44" s="88"/>
      <c r="F44" s="88"/>
      <c r="G44" s="88"/>
      <c r="H44" s="88"/>
      <c r="I44" s="88"/>
      <c r="J44" s="88"/>
    </row>
    <row r="45" spans="1:8" ht="109.5" customHeight="1">
      <c r="A45" s="2">
        <v>2</v>
      </c>
      <c r="B45" s="76" t="s">
        <v>316</v>
      </c>
      <c r="C45" s="3" t="s">
        <v>187</v>
      </c>
      <c r="D45" s="53">
        <v>4500</v>
      </c>
      <c r="F45" s="2"/>
      <c r="G45" s="5">
        <f>D45*E45</f>
        <v>0</v>
      </c>
      <c r="H45" s="5">
        <f>G45+ROUND(G45*F45/100,2)</f>
        <v>0</v>
      </c>
    </row>
    <row r="46" spans="1:8" ht="24">
      <c r="A46" s="2">
        <v>3</v>
      </c>
      <c r="B46" s="76" t="s">
        <v>15</v>
      </c>
      <c r="C46" s="3" t="s">
        <v>187</v>
      </c>
      <c r="D46" s="53">
        <v>2500</v>
      </c>
      <c r="F46" s="2"/>
      <c r="G46" s="5">
        <f>D46*E46</f>
        <v>0</v>
      </c>
      <c r="H46" s="5">
        <f>G46+ROUND(G46*F46/100,2)</f>
        <v>0</v>
      </c>
    </row>
    <row r="47" spans="1:10" ht="12.75">
      <c r="A47" s="89" t="s">
        <v>264</v>
      </c>
      <c r="B47" s="89"/>
      <c r="C47" s="89"/>
      <c r="D47" s="89"/>
      <c r="E47" s="89"/>
      <c r="F47" s="89"/>
      <c r="G47" s="6">
        <f>SUM(G45:G46)</f>
        <v>0</v>
      </c>
      <c r="H47" s="6">
        <f>SUM(H45:H46)</f>
        <v>0</v>
      </c>
      <c r="I47" s="41"/>
      <c r="J47" s="41"/>
    </row>
    <row r="48" spans="1:10" s="10" customFormat="1" ht="16.5" customHeight="1">
      <c r="A48" s="96" t="s">
        <v>164</v>
      </c>
      <c r="B48" s="88"/>
      <c r="C48" s="88"/>
      <c r="D48" s="88"/>
      <c r="E48" s="88"/>
      <c r="F48" s="88"/>
      <c r="G48" s="88"/>
      <c r="H48" s="88"/>
      <c r="I48" s="88"/>
      <c r="J48" s="88"/>
    </row>
    <row r="49" spans="1:10" s="8" customFormat="1" ht="39" customHeight="1">
      <c r="A49" s="11">
        <v>1</v>
      </c>
      <c r="B49" s="75" t="s">
        <v>276</v>
      </c>
      <c r="C49" s="13" t="s">
        <v>178</v>
      </c>
      <c r="D49" s="53">
        <v>5000</v>
      </c>
      <c r="E49" s="26"/>
      <c r="F49" s="11"/>
      <c r="G49" s="12">
        <f>D49*E49</f>
        <v>0</v>
      </c>
      <c r="H49" s="12">
        <f>G49+ROUND(G49*F49/100,2)</f>
        <v>0</v>
      </c>
      <c r="I49" s="18"/>
      <c r="J49" s="18"/>
    </row>
    <row r="50" spans="1:10" s="8" customFormat="1" ht="36.75" customHeight="1">
      <c r="A50" s="11">
        <v>2</v>
      </c>
      <c r="B50" s="75" t="s">
        <v>277</v>
      </c>
      <c r="C50" s="13" t="s">
        <v>178</v>
      </c>
      <c r="D50" s="53">
        <v>4500</v>
      </c>
      <c r="E50" s="26"/>
      <c r="F50" s="11"/>
      <c r="G50" s="12">
        <f>D50*E50</f>
        <v>0</v>
      </c>
      <c r="H50" s="12">
        <f>G50+ROUND(G50*F50/100,2)</f>
        <v>0</v>
      </c>
      <c r="I50" s="18"/>
      <c r="J50" s="18"/>
    </row>
    <row r="51" spans="1:10" s="8" customFormat="1" ht="40.5" customHeight="1">
      <c r="A51" s="11">
        <v>3</v>
      </c>
      <c r="B51" s="75" t="s">
        <v>278</v>
      </c>
      <c r="C51" s="13" t="s">
        <v>178</v>
      </c>
      <c r="D51" s="53">
        <v>1700</v>
      </c>
      <c r="E51" s="26"/>
      <c r="F51" s="11"/>
      <c r="G51" s="12">
        <f>D51*E51</f>
        <v>0</v>
      </c>
      <c r="H51" s="12">
        <f>G51+ROUND(G51*F51/100,2)</f>
        <v>0</v>
      </c>
      <c r="I51" s="18"/>
      <c r="J51" s="18"/>
    </row>
    <row r="52" spans="1:10" ht="12.75">
      <c r="A52" s="89" t="s">
        <v>264</v>
      </c>
      <c r="B52" s="89"/>
      <c r="C52" s="89"/>
      <c r="D52" s="89"/>
      <c r="E52" s="89"/>
      <c r="F52" s="89"/>
      <c r="G52" s="6">
        <f>SUM(G49:G51)</f>
        <v>0</v>
      </c>
      <c r="H52" s="6">
        <f>SUM(H49:H51)</f>
        <v>0</v>
      </c>
      <c r="I52" s="41"/>
      <c r="J52" s="41"/>
    </row>
    <row r="53" spans="1:10" s="10" customFormat="1" ht="12.75">
      <c r="A53" s="88" t="s">
        <v>165</v>
      </c>
      <c r="B53" s="88"/>
      <c r="C53" s="88"/>
      <c r="D53" s="88"/>
      <c r="E53" s="88"/>
      <c r="F53" s="88"/>
      <c r="G53" s="88"/>
      <c r="H53" s="88"/>
      <c r="I53" s="88"/>
      <c r="J53" s="88"/>
    </row>
    <row r="54" spans="1:10" s="8" customFormat="1" ht="24">
      <c r="A54" s="11">
        <v>1</v>
      </c>
      <c r="B54" s="75" t="s">
        <v>18</v>
      </c>
      <c r="C54" s="13" t="s">
        <v>186</v>
      </c>
      <c r="D54" s="53">
        <v>1000</v>
      </c>
      <c r="E54" s="26"/>
      <c r="F54" s="11"/>
      <c r="G54" s="12">
        <f>D54*E54</f>
        <v>0</v>
      </c>
      <c r="H54" s="12">
        <f aca="true" t="shared" si="6" ref="H54:H60">G54+ROUND(G54*F54/100,2)</f>
        <v>0</v>
      </c>
      <c r="I54" s="35"/>
      <c r="J54" s="35"/>
    </row>
    <row r="55" spans="1:10" s="8" customFormat="1" ht="36" customHeight="1">
      <c r="A55" s="11">
        <v>2</v>
      </c>
      <c r="B55" s="75" t="s">
        <v>266</v>
      </c>
      <c r="C55" s="13" t="s">
        <v>187</v>
      </c>
      <c r="D55" s="53">
        <v>500</v>
      </c>
      <c r="E55" s="26"/>
      <c r="F55" s="11"/>
      <c r="G55" s="12">
        <f aca="true" t="shared" si="7" ref="G55:G60">D55*E55</f>
        <v>0</v>
      </c>
      <c r="H55" s="12">
        <f t="shared" si="6"/>
        <v>0</v>
      </c>
      <c r="I55" s="35"/>
      <c r="J55" s="35"/>
    </row>
    <row r="56" spans="1:10" s="8" customFormat="1" ht="36.75" customHeight="1">
      <c r="A56" s="11">
        <v>3</v>
      </c>
      <c r="B56" s="75" t="s">
        <v>283</v>
      </c>
      <c r="C56" s="13" t="s">
        <v>187</v>
      </c>
      <c r="D56" s="53">
        <v>1200</v>
      </c>
      <c r="E56" s="26"/>
      <c r="F56" s="11"/>
      <c r="G56" s="12">
        <f t="shared" si="7"/>
        <v>0</v>
      </c>
      <c r="H56" s="12">
        <f t="shared" si="6"/>
        <v>0</v>
      </c>
      <c r="I56" s="35"/>
      <c r="J56" s="35"/>
    </row>
    <row r="57" spans="1:10" s="8" customFormat="1" ht="48">
      <c r="A57" s="11">
        <v>4</v>
      </c>
      <c r="B57" s="75" t="s">
        <v>279</v>
      </c>
      <c r="C57" s="13" t="s">
        <v>178</v>
      </c>
      <c r="D57" s="53">
        <v>100</v>
      </c>
      <c r="E57" s="26"/>
      <c r="F57" s="11"/>
      <c r="G57" s="12">
        <f t="shared" si="7"/>
        <v>0</v>
      </c>
      <c r="H57" s="12">
        <f t="shared" si="6"/>
        <v>0</v>
      </c>
      <c r="I57" s="35"/>
      <c r="J57" s="35"/>
    </row>
    <row r="58" spans="1:10" s="8" customFormat="1" ht="48">
      <c r="A58" s="11">
        <v>5</v>
      </c>
      <c r="B58" s="75" t="s">
        <v>280</v>
      </c>
      <c r="C58" s="13" t="s">
        <v>178</v>
      </c>
      <c r="D58" s="53">
        <v>100</v>
      </c>
      <c r="E58" s="26"/>
      <c r="F58" s="11"/>
      <c r="G58" s="12">
        <f t="shared" si="7"/>
        <v>0</v>
      </c>
      <c r="H58" s="12">
        <f t="shared" si="6"/>
        <v>0</v>
      </c>
      <c r="I58" s="35"/>
      <c r="J58" s="35"/>
    </row>
    <row r="59" spans="1:10" s="8" customFormat="1" ht="48.75" customHeight="1">
      <c r="A59" s="11">
        <v>6</v>
      </c>
      <c r="B59" s="75" t="s">
        <v>281</v>
      </c>
      <c r="C59" s="13" t="s">
        <v>178</v>
      </c>
      <c r="D59" s="53">
        <v>100</v>
      </c>
      <c r="E59" s="26"/>
      <c r="F59" s="11"/>
      <c r="G59" s="12">
        <f t="shared" si="7"/>
        <v>0</v>
      </c>
      <c r="H59" s="12">
        <f t="shared" si="6"/>
        <v>0</v>
      </c>
      <c r="I59" s="35"/>
      <c r="J59" s="35"/>
    </row>
    <row r="60" spans="1:10" s="8" customFormat="1" ht="48">
      <c r="A60" s="11">
        <v>7</v>
      </c>
      <c r="B60" s="75" t="s">
        <v>282</v>
      </c>
      <c r="C60" s="13" t="s">
        <v>178</v>
      </c>
      <c r="D60" s="53">
        <v>100</v>
      </c>
      <c r="E60" s="26"/>
      <c r="F60" s="11"/>
      <c r="G60" s="12">
        <f t="shared" si="7"/>
        <v>0</v>
      </c>
      <c r="H60" s="12">
        <f t="shared" si="6"/>
        <v>0</v>
      </c>
      <c r="I60" s="35"/>
      <c r="J60" s="35"/>
    </row>
    <row r="61" spans="1:10" ht="12.75">
      <c r="A61" s="89" t="s">
        <v>264</v>
      </c>
      <c r="B61" s="89"/>
      <c r="C61" s="89"/>
      <c r="D61" s="89"/>
      <c r="E61" s="89"/>
      <c r="F61" s="89"/>
      <c r="G61" s="6">
        <f>SUM(G54:G60)</f>
        <v>0</v>
      </c>
      <c r="H61" s="6">
        <f>SUM(H54:H60)</f>
        <v>0</v>
      </c>
      <c r="I61" s="39"/>
      <c r="J61" s="36"/>
    </row>
    <row r="62" spans="1:10" s="10" customFormat="1" ht="34.5" customHeight="1">
      <c r="A62" s="96" t="s">
        <v>98</v>
      </c>
      <c r="B62" s="88"/>
      <c r="C62" s="88"/>
      <c r="D62" s="88"/>
      <c r="E62" s="88"/>
      <c r="F62" s="88"/>
      <c r="G62" s="88"/>
      <c r="H62" s="88"/>
      <c r="I62" s="88"/>
      <c r="J62" s="88"/>
    </row>
    <row r="63" spans="1:10" s="8" customFormat="1" ht="36">
      <c r="A63" s="11">
        <v>1</v>
      </c>
      <c r="B63" s="75" t="s">
        <v>99</v>
      </c>
      <c r="C63" s="13" t="s">
        <v>187</v>
      </c>
      <c r="D63" s="53">
        <v>300</v>
      </c>
      <c r="E63" s="26"/>
      <c r="F63" s="11"/>
      <c r="G63" s="12">
        <f>D63*E63</f>
        <v>0</v>
      </c>
      <c r="H63" s="12">
        <f aca="true" t="shared" si="8" ref="H63:H79">G63+ROUND(G63*F63/100,2)</f>
        <v>0</v>
      </c>
      <c r="I63" s="33"/>
      <c r="J63" s="18"/>
    </row>
    <row r="64" spans="1:10" s="8" customFormat="1" ht="24">
      <c r="A64" s="11">
        <v>2</v>
      </c>
      <c r="B64" s="75" t="s">
        <v>9</v>
      </c>
      <c r="C64" s="13" t="s">
        <v>187</v>
      </c>
      <c r="D64" s="53">
        <v>3000</v>
      </c>
      <c r="E64" s="26"/>
      <c r="F64" s="11"/>
      <c r="G64" s="12">
        <f aca="true" t="shared" si="9" ref="G64:G79">D64*E64</f>
        <v>0</v>
      </c>
      <c r="H64" s="12">
        <f t="shared" si="8"/>
        <v>0</v>
      </c>
      <c r="I64" s="33"/>
      <c r="J64" s="18"/>
    </row>
    <row r="65" spans="1:10" s="8" customFormat="1" ht="37.5" customHeight="1">
      <c r="A65" s="11">
        <v>3</v>
      </c>
      <c r="B65" s="75" t="s">
        <v>10</v>
      </c>
      <c r="C65" s="13" t="s">
        <v>187</v>
      </c>
      <c r="D65" s="53">
        <v>1900</v>
      </c>
      <c r="E65" s="26"/>
      <c r="F65" s="11"/>
      <c r="G65" s="12">
        <f t="shared" si="9"/>
        <v>0</v>
      </c>
      <c r="H65" s="12">
        <f t="shared" si="8"/>
        <v>0</v>
      </c>
      <c r="I65" s="33"/>
      <c r="J65" s="18"/>
    </row>
    <row r="66" spans="1:10" s="8" customFormat="1" ht="39" customHeight="1">
      <c r="A66" s="11">
        <v>4</v>
      </c>
      <c r="B66" s="75" t="s">
        <v>284</v>
      </c>
      <c r="C66" s="13" t="s">
        <v>187</v>
      </c>
      <c r="D66" s="53">
        <v>1000</v>
      </c>
      <c r="E66" s="26"/>
      <c r="F66" s="11"/>
      <c r="G66" s="12">
        <f t="shared" si="9"/>
        <v>0</v>
      </c>
      <c r="H66" s="12">
        <f t="shared" si="8"/>
        <v>0</v>
      </c>
      <c r="I66" s="33"/>
      <c r="J66" s="18"/>
    </row>
    <row r="67" spans="1:10" s="8" customFormat="1" ht="38.25" customHeight="1">
      <c r="A67" s="11">
        <v>5</v>
      </c>
      <c r="B67" s="75" t="s">
        <v>286</v>
      </c>
      <c r="C67" s="13" t="s">
        <v>176</v>
      </c>
      <c r="D67" s="53">
        <v>800</v>
      </c>
      <c r="E67" s="26"/>
      <c r="F67" s="11"/>
      <c r="G67" s="12">
        <f t="shared" si="9"/>
        <v>0</v>
      </c>
      <c r="H67" s="12">
        <f t="shared" si="8"/>
        <v>0</v>
      </c>
      <c r="I67" s="42"/>
      <c r="J67" s="7"/>
    </row>
    <row r="68" spans="1:10" s="8" customFormat="1" ht="37.5" customHeight="1">
      <c r="A68" s="11">
        <v>6</v>
      </c>
      <c r="B68" s="75" t="s">
        <v>285</v>
      </c>
      <c r="C68" s="13" t="s">
        <v>176</v>
      </c>
      <c r="D68" s="53">
        <v>1200</v>
      </c>
      <c r="E68" s="26"/>
      <c r="F68" s="11"/>
      <c r="G68" s="12">
        <f t="shared" si="9"/>
        <v>0</v>
      </c>
      <c r="H68" s="12">
        <f t="shared" si="8"/>
        <v>0</v>
      </c>
      <c r="I68" s="42"/>
      <c r="J68" s="7"/>
    </row>
    <row r="69" spans="1:10" s="8" customFormat="1" ht="36">
      <c r="A69" s="11">
        <v>7</v>
      </c>
      <c r="B69" s="75" t="s">
        <v>11</v>
      </c>
      <c r="C69" s="13" t="s">
        <v>176</v>
      </c>
      <c r="D69" s="53">
        <v>80</v>
      </c>
      <c r="E69" s="26"/>
      <c r="F69" s="11"/>
      <c r="G69" s="12">
        <f t="shared" si="9"/>
        <v>0</v>
      </c>
      <c r="H69" s="12">
        <f t="shared" si="8"/>
        <v>0</v>
      </c>
      <c r="I69" s="42"/>
      <c r="J69" s="7"/>
    </row>
    <row r="70" spans="1:10" s="8" customFormat="1" ht="36">
      <c r="A70" s="11">
        <v>8</v>
      </c>
      <c r="B70" s="75" t="s">
        <v>12</v>
      </c>
      <c r="C70" s="13" t="s">
        <v>176</v>
      </c>
      <c r="D70" s="53">
        <v>420</v>
      </c>
      <c r="E70" s="26"/>
      <c r="F70" s="11"/>
      <c r="G70" s="12">
        <f t="shared" si="9"/>
        <v>0</v>
      </c>
      <c r="H70" s="12">
        <f t="shared" si="8"/>
        <v>0</v>
      </c>
      <c r="I70" s="42"/>
      <c r="J70" s="7"/>
    </row>
    <row r="71" spans="1:10" s="8" customFormat="1" ht="36">
      <c r="A71" s="11">
        <v>9</v>
      </c>
      <c r="B71" s="75" t="s">
        <v>13</v>
      </c>
      <c r="C71" s="13" t="s">
        <v>176</v>
      </c>
      <c r="D71" s="53">
        <v>50</v>
      </c>
      <c r="E71" s="26"/>
      <c r="F71" s="11"/>
      <c r="G71" s="12">
        <f>D71*E71</f>
        <v>0</v>
      </c>
      <c r="H71" s="12">
        <f t="shared" si="8"/>
        <v>0</v>
      </c>
      <c r="I71" s="42"/>
      <c r="J71" s="7"/>
    </row>
    <row r="72" spans="1:10" s="8" customFormat="1" ht="33.75" customHeight="1">
      <c r="A72" s="11">
        <v>10</v>
      </c>
      <c r="B72" s="75" t="s">
        <v>261</v>
      </c>
      <c r="C72" s="13" t="s">
        <v>187</v>
      </c>
      <c r="D72" s="53">
        <v>500</v>
      </c>
      <c r="E72" s="26"/>
      <c r="F72" s="11"/>
      <c r="G72" s="12">
        <f t="shared" si="9"/>
        <v>0</v>
      </c>
      <c r="H72" s="12">
        <f t="shared" si="8"/>
        <v>0</v>
      </c>
      <c r="I72" s="42"/>
      <c r="J72" s="7"/>
    </row>
    <row r="73" spans="1:10" s="8" customFormat="1" ht="34.5" customHeight="1">
      <c r="A73" s="11">
        <v>11</v>
      </c>
      <c r="B73" s="75" t="s">
        <v>254</v>
      </c>
      <c r="C73" s="16" t="s">
        <v>28</v>
      </c>
      <c r="D73" s="53">
        <v>3000</v>
      </c>
      <c r="E73" s="26"/>
      <c r="F73" s="17"/>
      <c r="G73" s="12">
        <f t="shared" si="9"/>
        <v>0</v>
      </c>
      <c r="H73" s="12">
        <f t="shared" si="8"/>
        <v>0</v>
      </c>
      <c r="I73" s="42"/>
      <c r="J73" s="7"/>
    </row>
    <row r="74" spans="1:10" s="8" customFormat="1" ht="26.25" customHeight="1">
      <c r="A74" s="11">
        <v>12</v>
      </c>
      <c r="B74" s="75" t="s">
        <v>287</v>
      </c>
      <c r="C74" s="13" t="s">
        <v>187</v>
      </c>
      <c r="D74" s="53">
        <v>300</v>
      </c>
      <c r="E74" s="26"/>
      <c r="F74" s="11"/>
      <c r="G74" s="12">
        <f t="shared" si="9"/>
        <v>0</v>
      </c>
      <c r="H74" s="12">
        <f t="shared" si="8"/>
        <v>0</v>
      </c>
      <c r="I74" s="42"/>
      <c r="J74" s="7"/>
    </row>
    <row r="75" spans="1:10" s="8" customFormat="1" ht="51" customHeight="1">
      <c r="A75" s="11">
        <v>13</v>
      </c>
      <c r="B75" s="75" t="s">
        <v>107</v>
      </c>
      <c r="C75" s="13" t="s">
        <v>187</v>
      </c>
      <c r="D75" s="54">
        <v>200</v>
      </c>
      <c r="E75" s="26"/>
      <c r="F75" s="11"/>
      <c r="G75" s="12">
        <f t="shared" si="9"/>
        <v>0</v>
      </c>
      <c r="H75" s="12">
        <f t="shared" si="8"/>
        <v>0</v>
      </c>
      <c r="I75" s="43"/>
      <c r="J75" s="7"/>
    </row>
    <row r="76" spans="1:10" s="8" customFormat="1" ht="48">
      <c r="A76" s="11">
        <v>14</v>
      </c>
      <c r="B76" s="75" t="s">
        <v>108</v>
      </c>
      <c r="C76" s="13" t="s">
        <v>187</v>
      </c>
      <c r="D76" s="54">
        <v>200</v>
      </c>
      <c r="E76" s="26"/>
      <c r="F76" s="11"/>
      <c r="G76" s="12">
        <f t="shared" si="9"/>
        <v>0</v>
      </c>
      <c r="H76" s="12">
        <f t="shared" si="8"/>
        <v>0</v>
      </c>
      <c r="I76" s="43"/>
      <c r="J76" s="7"/>
    </row>
    <row r="77" spans="1:10" s="8" customFormat="1" ht="77.25" customHeight="1">
      <c r="A77" s="11">
        <v>15</v>
      </c>
      <c r="B77" s="15" t="s">
        <v>29</v>
      </c>
      <c r="C77" s="13" t="s">
        <v>178</v>
      </c>
      <c r="D77" s="54">
        <v>260</v>
      </c>
      <c r="E77" s="67"/>
      <c r="F77" s="11"/>
      <c r="G77" s="12">
        <f t="shared" si="9"/>
        <v>0</v>
      </c>
      <c r="H77" s="12">
        <f t="shared" si="8"/>
        <v>0</v>
      </c>
      <c r="I77" s="43"/>
      <c r="J77" s="7"/>
    </row>
    <row r="78" spans="1:10" s="8" customFormat="1" ht="36">
      <c r="A78" s="11">
        <v>16</v>
      </c>
      <c r="B78" s="15" t="s">
        <v>16</v>
      </c>
      <c r="C78" s="13" t="s">
        <v>187</v>
      </c>
      <c r="D78" s="54">
        <v>350</v>
      </c>
      <c r="E78" s="67"/>
      <c r="F78" s="11"/>
      <c r="G78" s="12">
        <f t="shared" si="9"/>
        <v>0</v>
      </c>
      <c r="H78" s="12">
        <f t="shared" si="8"/>
        <v>0</v>
      </c>
      <c r="I78" s="43"/>
      <c r="J78" s="7"/>
    </row>
    <row r="79" spans="1:10" s="8" customFormat="1" ht="36">
      <c r="A79" s="11">
        <v>17</v>
      </c>
      <c r="B79" s="15" t="s">
        <v>17</v>
      </c>
      <c r="C79" s="13" t="s">
        <v>187</v>
      </c>
      <c r="D79" s="54">
        <v>600</v>
      </c>
      <c r="E79" s="67"/>
      <c r="F79" s="11"/>
      <c r="G79" s="12">
        <f t="shared" si="9"/>
        <v>0</v>
      </c>
      <c r="H79" s="12">
        <f t="shared" si="8"/>
        <v>0</v>
      </c>
      <c r="I79" s="43"/>
      <c r="J79" s="7"/>
    </row>
    <row r="80" spans="1:10" s="40" customFormat="1" ht="16.5" customHeight="1">
      <c r="A80" s="89" t="s">
        <v>264</v>
      </c>
      <c r="B80" s="89"/>
      <c r="C80" s="89"/>
      <c r="D80" s="89"/>
      <c r="E80" s="89"/>
      <c r="F80" s="89"/>
      <c r="G80" s="6">
        <f>SUM(G63:G79)</f>
        <v>0</v>
      </c>
      <c r="H80" s="6">
        <f>SUM(H63:H79)</f>
        <v>0</v>
      </c>
      <c r="I80" s="44"/>
      <c r="J80" s="44"/>
    </row>
    <row r="81" spans="1:10" s="10" customFormat="1" ht="78" customHeight="1">
      <c r="A81" s="96" t="s">
        <v>166</v>
      </c>
      <c r="B81" s="88"/>
      <c r="C81" s="88"/>
      <c r="D81" s="88"/>
      <c r="E81" s="88"/>
      <c r="F81" s="88"/>
      <c r="G81" s="88"/>
      <c r="H81" s="88"/>
      <c r="I81" s="88"/>
      <c r="J81" s="88"/>
    </row>
    <row r="82" spans="1:10" s="8" customFormat="1" ht="63.75" customHeight="1">
      <c r="A82" s="100">
        <v>1</v>
      </c>
      <c r="B82" s="90" t="s">
        <v>21</v>
      </c>
      <c r="C82" s="90"/>
      <c r="D82" s="90"/>
      <c r="E82" s="90"/>
      <c r="F82" s="90"/>
      <c r="G82" s="19"/>
      <c r="H82" s="19">
        <f aca="true" t="shared" si="10" ref="H82:H88">G82+ROUND(G82*F82/100,2)</f>
        <v>0</v>
      </c>
      <c r="I82" s="45"/>
      <c r="J82" s="45"/>
    </row>
    <row r="83" spans="1:10" s="8" customFormat="1" ht="18.75" customHeight="1">
      <c r="A83" s="101"/>
      <c r="B83" s="15" t="s">
        <v>76</v>
      </c>
      <c r="C83" s="13" t="s">
        <v>176</v>
      </c>
      <c r="D83" s="53">
        <v>9</v>
      </c>
      <c r="E83" s="67"/>
      <c r="F83" s="11"/>
      <c r="G83" s="12">
        <f>D83*E83</f>
        <v>0</v>
      </c>
      <c r="H83" s="12">
        <f t="shared" si="10"/>
        <v>0</v>
      </c>
      <c r="I83" s="33"/>
      <c r="J83" s="18"/>
    </row>
    <row r="84" spans="1:10" s="8" customFormat="1" ht="18.75" customHeight="1">
      <c r="A84" s="101"/>
      <c r="B84" s="15" t="s">
        <v>77</v>
      </c>
      <c r="C84" s="13" t="s">
        <v>176</v>
      </c>
      <c r="D84" s="53">
        <v>45</v>
      </c>
      <c r="E84" s="67"/>
      <c r="F84" s="11"/>
      <c r="G84" s="12">
        <f aca="true" t="shared" si="11" ref="G84:G91">D84*E84</f>
        <v>0</v>
      </c>
      <c r="H84" s="12">
        <f t="shared" si="10"/>
        <v>0</v>
      </c>
      <c r="I84" s="33"/>
      <c r="J84" s="18"/>
    </row>
    <row r="85" spans="1:10" s="8" customFormat="1" ht="18.75" customHeight="1">
      <c r="A85" s="101"/>
      <c r="B85" s="15" t="s">
        <v>79</v>
      </c>
      <c r="C85" s="13" t="s">
        <v>176</v>
      </c>
      <c r="D85" s="53">
        <v>6</v>
      </c>
      <c r="E85" s="67"/>
      <c r="F85" s="11"/>
      <c r="G85" s="12">
        <f t="shared" si="11"/>
        <v>0</v>
      </c>
      <c r="H85" s="12">
        <f t="shared" si="10"/>
        <v>0</v>
      </c>
      <c r="I85" s="33"/>
      <c r="J85" s="18"/>
    </row>
    <row r="86" spans="1:10" s="8" customFormat="1" ht="16.5" customHeight="1">
      <c r="A86" s="100">
        <v>2</v>
      </c>
      <c r="B86" s="90" t="s">
        <v>20</v>
      </c>
      <c r="C86" s="90"/>
      <c r="D86" s="90"/>
      <c r="E86" s="90"/>
      <c r="F86" s="15"/>
      <c r="G86" s="12"/>
      <c r="H86" s="19">
        <f t="shared" si="10"/>
        <v>0</v>
      </c>
      <c r="I86" s="34"/>
      <c r="J86" s="18"/>
    </row>
    <row r="87" spans="1:10" s="8" customFormat="1" ht="18" customHeight="1">
      <c r="A87" s="101"/>
      <c r="B87" s="15" t="s">
        <v>86</v>
      </c>
      <c r="C87" s="13" t="s">
        <v>187</v>
      </c>
      <c r="D87" s="53">
        <v>12</v>
      </c>
      <c r="E87" s="67"/>
      <c r="F87" s="11"/>
      <c r="G87" s="12">
        <f t="shared" si="11"/>
        <v>0</v>
      </c>
      <c r="H87" s="12">
        <f t="shared" si="10"/>
        <v>0</v>
      </c>
      <c r="I87" s="33"/>
      <c r="J87" s="18"/>
    </row>
    <row r="88" spans="1:10" s="8" customFormat="1" ht="18.75" customHeight="1">
      <c r="A88" s="101"/>
      <c r="B88" s="15" t="s">
        <v>78</v>
      </c>
      <c r="C88" s="13" t="s">
        <v>187</v>
      </c>
      <c r="D88" s="53">
        <v>9</v>
      </c>
      <c r="E88" s="67"/>
      <c r="F88" s="11"/>
      <c r="G88" s="12">
        <f t="shared" si="11"/>
        <v>0</v>
      </c>
      <c r="H88" s="12">
        <f t="shared" si="10"/>
        <v>0</v>
      </c>
      <c r="I88" s="33"/>
      <c r="J88" s="18"/>
    </row>
    <row r="89" spans="1:10" s="8" customFormat="1" ht="27" customHeight="1">
      <c r="A89" s="100">
        <v>3</v>
      </c>
      <c r="B89" s="15" t="s">
        <v>22</v>
      </c>
      <c r="C89" s="61"/>
      <c r="D89" s="55"/>
      <c r="E89" s="68"/>
      <c r="F89" s="15"/>
      <c r="G89" s="12"/>
      <c r="H89" s="19"/>
      <c r="I89" s="33"/>
      <c r="J89" s="18"/>
    </row>
    <row r="90" spans="1:10" s="8" customFormat="1" ht="16.5" customHeight="1">
      <c r="A90" s="101"/>
      <c r="B90" s="15" t="s">
        <v>84</v>
      </c>
      <c r="C90" s="13" t="s">
        <v>187</v>
      </c>
      <c r="D90" s="53">
        <v>10</v>
      </c>
      <c r="E90" s="26"/>
      <c r="F90" s="11"/>
      <c r="G90" s="12">
        <f t="shared" si="11"/>
        <v>0</v>
      </c>
      <c r="H90" s="12">
        <f>G90+ROUND(G90*F90/100,2)</f>
        <v>0</v>
      </c>
      <c r="I90" s="33"/>
      <c r="J90" s="18"/>
    </row>
    <row r="91" spans="1:10" s="8" customFormat="1" ht="15.75" customHeight="1">
      <c r="A91" s="101"/>
      <c r="B91" s="15" t="s">
        <v>87</v>
      </c>
      <c r="C91" s="13" t="s">
        <v>187</v>
      </c>
      <c r="D91" s="53">
        <v>10</v>
      </c>
      <c r="E91" s="26"/>
      <c r="F91" s="11"/>
      <c r="G91" s="12">
        <f t="shared" si="11"/>
        <v>0</v>
      </c>
      <c r="H91" s="12">
        <f>G91+ROUND(G91*F91/100,2)</f>
        <v>0</v>
      </c>
      <c r="I91" s="33"/>
      <c r="J91" s="18"/>
    </row>
    <row r="92" spans="1:10" ht="18.75" customHeight="1">
      <c r="A92" s="89" t="s">
        <v>264</v>
      </c>
      <c r="B92" s="89"/>
      <c r="C92" s="89"/>
      <c r="D92" s="89"/>
      <c r="E92" s="89"/>
      <c r="F92" s="89"/>
      <c r="G92" s="6">
        <f>SUM(G83:G91)</f>
        <v>0</v>
      </c>
      <c r="H92" s="6">
        <f>SUM(H83:H91)</f>
        <v>0</v>
      </c>
      <c r="I92" s="46"/>
      <c r="J92" s="28"/>
    </row>
    <row r="93" spans="1:10" s="10" customFormat="1" ht="17.25" customHeight="1">
      <c r="A93" s="88" t="s">
        <v>167</v>
      </c>
      <c r="B93" s="88"/>
      <c r="C93" s="88"/>
      <c r="D93" s="88"/>
      <c r="E93" s="88"/>
      <c r="F93" s="88"/>
      <c r="G93" s="88"/>
      <c r="H93" s="88"/>
      <c r="I93" s="88"/>
      <c r="J93" s="88"/>
    </row>
    <row r="94" spans="1:10" s="8" customFormat="1" ht="12.75">
      <c r="A94" s="11">
        <v>1</v>
      </c>
      <c r="B94" s="75" t="s">
        <v>14</v>
      </c>
      <c r="C94" s="13" t="s">
        <v>187</v>
      </c>
      <c r="D94" s="53">
        <v>1500</v>
      </c>
      <c r="E94" s="26"/>
      <c r="F94" s="11"/>
      <c r="G94" s="12">
        <f>D94*E94</f>
        <v>0</v>
      </c>
      <c r="H94" s="12">
        <f aca="true" t="shared" si="12" ref="H94:H100">G94+ROUND(G94*F94/100,2)</f>
        <v>0</v>
      </c>
      <c r="I94" s="7"/>
      <c r="J94" s="7"/>
    </row>
    <row r="95" spans="1:10" s="8" customFormat="1" ht="16.5" customHeight="1">
      <c r="A95" s="11">
        <v>2</v>
      </c>
      <c r="B95" s="75" t="s">
        <v>288</v>
      </c>
      <c r="C95" s="13" t="s">
        <v>187</v>
      </c>
      <c r="D95" s="53">
        <v>200</v>
      </c>
      <c r="E95" s="69"/>
      <c r="F95" s="11"/>
      <c r="G95" s="12">
        <f aca="true" t="shared" si="13" ref="G95:G100">D95*E95</f>
        <v>0</v>
      </c>
      <c r="H95" s="12">
        <f t="shared" si="12"/>
        <v>0</v>
      </c>
      <c r="I95" s="7"/>
      <c r="J95" s="7"/>
    </row>
    <row r="96" spans="1:10" s="8" customFormat="1" ht="18" customHeight="1">
      <c r="A96" s="11">
        <v>3</v>
      </c>
      <c r="B96" s="75" t="s">
        <v>81</v>
      </c>
      <c r="C96" s="13" t="s">
        <v>187</v>
      </c>
      <c r="D96" s="53">
        <v>600</v>
      </c>
      <c r="E96" s="26"/>
      <c r="F96" s="11"/>
      <c r="G96" s="12">
        <f t="shared" si="13"/>
        <v>0</v>
      </c>
      <c r="H96" s="12">
        <f t="shared" si="12"/>
        <v>0</v>
      </c>
      <c r="I96" s="7"/>
      <c r="J96" s="7"/>
    </row>
    <row r="97" spans="1:10" s="86" customFormat="1" ht="18.75" customHeight="1">
      <c r="A97" s="57">
        <v>4</v>
      </c>
      <c r="B97" s="81" t="s">
        <v>138</v>
      </c>
      <c r="C97" s="82" t="s">
        <v>176</v>
      </c>
      <c r="D97" s="56">
        <v>370</v>
      </c>
      <c r="E97" s="70"/>
      <c r="F97" s="83"/>
      <c r="G97" s="27">
        <f t="shared" si="13"/>
        <v>0</v>
      </c>
      <c r="H97" s="84">
        <f t="shared" si="12"/>
        <v>0</v>
      </c>
      <c r="I97" s="85"/>
      <c r="J97" s="85"/>
    </row>
    <row r="98" spans="1:10" s="8" customFormat="1" ht="26.25" customHeight="1">
      <c r="A98" s="11">
        <v>5</v>
      </c>
      <c r="B98" s="75" t="s">
        <v>37</v>
      </c>
      <c r="C98" s="13" t="s">
        <v>176</v>
      </c>
      <c r="D98" s="53">
        <v>400</v>
      </c>
      <c r="E98" s="26"/>
      <c r="F98" s="17"/>
      <c r="G98" s="12">
        <f t="shared" si="13"/>
        <v>0</v>
      </c>
      <c r="H98" s="12">
        <f t="shared" si="12"/>
        <v>0</v>
      </c>
      <c r="I98" s="7"/>
      <c r="J98" s="7"/>
    </row>
    <row r="99" spans="1:10" s="8" customFormat="1" ht="39.75" customHeight="1">
      <c r="A99" s="11">
        <v>6</v>
      </c>
      <c r="B99" s="75" t="s">
        <v>100</v>
      </c>
      <c r="C99" s="13" t="s">
        <v>178</v>
      </c>
      <c r="D99" s="53">
        <v>400</v>
      </c>
      <c r="E99" s="26"/>
      <c r="F99" s="17"/>
      <c r="G99" s="12">
        <f t="shared" si="13"/>
        <v>0</v>
      </c>
      <c r="H99" s="12">
        <f t="shared" si="12"/>
        <v>0</v>
      </c>
      <c r="I99" s="7"/>
      <c r="J99" s="7"/>
    </row>
    <row r="100" spans="1:10" s="8" customFormat="1" ht="21" customHeight="1">
      <c r="A100" s="11">
        <v>7</v>
      </c>
      <c r="B100" s="75" t="s">
        <v>255</v>
      </c>
      <c r="C100" s="16" t="s">
        <v>202</v>
      </c>
      <c r="D100" s="53">
        <v>300</v>
      </c>
      <c r="E100" s="26"/>
      <c r="F100" s="17"/>
      <c r="G100" s="12">
        <f t="shared" si="13"/>
        <v>0</v>
      </c>
      <c r="H100" s="12">
        <f t="shared" si="12"/>
        <v>0</v>
      </c>
      <c r="I100" s="7"/>
      <c r="J100" s="7"/>
    </row>
    <row r="101" spans="1:10" ht="14.25" customHeight="1">
      <c r="A101" s="89" t="s">
        <v>264</v>
      </c>
      <c r="B101" s="89"/>
      <c r="C101" s="89"/>
      <c r="D101" s="89"/>
      <c r="E101" s="89"/>
      <c r="F101" s="89"/>
      <c r="G101" s="6">
        <f>SUM(G94:G100)</f>
        <v>0</v>
      </c>
      <c r="H101" s="6">
        <f>SUM(H94:H100)</f>
        <v>0</v>
      </c>
      <c r="I101" s="41"/>
      <c r="J101" s="41"/>
    </row>
    <row r="102" spans="1:10" s="10" customFormat="1" ht="72" customHeight="1">
      <c r="A102" s="96" t="s">
        <v>289</v>
      </c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1:10" s="8" customFormat="1" ht="72.75" customHeight="1">
      <c r="A103" s="11">
        <v>1</v>
      </c>
      <c r="B103" s="75" t="s">
        <v>221</v>
      </c>
      <c r="C103" s="13" t="s">
        <v>68</v>
      </c>
      <c r="D103" s="53">
        <v>350</v>
      </c>
      <c r="E103" s="26"/>
      <c r="F103" s="11"/>
      <c r="G103" s="12">
        <f>D103*E103</f>
        <v>0</v>
      </c>
      <c r="H103" s="12">
        <f>G103+ROUND(G103*F103/100,2)</f>
        <v>0</v>
      </c>
      <c r="I103" s="7"/>
      <c r="J103" s="7"/>
    </row>
    <row r="104" spans="1:10" s="8" customFormat="1" ht="72">
      <c r="A104" s="11">
        <v>2</v>
      </c>
      <c r="B104" s="75" t="s">
        <v>220</v>
      </c>
      <c r="C104" s="13" t="s">
        <v>68</v>
      </c>
      <c r="D104" s="53">
        <v>1200</v>
      </c>
      <c r="E104" s="26"/>
      <c r="F104" s="11"/>
      <c r="G104" s="12">
        <f>D104*E104</f>
        <v>0</v>
      </c>
      <c r="H104" s="12">
        <f>G104+ROUND(G104*F104/100,2)</f>
        <v>0</v>
      </c>
      <c r="I104" s="7"/>
      <c r="J104" s="7"/>
    </row>
    <row r="105" spans="1:10" s="8" customFormat="1" ht="72">
      <c r="A105" s="11">
        <v>3</v>
      </c>
      <c r="B105" s="75" t="s">
        <v>222</v>
      </c>
      <c r="C105" s="13" t="s">
        <v>68</v>
      </c>
      <c r="D105" s="53">
        <v>1700</v>
      </c>
      <c r="E105" s="26"/>
      <c r="F105" s="11"/>
      <c r="G105" s="12">
        <f>D105*E105</f>
        <v>0</v>
      </c>
      <c r="H105" s="12">
        <f>G105+ROUND(G105*F105/100,2)</f>
        <v>0</v>
      </c>
      <c r="I105" s="7"/>
      <c r="J105" s="7"/>
    </row>
    <row r="106" spans="1:10" ht="12.75">
      <c r="A106" s="89" t="s">
        <v>264</v>
      </c>
      <c r="B106" s="89"/>
      <c r="C106" s="89"/>
      <c r="D106" s="89"/>
      <c r="E106" s="89"/>
      <c r="F106" s="89"/>
      <c r="G106" s="6">
        <f>SUM(G103:G105)</f>
        <v>0</v>
      </c>
      <c r="H106" s="6">
        <f>SUM(H103:H105)</f>
        <v>0</v>
      </c>
      <c r="I106" s="41"/>
      <c r="J106" s="41"/>
    </row>
    <row r="107" spans="1:10" s="10" customFormat="1" ht="56.25" customHeight="1">
      <c r="A107" s="96" t="s">
        <v>101</v>
      </c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1:10" s="8" customFormat="1" ht="35.25" customHeight="1">
      <c r="A108" s="11">
        <v>1</v>
      </c>
      <c r="B108" s="65" t="s">
        <v>290</v>
      </c>
      <c r="C108" s="16" t="s">
        <v>121</v>
      </c>
      <c r="D108" s="53">
        <v>3000</v>
      </c>
      <c r="E108" s="26"/>
      <c r="F108" s="17"/>
      <c r="G108" s="12">
        <f aca="true" t="shared" si="14" ref="G108:G113">D108*E108</f>
        <v>0</v>
      </c>
      <c r="H108" s="12">
        <f aca="true" t="shared" si="15" ref="H108:H113">G108+ROUND(G108*F108/100,2)</f>
        <v>0</v>
      </c>
      <c r="I108" s="18"/>
      <c r="J108" s="7"/>
    </row>
    <row r="109" spans="1:10" s="8" customFormat="1" ht="20.25" customHeight="1">
      <c r="A109" s="11">
        <v>2</v>
      </c>
      <c r="B109" s="91" t="s">
        <v>291</v>
      </c>
      <c r="C109" s="29" t="s">
        <v>30</v>
      </c>
      <c r="D109" s="53">
        <v>15000</v>
      </c>
      <c r="E109" s="26"/>
      <c r="F109" s="17"/>
      <c r="G109" s="12">
        <f t="shared" si="14"/>
        <v>0</v>
      </c>
      <c r="H109" s="12">
        <f t="shared" si="15"/>
        <v>0</v>
      </c>
      <c r="I109" s="18"/>
      <c r="J109" s="7"/>
    </row>
    <row r="110" spans="1:10" s="8" customFormat="1" ht="21" customHeight="1">
      <c r="A110" s="11">
        <v>3</v>
      </c>
      <c r="B110" s="91"/>
      <c r="C110" s="16" t="s">
        <v>122</v>
      </c>
      <c r="D110" s="53">
        <v>6000</v>
      </c>
      <c r="E110" s="26"/>
      <c r="F110" s="17"/>
      <c r="G110" s="12">
        <f t="shared" si="14"/>
        <v>0</v>
      </c>
      <c r="H110" s="12">
        <f t="shared" si="15"/>
        <v>0</v>
      </c>
      <c r="I110" s="18"/>
      <c r="J110" s="7"/>
    </row>
    <row r="111" spans="1:10" s="8" customFormat="1" ht="46.5" customHeight="1">
      <c r="A111" s="11">
        <v>4</v>
      </c>
      <c r="B111" s="75" t="s">
        <v>292</v>
      </c>
      <c r="C111" s="16" t="s">
        <v>122</v>
      </c>
      <c r="D111" s="53">
        <v>2000</v>
      </c>
      <c r="E111" s="26"/>
      <c r="F111" s="17"/>
      <c r="G111" s="12">
        <f t="shared" si="14"/>
        <v>0</v>
      </c>
      <c r="H111" s="12">
        <f t="shared" si="15"/>
        <v>0</v>
      </c>
      <c r="I111" s="18"/>
      <c r="J111" s="7"/>
    </row>
    <row r="112" spans="1:10" s="8" customFormat="1" ht="36.75" customHeight="1">
      <c r="A112" s="11">
        <v>5</v>
      </c>
      <c r="B112" s="75" t="s">
        <v>293</v>
      </c>
      <c r="C112" s="16" t="s">
        <v>121</v>
      </c>
      <c r="D112" s="53">
        <v>8000</v>
      </c>
      <c r="E112" s="26"/>
      <c r="F112" s="17"/>
      <c r="G112" s="12">
        <f t="shared" si="14"/>
        <v>0</v>
      </c>
      <c r="H112" s="12">
        <f t="shared" si="15"/>
        <v>0</v>
      </c>
      <c r="I112" s="18"/>
      <c r="J112" s="7"/>
    </row>
    <row r="113" spans="1:10" s="8" customFormat="1" ht="61.5" customHeight="1">
      <c r="A113" s="11">
        <v>6</v>
      </c>
      <c r="B113" s="75" t="s">
        <v>102</v>
      </c>
      <c r="C113" s="16" t="s">
        <v>123</v>
      </c>
      <c r="D113" s="53">
        <v>2000</v>
      </c>
      <c r="E113" s="26"/>
      <c r="F113" s="17"/>
      <c r="G113" s="12">
        <f t="shared" si="14"/>
        <v>0</v>
      </c>
      <c r="H113" s="12">
        <f t="shared" si="15"/>
        <v>0</v>
      </c>
      <c r="I113" s="18"/>
      <c r="J113" s="7"/>
    </row>
    <row r="114" spans="1:10" ht="12.75">
      <c r="A114" s="89" t="s">
        <v>264</v>
      </c>
      <c r="B114" s="89"/>
      <c r="C114" s="89"/>
      <c r="D114" s="89"/>
      <c r="E114" s="89"/>
      <c r="F114" s="89"/>
      <c r="G114" s="6">
        <f>SUM(G108:G113)</f>
        <v>0</v>
      </c>
      <c r="H114" s="6">
        <f>SUM(H108:H113)</f>
        <v>0</v>
      </c>
      <c r="I114" s="41"/>
      <c r="J114" s="41"/>
    </row>
    <row r="115" spans="1:10" s="10" customFormat="1" ht="52.5" customHeight="1">
      <c r="A115" s="96" t="s">
        <v>103</v>
      </c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1:10" s="8" customFormat="1" ht="20.25" customHeight="1">
      <c r="A116" s="92">
        <v>1</v>
      </c>
      <c r="B116" s="94" t="s">
        <v>290</v>
      </c>
      <c r="C116" s="16" t="s">
        <v>121</v>
      </c>
      <c r="D116" s="53">
        <v>2000</v>
      </c>
      <c r="E116" s="26"/>
      <c r="F116" s="17"/>
      <c r="G116" s="12">
        <f>D116*E116</f>
        <v>0</v>
      </c>
      <c r="H116" s="12">
        <f aca="true" t="shared" si="16" ref="H116:H128">G116+ROUND(G116*F116/100,2)</f>
        <v>0</v>
      </c>
      <c r="I116" s="18"/>
      <c r="J116" s="18"/>
    </row>
    <row r="117" spans="1:10" s="8" customFormat="1" ht="18.75" customHeight="1">
      <c r="A117" s="92"/>
      <c r="B117" s="94"/>
      <c r="C117" s="16" t="s">
        <v>30</v>
      </c>
      <c r="D117" s="53">
        <v>300</v>
      </c>
      <c r="E117" s="26"/>
      <c r="F117" s="17"/>
      <c r="G117" s="12">
        <f aca="true" t="shared" si="17" ref="G117:G128">D117*E117</f>
        <v>0</v>
      </c>
      <c r="H117" s="12">
        <f t="shared" si="16"/>
        <v>0</v>
      </c>
      <c r="I117" s="18"/>
      <c r="J117" s="18"/>
    </row>
    <row r="118" spans="1:10" s="8" customFormat="1" ht="19.5" customHeight="1">
      <c r="A118" s="92">
        <v>2</v>
      </c>
      <c r="B118" s="91" t="s">
        <v>291</v>
      </c>
      <c r="C118" s="16" t="s">
        <v>30</v>
      </c>
      <c r="D118" s="53">
        <v>15000</v>
      </c>
      <c r="E118" s="26"/>
      <c r="F118" s="17"/>
      <c r="G118" s="12">
        <f t="shared" si="17"/>
        <v>0</v>
      </c>
      <c r="H118" s="12">
        <f t="shared" si="16"/>
        <v>0</v>
      </c>
      <c r="I118" s="18"/>
      <c r="J118" s="18"/>
    </row>
    <row r="119" spans="1:10" s="8" customFormat="1" ht="19.5" customHeight="1">
      <c r="A119" s="99"/>
      <c r="B119" s="91"/>
      <c r="C119" s="16" t="s">
        <v>268</v>
      </c>
      <c r="D119" s="53">
        <v>500</v>
      </c>
      <c r="E119" s="26"/>
      <c r="F119" s="17"/>
      <c r="G119" s="12">
        <f t="shared" si="17"/>
        <v>0</v>
      </c>
      <c r="H119" s="12">
        <f t="shared" si="16"/>
        <v>0</v>
      </c>
      <c r="I119" s="18"/>
      <c r="J119" s="18"/>
    </row>
    <row r="120" spans="1:10" s="8" customFormat="1" ht="17.25" customHeight="1">
      <c r="A120" s="99"/>
      <c r="B120" s="91"/>
      <c r="C120" s="16" t="s">
        <v>122</v>
      </c>
      <c r="D120" s="53">
        <v>6000</v>
      </c>
      <c r="E120" s="26"/>
      <c r="F120" s="17"/>
      <c r="G120" s="12">
        <f t="shared" si="17"/>
        <v>0</v>
      </c>
      <c r="H120" s="12">
        <f t="shared" si="16"/>
        <v>0</v>
      </c>
      <c r="I120" s="18"/>
      <c r="J120" s="18"/>
    </row>
    <row r="121" spans="1:10" s="8" customFormat="1" ht="46.5" customHeight="1">
      <c r="A121" s="11">
        <v>3</v>
      </c>
      <c r="B121" s="75" t="s">
        <v>292</v>
      </c>
      <c r="C121" s="16" t="s">
        <v>122</v>
      </c>
      <c r="D121" s="53">
        <v>2000</v>
      </c>
      <c r="E121" s="26"/>
      <c r="F121" s="17"/>
      <c r="G121" s="12">
        <f t="shared" si="17"/>
        <v>0</v>
      </c>
      <c r="H121" s="12">
        <f t="shared" si="16"/>
        <v>0</v>
      </c>
      <c r="I121" s="18"/>
      <c r="J121" s="18"/>
    </row>
    <row r="122" spans="1:10" s="8" customFormat="1" ht="21" customHeight="1">
      <c r="A122" s="92">
        <v>4</v>
      </c>
      <c r="B122" s="103" t="s">
        <v>293</v>
      </c>
      <c r="C122" s="16" t="s">
        <v>121</v>
      </c>
      <c r="D122" s="53">
        <v>8000</v>
      </c>
      <c r="E122" s="26"/>
      <c r="F122" s="17"/>
      <c r="G122" s="12">
        <f t="shared" si="17"/>
        <v>0</v>
      </c>
      <c r="H122" s="12">
        <f t="shared" si="16"/>
        <v>0</v>
      </c>
      <c r="I122" s="18"/>
      <c r="J122" s="18"/>
    </row>
    <row r="123" spans="1:10" s="8" customFormat="1" ht="17.25" customHeight="1">
      <c r="A123" s="92"/>
      <c r="B123" s="103"/>
      <c r="C123" s="16" t="s">
        <v>269</v>
      </c>
      <c r="D123" s="53">
        <v>500</v>
      </c>
      <c r="E123" s="26"/>
      <c r="F123" s="17"/>
      <c r="G123" s="12">
        <f t="shared" si="17"/>
        <v>0</v>
      </c>
      <c r="H123" s="12">
        <f t="shared" si="16"/>
        <v>0</v>
      </c>
      <c r="I123" s="18"/>
      <c r="J123" s="18"/>
    </row>
    <row r="124" spans="1:10" s="8" customFormat="1" ht="23.25" customHeight="1">
      <c r="A124" s="11">
        <v>5</v>
      </c>
      <c r="B124" s="75" t="s">
        <v>83</v>
      </c>
      <c r="C124" s="16" t="s">
        <v>123</v>
      </c>
      <c r="D124" s="53">
        <v>2000</v>
      </c>
      <c r="E124" s="26"/>
      <c r="F124" s="17"/>
      <c r="G124" s="12">
        <f t="shared" si="17"/>
        <v>0</v>
      </c>
      <c r="H124" s="12">
        <f t="shared" si="16"/>
        <v>0</v>
      </c>
      <c r="I124" s="18"/>
      <c r="J124" s="18"/>
    </row>
    <row r="125" spans="1:10" s="8" customFormat="1" ht="26.25" customHeight="1">
      <c r="A125" s="11">
        <v>6</v>
      </c>
      <c r="B125" s="77" t="s">
        <v>216</v>
      </c>
      <c r="C125" s="16" t="s">
        <v>271</v>
      </c>
      <c r="D125" s="53">
        <v>100</v>
      </c>
      <c r="E125" s="26"/>
      <c r="F125" s="17"/>
      <c r="G125" s="12">
        <f t="shared" si="17"/>
        <v>0</v>
      </c>
      <c r="H125" s="12">
        <f t="shared" si="16"/>
        <v>0</v>
      </c>
      <c r="I125" s="18"/>
      <c r="J125" s="18"/>
    </row>
    <row r="126" spans="1:10" s="8" customFormat="1" ht="23.25" customHeight="1">
      <c r="A126" s="11">
        <v>7</v>
      </c>
      <c r="B126" s="75" t="s">
        <v>270</v>
      </c>
      <c r="C126" s="16" t="s">
        <v>123</v>
      </c>
      <c r="D126" s="53">
        <v>250</v>
      </c>
      <c r="E126" s="26"/>
      <c r="F126" s="17"/>
      <c r="G126" s="12">
        <f t="shared" si="17"/>
        <v>0</v>
      </c>
      <c r="H126" s="12">
        <f t="shared" si="16"/>
        <v>0</v>
      </c>
      <c r="I126" s="18"/>
      <c r="J126" s="18"/>
    </row>
    <row r="127" spans="1:10" s="8" customFormat="1" ht="23.25" customHeight="1">
      <c r="A127" s="11">
        <v>8</v>
      </c>
      <c r="B127" s="75" t="s">
        <v>302</v>
      </c>
      <c r="C127" s="16" t="s">
        <v>176</v>
      </c>
      <c r="D127" s="53">
        <v>2000</v>
      </c>
      <c r="E127" s="26"/>
      <c r="F127" s="17"/>
      <c r="G127" s="12">
        <f t="shared" si="17"/>
        <v>0</v>
      </c>
      <c r="H127" s="12">
        <f t="shared" si="16"/>
        <v>0</v>
      </c>
      <c r="I127" s="18"/>
      <c r="J127" s="18"/>
    </row>
    <row r="128" spans="1:10" s="8" customFormat="1" ht="23.25" customHeight="1">
      <c r="A128" s="11">
        <v>9</v>
      </c>
      <c r="B128" s="75" t="s">
        <v>303</v>
      </c>
      <c r="C128" s="16" t="s">
        <v>176</v>
      </c>
      <c r="D128" s="53">
        <v>500</v>
      </c>
      <c r="E128" s="26"/>
      <c r="F128" s="17"/>
      <c r="G128" s="12">
        <f t="shared" si="17"/>
        <v>0</v>
      </c>
      <c r="H128" s="12">
        <f t="shared" si="16"/>
        <v>0</v>
      </c>
      <c r="I128" s="18"/>
      <c r="J128" s="18"/>
    </row>
    <row r="129" spans="1:10" ht="12.75">
      <c r="A129" s="89" t="s">
        <v>264</v>
      </c>
      <c r="B129" s="89"/>
      <c r="C129" s="89"/>
      <c r="D129" s="89"/>
      <c r="E129" s="89"/>
      <c r="F129" s="89"/>
      <c r="G129" s="6">
        <f>SUM(G116:G128)</f>
        <v>0</v>
      </c>
      <c r="H129" s="6">
        <f>SUM(H116:H128)</f>
        <v>0</v>
      </c>
      <c r="I129" s="41"/>
      <c r="J129" s="41"/>
    </row>
    <row r="130" spans="1:10" s="10" customFormat="1" ht="43.5" customHeight="1">
      <c r="A130" s="96" t="s">
        <v>104</v>
      </c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s="8" customFormat="1" ht="84">
      <c r="A131" s="11">
        <v>1</v>
      </c>
      <c r="B131" s="78" t="s">
        <v>112</v>
      </c>
      <c r="C131" s="13" t="s">
        <v>177</v>
      </c>
      <c r="D131" s="53">
        <v>250</v>
      </c>
      <c r="E131" s="26"/>
      <c r="F131" s="17"/>
      <c r="G131" s="12">
        <f>D131*E131</f>
        <v>0</v>
      </c>
      <c r="H131" s="12">
        <f aca="true" t="shared" si="18" ref="H131:H138">G131+ROUND(G131*F131/100,2)</f>
        <v>0</v>
      </c>
      <c r="I131" s="7"/>
      <c r="J131" s="7"/>
    </row>
    <row r="132" spans="1:10" s="8" customFormat="1" ht="84">
      <c r="A132" s="11">
        <v>2</v>
      </c>
      <c r="B132" s="78" t="s">
        <v>113</v>
      </c>
      <c r="C132" s="13" t="s">
        <v>177</v>
      </c>
      <c r="D132" s="53">
        <v>1000</v>
      </c>
      <c r="E132" s="26"/>
      <c r="F132" s="17"/>
      <c r="G132" s="12">
        <f aca="true" t="shared" si="19" ref="G132:G138">D132*E132</f>
        <v>0</v>
      </c>
      <c r="H132" s="12">
        <f t="shared" si="18"/>
        <v>0</v>
      </c>
      <c r="I132" s="7"/>
      <c r="J132" s="7"/>
    </row>
    <row r="133" spans="1:10" s="8" customFormat="1" ht="72">
      <c r="A133" s="11">
        <v>3</v>
      </c>
      <c r="B133" s="78" t="s">
        <v>114</v>
      </c>
      <c r="C133" s="13" t="s">
        <v>177</v>
      </c>
      <c r="D133" s="53">
        <v>500</v>
      </c>
      <c r="E133" s="26"/>
      <c r="F133" s="17"/>
      <c r="G133" s="12">
        <f t="shared" si="19"/>
        <v>0</v>
      </c>
      <c r="H133" s="12">
        <f t="shared" si="18"/>
        <v>0</v>
      </c>
      <c r="I133" s="7"/>
      <c r="J133" s="7"/>
    </row>
    <row r="134" spans="1:10" s="8" customFormat="1" ht="72">
      <c r="A134" s="11">
        <v>4</v>
      </c>
      <c r="B134" s="78" t="s">
        <v>115</v>
      </c>
      <c r="C134" s="13" t="s">
        <v>177</v>
      </c>
      <c r="D134" s="53">
        <v>300</v>
      </c>
      <c r="E134" s="26"/>
      <c r="F134" s="17"/>
      <c r="G134" s="12">
        <f t="shared" si="19"/>
        <v>0</v>
      </c>
      <c r="H134" s="12">
        <f t="shared" si="18"/>
        <v>0</v>
      </c>
      <c r="I134" s="7"/>
      <c r="J134" s="7"/>
    </row>
    <row r="135" spans="1:10" s="8" customFormat="1" ht="60">
      <c r="A135" s="11">
        <v>5</v>
      </c>
      <c r="B135" s="78" t="s">
        <v>201</v>
      </c>
      <c r="C135" s="13" t="s">
        <v>177</v>
      </c>
      <c r="D135" s="53">
        <v>200</v>
      </c>
      <c r="E135" s="26"/>
      <c r="F135" s="17"/>
      <c r="G135" s="12">
        <f t="shared" si="19"/>
        <v>0</v>
      </c>
      <c r="H135" s="12">
        <f t="shared" si="18"/>
        <v>0</v>
      </c>
      <c r="I135" s="7"/>
      <c r="J135" s="7"/>
    </row>
    <row r="136" spans="1:10" s="8" customFormat="1" ht="64.5" customHeight="1">
      <c r="A136" s="11">
        <v>6</v>
      </c>
      <c r="B136" s="78" t="s">
        <v>105</v>
      </c>
      <c r="C136" s="13" t="s">
        <v>178</v>
      </c>
      <c r="D136" s="53">
        <v>100</v>
      </c>
      <c r="E136" s="26"/>
      <c r="F136" s="17"/>
      <c r="G136" s="12">
        <f t="shared" si="19"/>
        <v>0</v>
      </c>
      <c r="H136" s="12">
        <f t="shared" si="18"/>
        <v>0</v>
      </c>
      <c r="I136" s="7"/>
      <c r="J136" s="7"/>
    </row>
    <row r="137" spans="1:10" s="8" customFormat="1" ht="36">
      <c r="A137" s="11">
        <v>7</v>
      </c>
      <c r="B137" s="78" t="s">
        <v>200</v>
      </c>
      <c r="C137" s="13" t="s">
        <v>178</v>
      </c>
      <c r="D137" s="53">
        <v>100</v>
      </c>
      <c r="E137" s="26"/>
      <c r="F137" s="17"/>
      <c r="G137" s="12">
        <f t="shared" si="19"/>
        <v>0</v>
      </c>
      <c r="H137" s="12">
        <f t="shared" si="18"/>
        <v>0</v>
      </c>
      <c r="I137" s="7"/>
      <c r="J137" s="7"/>
    </row>
    <row r="138" spans="1:10" s="8" customFormat="1" ht="50.25" customHeight="1">
      <c r="A138" s="11">
        <v>8</v>
      </c>
      <c r="B138" s="75" t="s">
        <v>106</v>
      </c>
      <c r="C138" s="13" t="s">
        <v>24</v>
      </c>
      <c r="D138" s="53">
        <v>2000</v>
      </c>
      <c r="E138" s="26"/>
      <c r="F138" s="17"/>
      <c r="G138" s="12">
        <f t="shared" si="19"/>
        <v>0</v>
      </c>
      <c r="H138" s="12">
        <f t="shared" si="18"/>
        <v>0</v>
      </c>
      <c r="I138" s="7"/>
      <c r="J138" s="7"/>
    </row>
    <row r="139" spans="1:10" ht="13.5" customHeight="1">
      <c r="A139" s="89" t="s">
        <v>264</v>
      </c>
      <c r="B139" s="89"/>
      <c r="C139" s="89"/>
      <c r="D139" s="89"/>
      <c r="E139" s="89"/>
      <c r="F139" s="89"/>
      <c r="G139" s="6">
        <f>SUM(G131:G138)</f>
        <v>0</v>
      </c>
      <c r="H139" s="6">
        <f>SUM(H131:H138)</f>
        <v>0</v>
      </c>
      <c r="I139" s="41"/>
      <c r="J139" s="41"/>
    </row>
    <row r="140" spans="1:10" s="10" customFormat="1" ht="16.5" customHeight="1">
      <c r="A140" s="88" t="s">
        <v>168</v>
      </c>
      <c r="B140" s="88"/>
      <c r="C140" s="88"/>
      <c r="D140" s="88"/>
      <c r="E140" s="88"/>
      <c r="F140" s="88"/>
      <c r="G140" s="88"/>
      <c r="H140" s="88"/>
      <c r="I140" s="88"/>
      <c r="J140" s="88"/>
    </row>
    <row r="141" spans="1:10" s="8" customFormat="1" ht="25.5" customHeight="1">
      <c r="A141" s="11">
        <v>1</v>
      </c>
      <c r="B141" s="75" t="s">
        <v>223</v>
      </c>
      <c r="C141" s="13" t="s">
        <v>187</v>
      </c>
      <c r="D141" s="53">
        <v>110</v>
      </c>
      <c r="E141" s="26"/>
      <c r="F141" s="11"/>
      <c r="G141" s="12">
        <f>D141*E141</f>
        <v>0</v>
      </c>
      <c r="H141" s="12">
        <f aca="true" t="shared" si="20" ref="H141:H163">G141+ROUND(G141*F141/100,2)</f>
        <v>0</v>
      </c>
      <c r="I141" s="7"/>
      <c r="J141" s="7"/>
    </row>
    <row r="142" spans="1:10" s="8" customFormat="1" ht="26.25" customHeight="1">
      <c r="A142" s="11">
        <v>2</v>
      </c>
      <c r="B142" s="75" t="s">
        <v>69</v>
      </c>
      <c r="C142" s="13" t="s">
        <v>187</v>
      </c>
      <c r="D142" s="53">
        <v>1020</v>
      </c>
      <c r="E142" s="26"/>
      <c r="F142" s="11"/>
      <c r="G142" s="12">
        <f aca="true" t="shared" si="21" ref="G142:G163">D142*E142</f>
        <v>0</v>
      </c>
      <c r="H142" s="12">
        <f t="shared" si="20"/>
        <v>0</v>
      </c>
      <c r="I142" s="7"/>
      <c r="J142" s="7"/>
    </row>
    <row r="143" spans="1:10" s="8" customFormat="1" ht="36" customHeight="1">
      <c r="A143" s="11">
        <v>3</v>
      </c>
      <c r="B143" s="75" t="s">
        <v>224</v>
      </c>
      <c r="C143" s="13" t="s">
        <v>187</v>
      </c>
      <c r="D143" s="53">
        <v>340</v>
      </c>
      <c r="E143" s="26"/>
      <c r="F143" s="11"/>
      <c r="G143" s="12">
        <f t="shared" si="21"/>
        <v>0</v>
      </c>
      <c r="H143" s="12">
        <f t="shared" si="20"/>
        <v>0</v>
      </c>
      <c r="I143" s="7"/>
      <c r="J143" s="7"/>
    </row>
    <row r="144" spans="1:10" s="8" customFormat="1" ht="33" customHeight="1">
      <c r="A144" s="11">
        <v>4</v>
      </c>
      <c r="B144" s="75" t="s">
        <v>225</v>
      </c>
      <c r="C144" s="13" t="s">
        <v>187</v>
      </c>
      <c r="D144" s="53">
        <v>830</v>
      </c>
      <c r="E144" s="26"/>
      <c r="F144" s="11"/>
      <c r="G144" s="12">
        <f t="shared" si="21"/>
        <v>0</v>
      </c>
      <c r="H144" s="12">
        <f t="shared" si="20"/>
        <v>0</v>
      </c>
      <c r="I144" s="7"/>
      <c r="J144" s="7"/>
    </row>
    <row r="145" spans="1:10" s="8" customFormat="1" ht="36">
      <c r="A145" s="11">
        <v>5</v>
      </c>
      <c r="B145" s="75" t="s">
        <v>226</v>
      </c>
      <c r="C145" s="13" t="s">
        <v>187</v>
      </c>
      <c r="D145" s="53">
        <v>500</v>
      </c>
      <c r="E145" s="26"/>
      <c r="F145" s="11"/>
      <c r="G145" s="12">
        <f t="shared" si="21"/>
        <v>0</v>
      </c>
      <c r="H145" s="12">
        <f t="shared" si="20"/>
        <v>0</v>
      </c>
      <c r="I145" s="7"/>
      <c r="J145" s="7"/>
    </row>
    <row r="146" spans="1:10" s="8" customFormat="1" ht="36" customHeight="1">
      <c r="A146" s="11">
        <v>6</v>
      </c>
      <c r="B146" s="75" t="s">
        <v>227</v>
      </c>
      <c r="C146" s="13" t="s">
        <v>187</v>
      </c>
      <c r="D146" s="53">
        <v>300</v>
      </c>
      <c r="E146" s="26"/>
      <c r="F146" s="11"/>
      <c r="G146" s="12">
        <f t="shared" si="21"/>
        <v>0</v>
      </c>
      <c r="H146" s="12">
        <f t="shared" si="20"/>
        <v>0</v>
      </c>
      <c r="I146" s="7"/>
      <c r="J146" s="7"/>
    </row>
    <row r="147" spans="1:10" s="8" customFormat="1" ht="36">
      <c r="A147" s="11">
        <v>7</v>
      </c>
      <c r="B147" s="75" t="s">
        <v>228</v>
      </c>
      <c r="C147" s="13" t="s">
        <v>187</v>
      </c>
      <c r="D147" s="53">
        <v>500</v>
      </c>
      <c r="E147" s="26"/>
      <c r="F147" s="11"/>
      <c r="G147" s="12">
        <f t="shared" si="21"/>
        <v>0</v>
      </c>
      <c r="H147" s="12">
        <f t="shared" si="20"/>
        <v>0</v>
      </c>
      <c r="I147" s="7"/>
      <c r="J147" s="7"/>
    </row>
    <row r="148" spans="1:10" s="8" customFormat="1" ht="24">
      <c r="A148" s="11">
        <v>8</v>
      </c>
      <c r="B148" s="75" t="s">
        <v>229</v>
      </c>
      <c r="C148" s="13" t="s">
        <v>187</v>
      </c>
      <c r="D148" s="53">
        <v>100</v>
      </c>
      <c r="E148" s="26"/>
      <c r="F148" s="11"/>
      <c r="G148" s="12">
        <f t="shared" si="21"/>
        <v>0</v>
      </c>
      <c r="H148" s="12">
        <f t="shared" si="20"/>
        <v>0</v>
      </c>
      <c r="I148" s="7"/>
      <c r="J148" s="7"/>
    </row>
    <row r="149" spans="1:10" s="8" customFormat="1" ht="36">
      <c r="A149" s="11">
        <v>9</v>
      </c>
      <c r="B149" s="75" t="s">
        <v>305</v>
      </c>
      <c r="C149" s="13" t="s">
        <v>187</v>
      </c>
      <c r="D149" s="53">
        <v>20</v>
      </c>
      <c r="E149" s="26"/>
      <c r="F149" s="11"/>
      <c r="G149" s="12">
        <f t="shared" si="21"/>
        <v>0</v>
      </c>
      <c r="H149" s="12">
        <f t="shared" si="20"/>
        <v>0</v>
      </c>
      <c r="I149" s="7"/>
      <c r="J149" s="7"/>
    </row>
    <row r="150" spans="1:10" s="8" customFormat="1" ht="36">
      <c r="A150" s="11">
        <v>10</v>
      </c>
      <c r="B150" s="75" t="s">
        <v>304</v>
      </c>
      <c r="C150" s="13" t="s">
        <v>187</v>
      </c>
      <c r="D150" s="53">
        <v>20</v>
      </c>
      <c r="E150" s="26"/>
      <c r="F150" s="11"/>
      <c r="G150" s="12">
        <f t="shared" si="21"/>
        <v>0</v>
      </c>
      <c r="H150" s="12">
        <f t="shared" si="20"/>
        <v>0</v>
      </c>
      <c r="I150" s="7"/>
      <c r="J150" s="7"/>
    </row>
    <row r="151" spans="1:10" s="25" customFormat="1" ht="12.75">
      <c r="A151" s="11">
        <v>11</v>
      </c>
      <c r="B151" s="79" t="s">
        <v>230</v>
      </c>
      <c r="C151" s="58" t="s">
        <v>187</v>
      </c>
      <c r="D151" s="53">
        <v>130</v>
      </c>
      <c r="E151" s="26"/>
      <c r="F151" s="57"/>
      <c r="G151" s="12">
        <f t="shared" si="21"/>
        <v>0</v>
      </c>
      <c r="H151" s="27">
        <f t="shared" si="20"/>
        <v>0</v>
      </c>
      <c r="I151" s="50"/>
      <c r="J151" s="50"/>
    </row>
    <row r="152" spans="1:10" s="25" customFormat="1" ht="12.75">
      <c r="A152" s="11">
        <v>12</v>
      </c>
      <c r="B152" s="79" t="s">
        <v>231</v>
      </c>
      <c r="C152" s="58" t="s">
        <v>187</v>
      </c>
      <c r="D152" s="53">
        <v>130</v>
      </c>
      <c r="E152" s="26"/>
      <c r="F152" s="57"/>
      <c r="G152" s="12">
        <f t="shared" si="21"/>
        <v>0</v>
      </c>
      <c r="H152" s="27">
        <f t="shared" si="20"/>
        <v>0</v>
      </c>
      <c r="I152" s="50"/>
      <c r="J152" s="50"/>
    </row>
    <row r="153" spans="1:10" s="8" customFormat="1" ht="27" customHeight="1">
      <c r="A153" s="11">
        <v>13</v>
      </c>
      <c r="B153" s="75" t="s">
        <v>306</v>
      </c>
      <c r="C153" s="13" t="s">
        <v>178</v>
      </c>
      <c r="D153" s="53">
        <v>5</v>
      </c>
      <c r="E153" s="26"/>
      <c r="F153" s="11"/>
      <c r="G153" s="12">
        <f t="shared" si="21"/>
        <v>0</v>
      </c>
      <c r="H153" s="12">
        <f t="shared" si="20"/>
        <v>0</v>
      </c>
      <c r="I153" s="18"/>
      <c r="J153" s="18"/>
    </row>
    <row r="154" spans="1:10" s="8" customFormat="1" ht="36">
      <c r="A154" s="11">
        <v>14</v>
      </c>
      <c r="B154" s="75" t="s">
        <v>232</v>
      </c>
      <c r="C154" s="13" t="s">
        <v>176</v>
      </c>
      <c r="D154" s="53">
        <v>200</v>
      </c>
      <c r="E154" s="26"/>
      <c r="F154" s="11"/>
      <c r="G154" s="12">
        <f t="shared" si="21"/>
        <v>0</v>
      </c>
      <c r="H154" s="12">
        <f t="shared" si="20"/>
        <v>0</v>
      </c>
      <c r="I154" s="18"/>
      <c r="J154" s="18"/>
    </row>
    <row r="155" spans="1:10" s="8" customFormat="1" ht="36">
      <c r="A155" s="11">
        <v>15</v>
      </c>
      <c r="B155" s="75" t="s">
        <v>233</v>
      </c>
      <c r="C155" s="13" t="s">
        <v>176</v>
      </c>
      <c r="D155" s="53">
        <v>100</v>
      </c>
      <c r="E155" s="26"/>
      <c r="F155" s="11"/>
      <c r="G155" s="12">
        <f t="shared" si="21"/>
        <v>0</v>
      </c>
      <c r="H155" s="12">
        <f t="shared" si="20"/>
        <v>0</v>
      </c>
      <c r="I155" s="18"/>
      <c r="J155" s="18"/>
    </row>
    <row r="156" spans="1:10" s="8" customFormat="1" ht="36">
      <c r="A156" s="11">
        <v>16</v>
      </c>
      <c r="B156" s="75" t="s">
        <v>234</v>
      </c>
      <c r="C156" s="13" t="s">
        <v>176</v>
      </c>
      <c r="D156" s="53">
        <v>200</v>
      </c>
      <c r="E156" s="26"/>
      <c r="F156" s="11"/>
      <c r="G156" s="12">
        <f t="shared" si="21"/>
        <v>0</v>
      </c>
      <c r="H156" s="12">
        <f t="shared" si="20"/>
        <v>0</v>
      </c>
      <c r="I156" s="18"/>
      <c r="J156" s="18"/>
    </row>
    <row r="157" spans="1:10" s="8" customFormat="1" ht="36">
      <c r="A157" s="11">
        <v>17</v>
      </c>
      <c r="B157" s="75" t="s">
        <v>235</v>
      </c>
      <c r="C157" s="13" t="s">
        <v>176</v>
      </c>
      <c r="D157" s="53">
        <v>100</v>
      </c>
      <c r="E157" s="26"/>
      <c r="F157" s="11"/>
      <c r="G157" s="12">
        <f t="shared" si="21"/>
        <v>0</v>
      </c>
      <c r="H157" s="12">
        <f t="shared" si="20"/>
        <v>0</v>
      </c>
      <c r="I157" s="18"/>
      <c r="J157" s="18"/>
    </row>
    <row r="158" spans="1:10" s="8" customFormat="1" ht="36">
      <c r="A158" s="11">
        <v>18</v>
      </c>
      <c r="B158" s="75" t="s">
        <v>236</v>
      </c>
      <c r="C158" s="13" t="s">
        <v>176</v>
      </c>
      <c r="D158" s="53">
        <v>30</v>
      </c>
      <c r="E158" s="26"/>
      <c r="F158" s="11"/>
      <c r="G158" s="12">
        <f t="shared" si="21"/>
        <v>0</v>
      </c>
      <c r="H158" s="12">
        <f t="shared" si="20"/>
        <v>0</v>
      </c>
      <c r="I158" s="18"/>
      <c r="J158" s="18"/>
    </row>
    <row r="159" spans="1:10" s="8" customFormat="1" ht="36">
      <c r="A159" s="11">
        <v>19</v>
      </c>
      <c r="B159" s="75" t="s">
        <v>237</v>
      </c>
      <c r="C159" s="13" t="s">
        <v>176</v>
      </c>
      <c r="D159" s="53">
        <v>30</v>
      </c>
      <c r="E159" s="26"/>
      <c r="F159" s="11"/>
      <c r="G159" s="12">
        <f t="shared" si="21"/>
        <v>0</v>
      </c>
      <c r="H159" s="12">
        <f t="shared" si="20"/>
        <v>0</v>
      </c>
      <c r="I159" s="18"/>
      <c r="J159" s="18"/>
    </row>
    <row r="160" spans="1:10" s="8" customFormat="1" ht="48">
      <c r="A160" s="11">
        <v>20</v>
      </c>
      <c r="B160" s="75" t="s">
        <v>238</v>
      </c>
      <c r="C160" s="13" t="s">
        <v>187</v>
      </c>
      <c r="D160" s="53">
        <v>20</v>
      </c>
      <c r="E160" s="26"/>
      <c r="F160" s="11"/>
      <c r="G160" s="12">
        <f t="shared" si="21"/>
        <v>0</v>
      </c>
      <c r="H160" s="12">
        <f t="shared" si="20"/>
        <v>0</v>
      </c>
      <c r="I160" s="33"/>
      <c r="J160" s="18"/>
    </row>
    <row r="161" spans="1:10" s="8" customFormat="1" ht="48">
      <c r="A161" s="11">
        <v>21</v>
      </c>
      <c r="B161" s="75" t="s">
        <v>239</v>
      </c>
      <c r="C161" s="13" t="s">
        <v>187</v>
      </c>
      <c r="D161" s="53">
        <v>20</v>
      </c>
      <c r="E161" s="26"/>
      <c r="F161" s="11"/>
      <c r="G161" s="12">
        <f t="shared" si="21"/>
        <v>0</v>
      </c>
      <c r="H161" s="12">
        <f t="shared" si="20"/>
        <v>0</v>
      </c>
      <c r="I161" s="33"/>
      <c r="J161" s="18"/>
    </row>
    <row r="162" spans="1:10" s="8" customFormat="1" ht="48">
      <c r="A162" s="11">
        <v>22</v>
      </c>
      <c r="B162" s="75" t="s">
        <v>240</v>
      </c>
      <c r="C162" s="13" t="s">
        <v>187</v>
      </c>
      <c r="D162" s="53">
        <v>20</v>
      </c>
      <c r="E162" s="26"/>
      <c r="F162" s="11"/>
      <c r="G162" s="12">
        <f t="shared" si="21"/>
        <v>0</v>
      </c>
      <c r="H162" s="12">
        <f t="shared" si="20"/>
        <v>0</v>
      </c>
      <c r="I162" s="33"/>
      <c r="J162" s="18"/>
    </row>
    <row r="163" spans="1:10" s="8" customFormat="1" ht="48">
      <c r="A163" s="11">
        <v>23</v>
      </c>
      <c r="B163" s="75" t="s">
        <v>241</v>
      </c>
      <c r="C163" s="13" t="s">
        <v>187</v>
      </c>
      <c r="D163" s="53">
        <v>20</v>
      </c>
      <c r="E163" s="26"/>
      <c r="F163" s="11"/>
      <c r="G163" s="12">
        <f t="shared" si="21"/>
        <v>0</v>
      </c>
      <c r="H163" s="12">
        <f t="shared" si="20"/>
        <v>0</v>
      </c>
      <c r="I163" s="33"/>
      <c r="J163" s="18"/>
    </row>
    <row r="164" spans="1:10" s="8" customFormat="1" ht="18.75" customHeight="1">
      <c r="A164" s="104" t="s">
        <v>264</v>
      </c>
      <c r="B164" s="104"/>
      <c r="C164" s="104"/>
      <c r="D164" s="104"/>
      <c r="E164" s="104"/>
      <c r="F164" s="104"/>
      <c r="G164" s="9">
        <f>SUM(G141:G163)</f>
        <v>0</v>
      </c>
      <c r="H164" s="9">
        <f>SUM(H141:H163)</f>
        <v>0</v>
      </c>
      <c r="I164" s="47"/>
      <c r="J164" s="47"/>
    </row>
    <row r="165" spans="1:10" s="10" customFormat="1" ht="12.75" customHeight="1">
      <c r="A165" s="88" t="s">
        <v>144</v>
      </c>
      <c r="B165" s="88"/>
      <c r="C165" s="88"/>
      <c r="D165" s="88"/>
      <c r="E165" s="88"/>
      <c r="F165" s="88"/>
      <c r="G165" s="88"/>
      <c r="H165" s="88"/>
      <c r="I165" s="88"/>
      <c r="J165" s="88"/>
    </row>
    <row r="166" spans="1:10" s="8" customFormat="1" ht="45.75" customHeight="1">
      <c r="A166" s="11">
        <v>1</v>
      </c>
      <c r="B166" s="75" t="s">
        <v>25</v>
      </c>
      <c r="C166" s="13" t="s">
        <v>120</v>
      </c>
      <c r="D166" s="53">
        <v>140</v>
      </c>
      <c r="E166" s="26"/>
      <c r="F166" s="11"/>
      <c r="G166" s="12">
        <f>D166*E166</f>
        <v>0</v>
      </c>
      <c r="H166" s="12">
        <f aca="true" t="shared" si="22" ref="H166:H196">G166+ROUND(G166*F166/100,2)</f>
        <v>0</v>
      </c>
      <c r="I166" s="48"/>
      <c r="J166" s="48"/>
    </row>
    <row r="167" spans="1:10" s="8" customFormat="1" ht="19.5" customHeight="1">
      <c r="A167" s="11">
        <v>2</v>
      </c>
      <c r="B167" s="75" t="s">
        <v>262</v>
      </c>
      <c r="C167" s="13" t="s">
        <v>129</v>
      </c>
      <c r="D167" s="53">
        <v>10</v>
      </c>
      <c r="E167" s="26"/>
      <c r="F167" s="11"/>
      <c r="G167" s="12">
        <f aca="true" t="shared" si="23" ref="G167:G196">D167*E167</f>
        <v>0</v>
      </c>
      <c r="H167" s="12">
        <f t="shared" si="22"/>
        <v>0</v>
      </c>
      <c r="I167" s="30"/>
      <c r="J167" s="30"/>
    </row>
    <row r="168" spans="1:10" s="8" customFormat="1" ht="24">
      <c r="A168" s="11">
        <v>3</v>
      </c>
      <c r="B168" s="75" t="s">
        <v>208</v>
      </c>
      <c r="C168" s="13" t="s">
        <v>176</v>
      </c>
      <c r="D168" s="53">
        <v>50</v>
      </c>
      <c r="E168" s="26"/>
      <c r="F168" s="11"/>
      <c r="G168" s="12">
        <f t="shared" si="23"/>
        <v>0</v>
      </c>
      <c r="H168" s="12">
        <f t="shared" si="22"/>
        <v>0</v>
      </c>
      <c r="I168" s="30"/>
      <c r="J168" s="30"/>
    </row>
    <row r="169" spans="1:10" s="8" customFormat="1" ht="24">
      <c r="A169" s="11">
        <v>4</v>
      </c>
      <c r="B169" s="75" t="s">
        <v>174</v>
      </c>
      <c r="C169" s="13" t="s">
        <v>176</v>
      </c>
      <c r="D169" s="53">
        <v>50</v>
      </c>
      <c r="E169" s="26"/>
      <c r="F169" s="11"/>
      <c r="G169" s="12">
        <f t="shared" si="23"/>
        <v>0</v>
      </c>
      <c r="H169" s="12">
        <f t="shared" si="22"/>
        <v>0</v>
      </c>
      <c r="I169" s="30"/>
      <c r="J169" s="30"/>
    </row>
    <row r="170" spans="1:10" s="8" customFormat="1" ht="24">
      <c r="A170" s="11">
        <v>5</v>
      </c>
      <c r="B170" s="75" t="s">
        <v>307</v>
      </c>
      <c r="C170" s="13" t="s">
        <v>176</v>
      </c>
      <c r="D170" s="53">
        <v>50</v>
      </c>
      <c r="E170" s="26"/>
      <c r="F170" s="11"/>
      <c r="G170" s="12">
        <f t="shared" si="23"/>
        <v>0</v>
      </c>
      <c r="H170" s="12">
        <f t="shared" si="22"/>
        <v>0</v>
      </c>
      <c r="I170" s="30"/>
      <c r="J170" s="30"/>
    </row>
    <row r="171" spans="1:10" s="8" customFormat="1" ht="24">
      <c r="A171" s="11">
        <v>6</v>
      </c>
      <c r="B171" s="75" t="s">
        <v>209</v>
      </c>
      <c r="C171" s="13" t="s">
        <v>176</v>
      </c>
      <c r="D171" s="53">
        <v>50</v>
      </c>
      <c r="E171" s="26"/>
      <c r="F171" s="11"/>
      <c r="G171" s="12">
        <f t="shared" si="23"/>
        <v>0</v>
      </c>
      <c r="H171" s="12">
        <f t="shared" si="22"/>
        <v>0</v>
      </c>
      <c r="I171" s="30"/>
      <c r="J171" s="30"/>
    </row>
    <row r="172" spans="1:10" s="8" customFormat="1" ht="12.75">
      <c r="A172" s="11">
        <v>7</v>
      </c>
      <c r="B172" s="97" t="s">
        <v>308</v>
      </c>
      <c r="C172" s="13" t="s">
        <v>309</v>
      </c>
      <c r="D172" s="53">
        <v>20</v>
      </c>
      <c r="E172" s="26"/>
      <c r="F172" s="11"/>
      <c r="G172" s="12">
        <f t="shared" si="23"/>
        <v>0</v>
      </c>
      <c r="H172" s="12">
        <f t="shared" si="22"/>
        <v>0</v>
      </c>
      <c r="I172" s="30"/>
      <c r="J172" s="30"/>
    </row>
    <row r="173" spans="1:10" s="8" customFormat="1" ht="19.5" customHeight="1">
      <c r="A173" s="11">
        <v>8</v>
      </c>
      <c r="B173" s="97"/>
      <c r="C173" s="13" t="s">
        <v>310</v>
      </c>
      <c r="D173" s="53">
        <v>20</v>
      </c>
      <c r="E173" s="26"/>
      <c r="F173" s="11"/>
      <c r="G173" s="12">
        <f t="shared" si="23"/>
        <v>0</v>
      </c>
      <c r="H173" s="12">
        <f t="shared" si="22"/>
        <v>0</v>
      </c>
      <c r="I173" s="30"/>
      <c r="J173" s="30"/>
    </row>
    <row r="174" spans="1:10" s="8" customFormat="1" ht="19.5" customHeight="1">
      <c r="A174" s="11">
        <v>9</v>
      </c>
      <c r="B174" s="97"/>
      <c r="C174" s="13" t="s">
        <v>311</v>
      </c>
      <c r="D174" s="53">
        <v>5</v>
      </c>
      <c r="E174" s="26"/>
      <c r="F174" s="11"/>
      <c r="G174" s="12">
        <f t="shared" si="23"/>
        <v>0</v>
      </c>
      <c r="H174" s="12">
        <f t="shared" si="22"/>
        <v>0</v>
      </c>
      <c r="I174" s="30"/>
      <c r="J174" s="30"/>
    </row>
    <row r="175" spans="1:10" s="8" customFormat="1" ht="33.75">
      <c r="A175" s="11">
        <v>10</v>
      </c>
      <c r="B175" s="97" t="s">
        <v>207</v>
      </c>
      <c r="C175" s="51" t="s">
        <v>124</v>
      </c>
      <c r="D175" s="53">
        <v>100</v>
      </c>
      <c r="E175" s="26"/>
      <c r="F175" s="11"/>
      <c r="G175" s="12">
        <f t="shared" si="23"/>
        <v>0</v>
      </c>
      <c r="H175" s="12">
        <f t="shared" si="22"/>
        <v>0</v>
      </c>
      <c r="I175" s="30"/>
      <c r="J175" s="30"/>
    </row>
    <row r="176" spans="1:10" s="8" customFormat="1" ht="33.75">
      <c r="A176" s="11">
        <v>11</v>
      </c>
      <c r="B176" s="97"/>
      <c r="C176" s="51" t="s">
        <v>312</v>
      </c>
      <c r="D176" s="53">
        <v>100</v>
      </c>
      <c r="E176" s="26"/>
      <c r="F176" s="11"/>
      <c r="G176" s="12">
        <f t="shared" si="23"/>
        <v>0</v>
      </c>
      <c r="H176" s="12">
        <f t="shared" si="22"/>
        <v>0</v>
      </c>
      <c r="I176" s="30"/>
      <c r="J176" s="30"/>
    </row>
    <row r="177" spans="1:10" s="8" customFormat="1" ht="33.75">
      <c r="A177" s="11">
        <v>12</v>
      </c>
      <c r="B177" s="97"/>
      <c r="C177" s="51" t="s">
        <v>313</v>
      </c>
      <c r="D177" s="53">
        <v>100</v>
      </c>
      <c r="E177" s="26"/>
      <c r="F177" s="11"/>
      <c r="G177" s="12">
        <f t="shared" si="23"/>
        <v>0</v>
      </c>
      <c r="H177" s="12">
        <f t="shared" si="22"/>
        <v>0</v>
      </c>
      <c r="I177" s="30"/>
      <c r="J177" s="30"/>
    </row>
    <row r="178" spans="1:10" s="8" customFormat="1" ht="24">
      <c r="A178" s="11">
        <v>13</v>
      </c>
      <c r="B178" s="75" t="s">
        <v>314</v>
      </c>
      <c r="C178" s="13" t="s">
        <v>176</v>
      </c>
      <c r="D178" s="53">
        <v>50</v>
      </c>
      <c r="E178" s="26"/>
      <c r="F178" s="11"/>
      <c r="G178" s="12">
        <f t="shared" si="23"/>
        <v>0</v>
      </c>
      <c r="H178" s="12">
        <f t="shared" si="22"/>
        <v>0</v>
      </c>
      <c r="I178" s="30"/>
      <c r="J178" s="30"/>
    </row>
    <row r="179" spans="1:10" s="8" customFormat="1" ht="24">
      <c r="A179" s="11">
        <v>14</v>
      </c>
      <c r="B179" s="75" t="s">
        <v>319</v>
      </c>
      <c r="C179" s="13" t="s">
        <v>176</v>
      </c>
      <c r="D179" s="53">
        <v>100</v>
      </c>
      <c r="E179" s="26"/>
      <c r="F179" s="11"/>
      <c r="G179" s="12">
        <f t="shared" si="23"/>
        <v>0</v>
      </c>
      <c r="H179" s="12">
        <f t="shared" si="22"/>
        <v>0</v>
      </c>
      <c r="I179" s="18"/>
      <c r="J179" s="30"/>
    </row>
    <row r="180" spans="1:10" s="8" customFormat="1" ht="24">
      <c r="A180" s="11">
        <v>15</v>
      </c>
      <c r="B180" s="75" t="s">
        <v>320</v>
      </c>
      <c r="C180" s="13" t="s">
        <v>176</v>
      </c>
      <c r="D180" s="53">
        <v>100</v>
      </c>
      <c r="E180" s="26"/>
      <c r="F180" s="11"/>
      <c r="G180" s="12">
        <f t="shared" si="23"/>
        <v>0</v>
      </c>
      <c r="H180" s="12">
        <f t="shared" si="22"/>
        <v>0</v>
      </c>
      <c r="I180" s="18"/>
      <c r="J180" s="30"/>
    </row>
    <row r="181" spans="1:10" s="8" customFormat="1" ht="36">
      <c r="A181" s="11">
        <v>16</v>
      </c>
      <c r="B181" s="75" t="s">
        <v>125</v>
      </c>
      <c r="C181" s="13" t="s">
        <v>176</v>
      </c>
      <c r="D181" s="53">
        <v>100</v>
      </c>
      <c r="E181" s="26"/>
      <c r="F181" s="11"/>
      <c r="G181" s="12">
        <f t="shared" si="23"/>
        <v>0</v>
      </c>
      <c r="H181" s="12">
        <f t="shared" si="22"/>
        <v>0</v>
      </c>
      <c r="I181" s="18"/>
      <c r="J181" s="30"/>
    </row>
    <row r="182" spans="1:10" s="8" customFormat="1" ht="33.75" customHeight="1">
      <c r="A182" s="11">
        <v>17</v>
      </c>
      <c r="B182" s="75" t="s">
        <v>126</v>
      </c>
      <c r="C182" s="13" t="s">
        <v>176</v>
      </c>
      <c r="D182" s="53">
        <v>100</v>
      </c>
      <c r="E182" s="26"/>
      <c r="F182" s="11"/>
      <c r="G182" s="12">
        <f t="shared" si="23"/>
        <v>0</v>
      </c>
      <c r="H182" s="12">
        <f t="shared" si="22"/>
        <v>0</v>
      </c>
      <c r="I182" s="18"/>
      <c r="J182" s="30"/>
    </row>
    <row r="183" spans="1:10" s="8" customFormat="1" ht="12.75">
      <c r="A183" s="11">
        <v>18</v>
      </c>
      <c r="B183" s="75" t="s">
        <v>133</v>
      </c>
      <c r="C183" s="13" t="s">
        <v>176</v>
      </c>
      <c r="D183" s="53">
        <v>40</v>
      </c>
      <c r="E183" s="26"/>
      <c r="F183" s="11"/>
      <c r="G183" s="12">
        <f t="shared" si="23"/>
        <v>0</v>
      </c>
      <c r="H183" s="12">
        <f t="shared" si="22"/>
        <v>0</v>
      </c>
      <c r="I183" s="30"/>
      <c r="J183" s="30"/>
    </row>
    <row r="184" spans="1:10" s="8" customFormat="1" ht="12.75">
      <c r="A184" s="11">
        <v>19</v>
      </c>
      <c r="B184" s="75" t="s">
        <v>134</v>
      </c>
      <c r="C184" s="13" t="s">
        <v>176</v>
      </c>
      <c r="D184" s="53">
        <v>40</v>
      </c>
      <c r="E184" s="26"/>
      <c r="F184" s="11"/>
      <c r="G184" s="12">
        <f t="shared" si="23"/>
        <v>0</v>
      </c>
      <c r="H184" s="12">
        <f t="shared" si="22"/>
        <v>0</v>
      </c>
      <c r="I184" s="30"/>
      <c r="J184" s="30"/>
    </row>
    <row r="185" spans="1:10" s="8" customFormat="1" ht="12.75">
      <c r="A185" s="11">
        <v>20</v>
      </c>
      <c r="B185" s="75" t="s">
        <v>135</v>
      </c>
      <c r="C185" s="13" t="s">
        <v>176</v>
      </c>
      <c r="D185" s="53">
        <v>30</v>
      </c>
      <c r="E185" s="26"/>
      <c r="F185" s="11"/>
      <c r="G185" s="12">
        <f t="shared" si="23"/>
        <v>0</v>
      </c>
      <c r="H185" s="12">
        <f t="shared" si="22"/>
        <v>0</v>
      </c>
      <c r="I185" s="30"/>
      <c r="J185" s="30"/>
    </row>
    <row r="186" spans="1:10" s="8" customFormat="1" ht="36">
      <c r="A186" s="11">
        <v>21</v>
      </c>
      <c r="B186" s="75" t="s">
        <v>137</v>
      </c>
      <c r="C186" s="13" t="s">
        <v>176</v>
      </c>
      <c r="D186" s="53">
        <v>30</v>
      </c>
      <c r="E186" s="26"/>
      <c r="F186" s="11"/>
      <c r="G186" s="12">
        <f t="shared" si="23"/>
        <v>0</v>
      </c>
      <c r="H186" s="12">
        <f t="shared" si="22"/>
        <v>0</v>
      </c>
      <c r="I186" s="30"/>
      <c r="J186" s="30"/>
    </row>
    <row r="187" spans="1:10" s="8" customFormat="1" ht="36">
      <c r="A187" s="11">
        <v>22</v>
      </c>
      <c r="B187" s="75" t="s">
        <v>136</v>
      </c>
      <c r="C187" s="13" t="s">
        <v>176</v>
      </c>
      <c r="D187" s="53">
        <v>15</v>
      </c>
      <c r="E187" s="26"/>
      <c r="F187" s="11"/>
      <c r="G187" s="12">
        <f t="shared" si="23"/>
        <v>0</v>
      </c>
      <c r="H187" s="12">
        <f t="shared" si="22"/>
        <v>0</v>
      </c>
      <c r="I187" s="48"/>
      <c r="J187" s="48"/>
    </row>
    <row r="188" spans="1:10" s="8" customFormat="1" ht="36">
      <c r="A188" s="11">
        <v>23</v>
      </c>
      <c r="B188" s="75" t="s">
        <v>242</v>
      </c>
      <c r="C188" s="13" t="s">
        <v>176</v>
      </c>
      <c r="D188" s="53">
        <v>15</v>
      </c>
      <c r="E188" s="26"/>
      <c r="F188" s="11"/>
      <c r="G188" s="12">
        <f t="shared" si="23"/>
        <v>0</v>
      </c>
      <c r="H188" s="12">
        <f t="shared" si="22"/>
        <v>0</v>
      </c>
      <c r="I188" s="48"/>
      <c r="J188" s="48"/>
    </row>
    <row r="189" spans="1:10" s="8" customFormat="1" ht="34.5" customHeight="1">
      <c r="A189" s="11">
        <v>24</v>
      </c>
      <c r="B189" s="75" t="s">
        <v>243</v>
      </c>
      <c r="C189" s="13" t="s">
        <v>176</v>
      </c>
      <c r="D189" s="53">
        <v>5</v>
      </c>
      <c r="E189" s="26"/>
      <c r="F189" s="11"/>
      <c r="G189" s="12">
        <f t="shared" si="23"/>
        <v>0</v>
      </c>
      <c r="H189" s="12">
        <f t="shared" si="22"/>
        <v>0</v>
      </c>
      <c r="I189" s="48"/>
      <c r="J189" s="48"/>
    </row>
    <row r="190" spans="1:10" s="8" customFormat="1" ht="34.5" customHeight="1">
      <c r="A190" s="11">
        <v>25</v>
      </c>
      <c r="B190" s="75" t="s">
        <v>244</v>
      </c>
      <c r="C190" s="13" t="s">
        <v>176</v>
      </c>
      <c r="D190" s="53">
        <v>3</v>
      </c>
      <c r="E190" s="26"/>
      <c r="F190" s="11"/>
      <c r="G190" s="12">
        <f t="shared" si="23"/>
        <v>0</v>
      </c>
      <c r="H190" s="12">
        <f t="shared" si="22"/>
        <v>0</v>
      </c>
      <c r="I190" s="48"/>
      <c r="J190" s="48"/>
    </row>
    <row r="191" spans="1:10" s="8" customFormat="1" ht="29.25" customHeight="1">
      <c r="A191" s="11">
        <v>26</v>
      </c>
      <c r="B191" s="90" t="s">
        <v>322</v>
      </c>
      <c r="C191" s="13" t="s">
        <v>117</v>
      </c>
      <c r="D191" s="53">
        <v>200</v>
      </c>
      <c r="E191" s="26"/>
      <c r="F191" s="11"/>
      <c r="G191" s="12">
        <f t="shared" si="23"/>
        <v>0</v>
      </c>
      <c r="H191" s="12">
        <f t="shared" si="22"/>
        <v>0</v>
      </c>
      <c r="I191" s="30"/>
      <c r="J191" s="48"/>
    </row>
    <row r="192" spans="1:10" s="8" customFormat="1" ht="23.25" customHeight="1">
      <c r="A192" s="11">
        <v>27</v>
      </c>
      <c r="B192" s="90"/>
      <c r="C192" s="13" t="s">
        <v>116</v>
      </c>
      <c r="D192" s="53">
        <v>200</v>
      </c>
      <c r="E192" s="26"/>
      <c r="F192" s="11"/>
      <c r="G192" s="12">
        <f t="shared" si="23"/>
        <v>0</v>
      </c>
      <c r="H192" s="12">
        <f t="shared" si="22"/>
        <v>0</v>
      </c>
      <c r="I192" s="30"/>
      <c r="J192" s="48"/>
    </row>
    <row r="193" spans="1:10" s="8" customFormat="1" ht="20.25" customHeight="1">
      <c r="A193" s="11">
        <v>28</v>
      </c>
      <c r="B193" s="90"/>
      <c r="C193" s="13" t="s">
        <v>321</v>
      </c>
      <c r="D193" s="53">
        <v>40</v>
      </c>
      <c r="E193" s="26"/>
      <c r="F193" s="11"/>
      <c r="G193" s="12">
        <f t="shared" si="23"/>
        <v>0</v>
      </c>
      <c r="H193" s="12">
        <f t="shared" si="22"/>
        <v>0</v>
      </c>
      <c r="I193" s="30"/>
      <c r="J193" s="48"/>
    </row>
    <row r="194" spans="1:10" s="8" customFormat="1" ht="17.25" customHeight="1">
      <c r="A194" s="11">
        <v>29</v>
      </c>
      <c r="B194" s="102"/>
      <c r="C194" s="13" t="s">
        <v>85</v>
      </c>
      <c r="D194" s="53">
        <v>10</v>
      </c>
      <c r="E194" s="26"/>
      <c r="F194" s="11"/>
      <c r="G194" s="12">
        <f t="shared" si="23"/>
        <v>0</v>
      </c>
      <c r="H194" s="12">
        <f t="shared" si="22"/>
        <v>0</v>
      </c>
      <c r="I194" s="30"/>
      <c r="J194" s="48"/>
    </row>
    <row r="195" spans="1:10" s="8" customFormat="1" ht="30.75" customHeight="1">
      <c r="A195" s="11">
        <v>30</v>
      </c>
      <c r="B195" s="91" t="s">
        <v>272</v>
      </c>
      <c r="C195" s="13" t="s">
        <v>118</v>
      </c>
      <c r="D195" s="53">
        <v>30</v>
      </c>
      <c r="E195" s="26"/>
      <c r="F195" s="11"/>
      <c r="G195" s="12">
        <f t="shared" si="23"/>
        <v>0</v>
      </c>
      <c r="H195" s="12">
        <f t="shared" si="22"/>
        <v>0</v>
      </c>
      <c r="I195" s="30"/>
      <c r="J195" s="48"/>
    </row>
    <row r="196" spans="1:10" s="8" customFormat="1" ht="33" customHeight="1">
      <c r="A196" s="11">
        <v>31</v>
      </c>
      <c r="B196" s="91"/>
      <c r="C196" s="13" t="s">
        <v>119</v>
      </c>
      <c r="D196" s="53">
        <v>40</v>
      </c>
      <c r="E196" s="26"/>
      <c r="F196" s="11"/>
      <c r="G196" s="12">
        <f t="shared" si="23"/>
        <v>0</v>
      </c>
      <c r="H196" s="12">
        <f t="shared" si="22"/>
        <v>0</v>
      </c>
      <c r="I196" s="30"/>
      <c r="J196" s="48"/>
    </row>
    <row r="197" spans="1:10" s="8" customFormat="1" ht="18.75" customHeight="1">
      <c r="A197" s="104" t="s">
        <v>264</v>
      </c>
      <c r="B197" s="104"/>
      <c r="C197" s="104"/>
      <c r="D197" s="104"/>
      <c r="E197" s="104"/>
      <c r="F197" s="104"/>
      <c r="G197" s="9">
        <f>SUM(G166:G196)</f>
        <v>0</v>
      </c>
      <c r="H197" s="9">
        <f>SUM(H166:H196)</f>
        <v>0</v>
      </c>
      <c r="I197" s="47"/>
      <c r="J197" s="47"/>
    </row>
    <row r="198" spans="1:10" s="10" customFormat="1" ht="12.75" customHeight="1">
      <c r="A198" s="88" t="s">
        <v>145</v>
      </c>
      <c r="B198" s="88"/>
      <c r="C198" s="88"/>
      <c r="D198" s="88"/>
      <c r="E198" s="88"/>
      <c r="F198" s="88"/>
      <c r="G198" s="88"/>
      <c r="H198" s="88"/>
      <c r="I198" s="88"/>
      <c r="J198" s="88"/>
    </row>
    <row r="199" spans="1:10" s="8" customFormat="1" ht="39" customHeight="1">
      <c r="A199" s="11">
        <v>3</v>
      </c>
      <c r="B199" s="75" t="s">
        <v>263</v>
      </c>
      <c r="C199" s="13" t="s">
        <v>130</v>
      </c>
      <c r="D199" s="53">
        <v>30</v>
      </c>
      <c r="E199" s="26"/>
      <c r="F199" s="11"/>
      <c r="G199" s="12">
        <f>D199*E199</f>
        <v>0</v>
      </c>
      <c r="H199" s="12">
        <f>G199+ROUND(G199*F199/100,2)</f>
        <v>0</v>
      </c>
      <c r="I199" s="48"/>
      <c r="J199" s="48"/>
    </row>
    <row r="200" spans="1:10" s="8" customFormat="1" ht="26.25" customHeight="1">
      <c r="A200" s="11">
        <v>4</v>
      </c>
      <c r="B200" s="91" t="s">
        <v>82</v>
      </c>
      <c r="C200" s="13" t="s">
        <v>131</v>
      </c>
      <c r="D200" s="53">
        <v>20</v>
      </c>
      <c r="E200" s="26"/>
      <c r="F200" s="11"/>
      <c r="G200" s="12">
        <f aca="true" t="shared" si="24" ref="G200:G221">D200*E200</f>
        <v>0</v>
      </c>
      <c r="H200" s="12">
        <f>G200+ROUND(G200*F200/100,2)</f>
        <v>0</v>
      </c>
      <c r="I200" s="48"/>
      <c r="J200" s="48"/>
    </row>
    <row r="201" spans="1:10" s="8" customFormat="1" ht="30" customHeight="1">
      <c r="A201" s="11">
        <v>5</v>
      </c>
      <c r="B201" s="91"/>
      <c r="C201" s="13" t="s">
        <v>132</v>
      </c>
      <c r="D201" s="53">
        <v>30</v>
      </c>
      <c r="E201" s="26"/>
      <c r="F201" s="11"/>
      <c r="G201" s="12">
        <f t="shared" si="24"/>
        <v>0</v>
      </c>
      <c r="H201" s="12">
        <f>G201+ROUND(G201*F201/100,2)</f>
        <v>0</v>
      </c>
      <c r="I201" s="48"/>
      <c r="J201" s="48"/>
    </row>
    <row r="202" spans="1:10" s="8" customFormat="1" ht="60">
      <c r="A202" s="11">
        <v>6</v>
      </c>
      <c r="B202" s="75" t="s">
        <v>2</v>
      </c>
      <c r="C202" s="13" t="s">
        <v>176</v>
      </c>
      <c r="D202" s="53">
        <v>48</v>
      </c>
      <c r="E202" s="26"/>
      <c r="F202" s="11"/>
      <c r="G202" s="12">
        <f t="shared" si="24"/>
        <v>0</v>
      </c>
      <c r="H202" s="12">
        <f>G202+ROUND(G202*F202/100,2)</f>
        <v>0</v>
      </c>
      <c r="I202" s="48"/>
      <c r="J202" s="48"/>
    </row>
    <row r="203" spans="1:10" s="8" customFormat="1" ht="50.25" customHeight="1">
      <c r="A203" s="11">
        <v>7</v>
      </c>
      <c r="B203" s="75" t="s">
        <v>1</v>
      </c>
      <c r="C203" s="13" t="s">
        <v>176</v>
      </c>
      <c r="D203" s="53">
        <v>5</v>
      </c>
      <c r="E203" s="26"/>
      <c r="F203" s="11"/>
      <c r="G203" s="12">
        <f t="shared" si="24"/>
        <v>0</v>
      </c>
      <c r="H203" s="12">
        <f>G203+ROUND(G203*F203/100,2)</f>
        <v>0</v>
      </c>
      <c r="I203" s="30"/>
      <c r="J203" s="30"/>
    </row>
    <row r="204" spans="1:10" s="8" customFormat="1" ht="51" customHeight="1">
      <c r="A204" s="92">
        <v>8</v>
      </c>
      <c r="B204" s="75" t="s">
        <v>3</v>
      </c>
      <c r="C204" s="20"/>
      <c r="D204" s="53"/>
      <c r="E204" s="26"/>
      <c r="F204" s="11"/>
      <c r="G204" s="12"/>
      <c r="H204" s="19"/>
      <c r="I204" s="48"/>
      <c r="J204" s="48"/>
    </row>
    <row r="205" spans="1:10" s="8" customFormat="1" ht="12.75">
      <c r="A205" s="99"/>
      <c r="B205" s="75" t="s">
        <v>217</v>
      </c>
      <c r="C205" s="13" t="s">
        <v>176</v>
      </c>
      <c r="D205" s="53">
        <v>50</v>
      </c>
      <c r="E205" s="26"/>
      <c r="F205" s="11"/>
      <c r="G205" s="12">
        <f t="shared" si="24"/>
        <v>0</v>
      </c>
      <c r="H205" s="12">
        <f aca="true" t="shared" si="25" ref="H205:H216">G205+ROUND(G205*F205/100,2)</f>
        <v>0</v>
      </c>
      <c r="I205" s="48"/>
      <c r="J205" s="48"/>
    </row>
    <row r="206" spans="1:10" s="8" customFormat="1" ht="12.75">
      <c r="A206" s="99"/>
      <c r="B206" s="75" t="s">
        <v>218</v>
      </c>
      <c r="C206" s="13" t="s">
        <v>176</v>
      </c>
      <c r="D206" s="53">
        <v>600</v>
      </c>
      <c r="E206" s="26"/>
      <c r="F206" s="11"/>
      <c r="G206" s="12">
        <f t="shared" si="24"/>
        <v>0</v>
      </c>
      <c r="H206" s="12">
        <f t="shared" si="25"/>
        <v>0</v>
      </c>
      <c r="I206" s="48"/>
      <c r="J206" s="48"/>
    </row>
    <row r="207" spans="1:10" s="8" customFormat="1" ht="12.75">
      <c r="A207" s="99"/>
      <c r="B207" s="75" t="s">
        <v>219</v>
      </c>
      <c r="C207" s="13" t="s">
        <v>176</v>
      </c>
      <c r="D207" s="53">
        <v>100</v>
      </c>
      <c r="E207" s="26"/>
      <c r="F207" s="11"/>
      <c r="G207" s="12">
        <f t="shared" si="24"/>
        <v>0</v>
      </c>
      <c r="H207" s="12">
        <f t="shared" si="25"/>
        <v>0</v>
      </c>
      <c r="I207" s="48"/>
      <c r="J207" s="48"/>
    </row>
    <row r="208" spans="1:10" s="8" customFormat="1" ht="72">
      <c r="A208" s="11">
        <v>9</v>
      </c>
      <c r="B208" s="75" t="s">
        <v>194</v>
      </c>
      <c r="C208" s="13" t="s">
        <v>176</v>
      </c>
      <c r="D208" s="53">
        <v>180</v>
      </c>
      <c r="E208" s="26"/>
      <c r="F208" s="11"/>
      <c r="G208" s="12">
        <f t="shared" si="24"/>
        <v>0</v>
      </c>
      <c r="H208" s="12">
        <f t="shared" si="25"/>
        <v>0</v>
      </c>
      <c r="I208" s="48"/>
      <c r="J208" s="48"/>
    </row>
    <row r="209" spans="1:10" s="8" customFormat="1" ht="61.5" customHeight="1">
      <c r="A209" s="11">
        <v>10</v>
      </c>
      <c r="B209" s="75" t="s">
        <v>195</v>
      </c>
      <c r="C209" s="13" t="s">
        <v>176</v>
      </c>
      <c r="D209" s="53">
        <v>50</v>
      </c>
      <c r="E209" s="26"/>
      <c r="F209" s="11"/>
      <c r="G209" s="12">
        <f t="shared" si="24"/>
        <v>0</v>
      </c>
      <c r="H209" s="12">
        <f t="shared" si="25"/>
        <v>0</v>
      </c>
      <c r="I209" s="48"/>
      <c r="J209" s="48"/>
    </row>
    <row r="210" spans="1:10" s="8" customFormat="1" ht="60.75" customHeight="1">
      <c r="A210" s="11">
        <v>11</v>
      </c>
      <c r="B210" s="75" t="s">
        <v>196</v>
      </c>
      <c r="C210" s="13" t="s">
        <v>176</v>
      </c>
      <c r="D210" s="53">
        <v>100</v>
      </c>
      <c r="E210" s="26"/>
      <c r="F210" s="11"/>
      <c r="G210" s="12">
        <f t="shared" si="24"/>
        <v>0</v>
      </c>
      <c r="H210" s="12">
        <f t="shared" si="25"/>
        <v>0</v>
      </c>
      <c r="I210" s="48"/>
      <c r="J210" s="48"/>
    </row>
    <row r="211" spans="1:10" s="8" customFormat="1" ht="60.75" customHeight="1">
      <c r="A211" s="11">
        <v>12</v>
      </c>
      <c r="B211" s="75" t="s">
        <v>67</v>
      </c>
      <c r="C211" s="13" t="s">
        <v>176</v>
      </c>
      <c r="D211" s="53">
        <v>200</v>
      </c>
      <c r="E211" s="26"/>
      <c r="F211" s="11"/>
      <c r="G211" s="12">
        <f t="shared" si="24"/>
        <v>0</v>
      </c>
      <c r="H211" s="12">
        <f t="shared" si="25"/>
        <v>0</v>
      </c>
      <c r="I211" s="48"/>
      <c r="J211" s="48"/>
    </row>
    <row r="212" spans="1:10" s="8" customFormat="1" ht="58.5" customHeight="1">
      <c r="A212" s="11">
        <v>13</v>
      </c>
      <c r="B212" s="75" t="s">
        <v>88</v>
      </c>
      <c r="C212" s="13" t="s">
        <v>176</v>
      </c>
      <c r="D212" s="53">
        <v>500</v>
      </c>
      <c r="E212" s="26"/>
      <c r="F212" s="11"/>
      <c r="G212" s="12">
        <f t="shared" si="24"/>
        <v>0</v>
      </c>
      <c r="H212" s="12">
        <f t="shared" si="25"/>
        <v>0</v>
      </c>
      <c r="I212" s="30"/>
      <c r="J212" s="30"/>
    </row>
    <row r="213" spans="1:10" s="8" customFormat="1" ht="98.25" customHeight="1">
      <c r="A213" s="11">
        <v>14</v>
      </c>
      <c r="B213" s="75" t="s">
        <v>111</v>
      </c>
      <c r="C213" s="13" t="s">
        <v>176</v>
      </c>
      <c r="D213" s="53">
        <v>200</v>
      </c>
      <c r="E213" s="26"/>
      <c r="F213" s="11"/>
      <c r="G213" s="12">
        <f t="shared" si="24"/>
        <v>0</v>
      </c>
      <c r="H213" s="12">
        <f t="shared" si="25"/>
        <v>0</v>
      </c>
      <c r="I213" s="48"/>
      <c r="J213" s="48"/>
    </row>
    <row r="214" spans="1:10" s="8" customFormat="1" ht="50.25" customHeight="1">
      <c r="A214" s="11">
        <v>15</v>
      </c>
      <c r="B214" s="75" t="s">
        <v>245</v>
      </c>
      <c r="C214" s="13" t="s">
        <v>187</v>
      </c>
      <c r="D214" s="53">
        <v>11000</v>
      </c>
      <c r="E214" s="26"/>
      <c r="F214" s="11"/>
      <c r="G214" s="12">
        <f t="shared" si="24"/>
        <v>0</v>
      </c>
      <c r="H214" s="12">
        <f t="shared" si="25"/>
        <v>0</v>
      </c>
      <c r="I214" s="48"/>
      <c r="J214" s="48"/>
    </row>
    <row r="215" spans="1:10" s="8" customFormat="1" ht="96.75" customHeight="1">
      <c r="A215" s="11">
        <v>16</v>
      </c>
      <c r="B215" s="75" t="s">
        <v>80</v>
      </c>
      <c r="C215" s="13" t="s">
        <v>176</v>
      </c>
      <c r="D215" s="53">
        <v>2000</v>
      </c>
      <c r="E215" s="26"/>
      <c r="F215" s="11"/>
      <c r="G215" s="12">
        <f t="shared" si="24"/>
        <v>0</v>
      </c>
      <c r="H215" s="12">
        <f t="shared" si="25"/>
        <v>0</v>
      </c>
      <c r="I215" s="48"/>
      <c r="J215" s="48"/>
    </row>
    <row r="216" spans="1:10" s="8" customFormat="1" ht="94.5" customHeight="1">
      <c r="A216" s="11">
        <v>17</v>
      </c>
      <c r="B216" s="75" t="s">
        <v>247</v>
      </c>
      <c r="C216" s="13" t="s">
        <v>176</v>
      </c>
      <c r="D216" s="53">
        <v>350</v>
      </c>
      <c r="E216" s="26"/>
      <c r="F216" s="11"/>
      <c r="G216" s="12">
        <f t="shared" si="24"/>
        <v>0</v>
      </c>
      <c r="H216" s="12">
        <f t="shared" si="25"/>
        <v>0</v>
      </c>
      <c r="I216" s="48"/>
      <c r="J216" s="48"/>
    </row>
    <row r="217" spans="1:10" s="8" customFormat="1" ht="23.25" customHeight="1">
      <c r="A217" s="92">
        <v>18</v>
      </c>
      <c r="B217" s="91" t="s">
        <v>36</v>
      </c>
      <c r="C217" s="91"/>
      <c r="D217" s="91"/>
      <c r="E217" s="91"/>
      <c r="F217" s="91"/>
      <c r="G217" s="12"/>
      <c r="H217" s="19"/>
      <c r="I217" s="30"/>
      <c r="J217" s="30"/>
    </row>
    <row r="218" spans="1:10" s="8" customFormat="1" ht="19.5" customHeight="1">
      <c r="A218" s="99"/>
      <c r="B218" s="75" t="s">
        <v>7</v>
      </c>
      <c r="C218" s="13" t="s">
        <v>176</v>
      </c>
      <c r="D218" s="53">
        <v>10</v>
      </c>
      <c r="E218" s="26"/>
      <c r="F218" s="11"/>
      <c r="G218" s="12">
        <f t="shared" si="24"/>
        <v>0</v>
      </c>
      <c r="H218" s="12">
        <f>G218+ROUND(G218*F218/100,2)</f>
        <v>0</v>
      </c>
      <c r="I218" s="30"/>
      <c r="J218" s="30"/>
    </row>
    <row r="219" spans="1:10" s="8" customFormat="1" ht="19.5" customHeight="1">
      <c r="A219" s="99"/>
      <c r="B219" s="75" t="s">
        <v>297</v>
      </c>
      <c r="C219" s="13" t="s">
        <v>176</v>
      </c>
      <c r="D219" s="53">
        <v>20</v>
      </c>
      <c r="E219" s="26"/>
      <c r="F219" s="11"/>
      <c r="G219" s="12">
        <f t="shared" si="24"/>
        <v>0</v>
      </c>
      <c r="H219" s="12">
        <f>G219+ROUND(G219*F219/100,2)</f>
        <v>0</v>
      </c>
      <c r="I219" s="30"/>
      <c r="J219" s="30"/>
    </row>
    <row r="220" spans="1:10" s="8" customFormat="1" ht="19.5" customHeight="1">
      <c r="A220" s="99"/>
      <c r="B220" s="75" t="s">
        <v>84</v>
      </c>
      <c r="C220" s="13" t="s">
        <v>176</v>
      </c>
      <c r="D220" s="53">
        <v>20</v>
      </c>
      <c r="E220" s="26"/>
      <c r="F220" s="11"/>
      <c r="G220" s="12">
        <f t="shared" si="24"/>
        <v>0</v>
      </c>
      <c r="H220" s="12">
        <f>G220+ROUND(G220*F220/100,2)</f>
        <v>0</v>
      </c>
      <c r="I220" s="30"/>
      <c r="J220" s="30"/>
    </row>
    <row r="221" spans="1:10" s="8" customFormat="1" ht="19.5" customHeight="1">
      <c r="A221" s="99"/>
      <c r="B221" s="75" t="s">
        <v>298</v>
      </c>
      <c r="C221" s="13" t="s">
        <v>176</v>
      </c>
      <c r="D221" s="53">
        <v>10</v>
      </c>
      <c r="E221" s="26"/>
      <c r="F221" s="11"/>
      <c r="G221" s="12">
        <f t="shared" si="24"/>
        <v>0</v>
      </c>
      <c r="H221" s="12">
        <f>G221+ROUND(G221*F221/100,2)</f>
        <v>0</v>
      </c>
      <c r="I221" s="30"/>
      <c r="J221" s="30"/>
    </row>
    <row r="222" spans="1:10" ht="15" customHeight="1">
      <c r="A222" s="89" t="s">
        <v>23</v>
      </c>
      <c r="B222" s="89"/>
      <c r="C222" s="89"/>
      <c r="D222" s="89"/>
      <c r="E222" s="89"/>
      <c r="F222" s="89"/>
      <c r="G222" s="31">
        <f>SUM(G199:G221)</f>
        <v>0</v>
      </c>
      <c r="H222" s="32">
        <f>SUM(H199:H221)</f>
        <v>0</v>
      </c>
      <c r="I222" s="49"/>
      <c r="J222" s="49"/>
    </row>
    <row r="223" spans="1:10" s="10" customFormat="1" ht="95.25" customHeight="1">
      <c r="A223" s="96" t="s">
        <v>110</v>
      </c>
      <c r="B223" s="88"/>
      <c r="C223" s="88"/>
      <c r="D223" s="88"/>
      <c r="E223" s="88"/>
      <c r="F223" s="88"/>
      <c r="G223" s="88"/>
      <c r="H223" s="88"/>
      <c r="I223" s="88"/>
      <c r="J223" s="88"/>
    </row>
    <row r="224" spans="1:10" s="8" customFormat="1" ht="22.5">
      <c r="A224" s="11">
        <v>1</v>
      </c>
      <c r="B224" s="90" t="s">
        <v>4</v>
      </c>
      <c r="C224" s="13" t="s">
        <v>19</v>
      </c>
      <c r="D224" s="53">
        <v>30</v>
      </c>
      <c r="E224" s="67"/>
      <c r="F224" s="11"/>
      <c r="G224" s="12">
        <f>D224*E224</f>
        <v>0</v>
      </c>
      <c r="H224" s="12">
        <f>G224+ROUND(G224*F224/100,2)</f>
        <v>0</v>
      </c>
      <c r="I224" s="18"/>
      <c r="J224" s="18"/>
    </row>
    <row r="225" spans="1:10" s="8" customFormat="1" ht="45">
      <c r="A225" s="11">
        <v>2</v>
      </c>
      <c r="B225" s="90"/>
      <c r="C225" s="13" t="s">
        <v>198</v>
      </c>
      <c r="D225" s="53">
        <v>15</v>
      </c>
      <c r="E225" s="67"/>
      <c r="F225" s="11"/>
      <c r="G225" s="12">
        <f>D225*E225</f>
        <v>0</v>
      </c>
      <c r="H225" s="12">
        <f>ROUND(G225+(G225*F225/100),2)</f>
        <v>0</v>
      </c>
      <c r="I225" s="18"/>
      <c r="J225" s="18"/>
    </row>
    <row r="226" spans="1:10" s="8" customFormat="1" ht="33.75">
      <c r="A226" s="11">
        <v>3</v>
      </c>
      <c r="B226" s="90"/>
      <c r="C226" s="13" t="s">
        <v>197</v>
      </c>
      <c r="D226" s="53">
        <v>250</v>
      </c>
      <c r="E226" s="67"/>
      <c r="F226" s="11"/>
      <c r="G226" s="12">
        <f>D226*E226</f>
        <v>0</v>
      </c>
      <c r="H226" s="12">
        <f>ROUND(G226+(G226*F226/100),2)</f>
        <v>0</v>
      </c>
      <c r="I226" s="18"/>
      <c r="J226" s="18"/>
    </row>
    <row r="227" spans="1:10" s="8" customFormat="1" ht="18" customHeight="1">
      <c r="A227" s="11">
        <v>4</v>
      </c>
      <c r="B227" s="90"/>
      <c r="C227" s="13" t="s">
        <v>199</v>
      </c>
      <c r="D227" s="53">
        <v>350</v>
      </c>
      <c r="E227" s="67"/>
      <c r="F227" s="11"/>
      <c r="G227" s="12">
        <f>D227*E227</f>
        <v>0</v>
      </c>
      <c r="H227" s="12">
        <f>ROUND(G227+(G227*F227/100),2)</f>
        <v>0</v>
      </c>
      <c r="I227" s="18"/>
      <c r="J227" s="18"/>
    </row>
    <row r="228" spans="1:10" s="8" customFormat="1" ht="77.25" customHeight="1">
      <c r="A228" s="11">
        <v>5</v>
      </c>
      <c r="B228" s="66" t="s">
        <v>299</v>
      </c>
      <c r="C228" s="13" t="s">
        <v>199</v>
      </c>
      <c r="D228" s="53">
        <v>500</v>
      </c>
      <c r="E228" s="67"/>
      <c r="F228" s="11"/>
      <c r="G228" s="12">
        <f>D228*E228</f>
        <v>0</v>
      </c>
      <c r="H228" s="12">
        <f>ROUND(G228+(G228*F228/100),2)</f>
        <v>0</v>
      </c>
      <c r="I228" s="18"/>
      <c r="J228" s="18"/>
    </row>
    <row r="229" spans="1:10" ht="12.75">
      <c r="A229" s="104" t="s">
        <v>264</v>
      </c>
      <c r="B229" s="104"/>
      <c r="C229" s="104"/>
      <c r="D229" s="104"/>
      <c r="E229" s="104"/>
      <c r="F229" s="104"/>
      <c r="G229" s="6">
        <f>SUM(G224:G228)</f>
        <v>0</v>
      </c>
      <c r="H229" s="6">
        <f>SUM(H224:H228)</f>
        <v>0</v>
      </c>
      <c r="I229" s="41"/>
      <c r="J229" s="41"/>
    </row>
    <row r="230" spans="1:10" s="10" customFormat="1" ht="102" customHeight="1">
      <c r="A230" s="96" t="s">
        <v>0</v>
      </c>
      <c r="B230" s="88"/>
      <c r="C230" s="88"/>
      <c r="D230" s="88"/>
      <c r="E230" s="88"/>
      <c r="F230" s="88"/>
      <c r="G230" s="88"/>
      <c r="H230" s="88"/>
      <c r="I230" s="88"/>
      <c r="J230" s="88"/>
    </row>
    <row r="231" spans="1:10" s="8" customFormat="1" ht="23.25" customHeight="1">
      <c r="A231" s="11">
        <v>1</v>
      </c>
      <c r="B231" s="90" t="s">
        <v>5</v>
      </c>
      <c r="C231" s="13" t="s">
        <v>117</v>
      </c>
      <c r="D231" s="53">
        <v>100</v>
      </c>
      <c r="E231" s="26"/>
      <c r="F231" s="11"/>
      <c r="G231" s="12">
        <f>D231*E231</f>
        <v>0</v>
      </c>
      <c r="H231" s="12">
        <f aca="true" t="shared" si="26" ref="H231:H275">G231+ROUND(G231*F231/100,2)</f>
        <v>0</v>
      </c>
      <c r="I231" s="30"/>
      <c r="J231" s="30"/>
    </row>
    <row r="232" spans="1:10" s="8" customFormat="1" ht="22.5" customHeight="1">
      <c r="A232" s="11">
        <v>2</v>
      </c>
      <c r="B232" s="90"/>
      <c r="C232" s="13" t="s">
        <v>116</v>
      </c>
      <c r="D232" s="53">
        <v>120</v>
      </c>
      <c r="E232" s="26"/>
      <c r="F232" s="11"/>
      <c r="G232" s="12">
        <f aca="true" t="shared" si="27" ref="G232:G275">D232*E232</f>
        <v>0</v>
      </c>
      <c r="H232" s="12">
        <f t="shared" si="26"/>
        <v>0</v>
      </c>
      <c r="I232" s="30"/>
      <c r="J232" s="30"/>
    </row>
    <row r="233" spans="1:10" s="8" customFormat="1" ht="22.5" customHeight="1">
      <c r="A233" s="11">
        <v>3</v>
      </c>
      <c r="B233" s="90"/>
      <c r="C233" s="106" t="s">
        <v>6</v>
      </c>
      <c r="D233" s="53">
        <v>20</v>
      </c>
      <c r="E233" s="26"/>
      <c r="F233" s="11"/>
      <c r="G233" s="12">
        <f t="shared" si="27"/>
        <v>0</v>
      </c>
      <c r="H233" s="12">
        <f t="shared" si="26"/>
        <v>0</v>
      </c>
      <c r="I233" s="30"/>
      <c r="J233" s="30"/>
    </row>
    <row r="234" spans="1:10" s="8" customFormat="1" ht="20.25" customHeight="1">
      <c r="A234" s="11">
        <v>4</v>
      </c>
      <c r="B234" s="102"/>
      <c r="C234" s="106" t="s">
        <v>85</v>
      </c>
      <c r="D234" s="53">
        <v>5</v>
      </c>
      <c r="E234" s="26"/>
      <c r="F234" s="11"/>
      <c r="G234" s="12">
        <f t="shared" si="27"/>
        <v>0</v>
      </c>
      <c r="H234" s="12">
        <f t="shared" si="26"/>
        <v>0</v>
      </c>
      <c r="I234" s="30"/>
      <c r="J234" s="30"/>
    </row>
    <row r="235" spans="1:10" s="8" customFormat="1" ht="23.25" customHeight="1">
      <c r="A235" s="11">
        <v>5</v>
      </c>
      <c r="B235" s="91" t="s">
        <v>300</v>
      </c>
      <c r="C235" s="13" t="s">
        <v>267</v>
      </c>
      <c r="D235" s="53">
        <v>20</v>
      </c>
      <c r="E235" s="26"/>
      <c r="F235" s="11"/>
      <c r="G235" s="12">
        <f t="shared" si="27"/>
        <v>0</v>
      </c>
      <c r="H235" s="12">
        <f t="shared" si="26"/>
        <v>0</v>
      </c>
      <c r="I235" s="30"/>
      <c r="J235" s="30"/>
    </row>
    <row r="236" spans="1:10" s="8" customFormat="1" ht="39.75" customHeight="1">
      <c r="A236" s="11">
        <v>6</v>
      </c>
      <c r="B236" s="91"/>
      <c r="C236" s="13" t="s">
        <v>119</v>
      </c>
      <c r="D236" s="53">
        <v>30</v>
      </c>
      <c r="E236" s="26"/>
      <c r="F236" s="11"/>
      <c r="G236" s="12">
        <f t="shared" si="27"/>
        <v>0</v>
      </c>
      <c r="H236" s="12">
        <f t="shared" si="26"/>
        <v>0</v>
      </c>
      <c r="I236" s="30"/>
      <c r="J236" s="30"/>
    </row>
    <row r="237" spans="1:10" s="8" customFormat="1" ht="38.25" customHeight="1">
      <c r="A237" s="62">
        <v>7</v>
      </c>
      <c r="B237" s="15" t="s">
        <v>38</v>
      </c>
      <c r="C237" s="13" t="s">
        <v>187</v>
      </c>
      <c r="D237" s="53">
        <v>10</v>
      </c>
      <c r="E237" s="26"/>
      <c r="F237" s="11"/>
      <c r="G237" s="12">
        <f t="shared" si="27"/>
        <v>0</v>
      </c>
      <c r="H237" s="12">
        <f t="shared" si="26"/>
        <v>0</v>
      </c>
      <c r="I237" s="30"/>
      <c r="J237" s="30"/>
    </row>
    <row r="238" spans="1:10" s="8" customFormat="1" ht="36">
      <c r="A238" s="62">
        <v>8</v>
      </c>
      <c r="B238" s="15" t="s">
        <v>39</v>
      </c>
      <c r="C238" s="13" t="s">
        <v>187</v>
      </c>
      <c r="D238" s="53">
        <v>10</v>
      </c>
      <c r="E238" s="26"/>
      <c r="F238" s="11"/>
      <c r="G238" s="12">
        <f t="shared" si="27"/>
        <v>0</v>
      </c>
      <c r="H238" s="12">
        <f t="shared" si="26"/>
        <v>0</v>
      </c>
      <c r="I238" s="30"/>
      <c r="J238" s="30"/>
    </row>
    <row r="239" spans="1:10" s="8" customFormat="1" ht="24">
      <c r="A239" s="63">
        <v>9</v>
      </c>
      <c r="B239" s="15" t="s">
        <v>40</v>
      </c>
      <c r="C239" s="13" t="s">
        <v>187</v>
      </c>
      <c r="D239" s="53">
        <v>10</v>
      </c>
      <c r="E239" s="26"/>
      <c r="F239" s="11"/>
      <c r="G239" s="12">
        <f t="shared" si="27"/>
        <v>0</v>
      </c>
      <c r="H239" s="12">
        <f t="shared" si="26"/>
        <v>0</v>
      </c>
      <c r="I239" s="30"/>
      <c r="J239" s="30"/>
    </row>
    <row r="240" spans="1:10" s="8" customFormat="1" ht="24">
      <c r="A240" s="63">
        <v>10</v>
      </c>
      <c r="B240" s="15" t="s">
        <v>41</v>
      </c>
      <c r="C240" s="13" t="s">
        <v>187</v>
      </c>
      <c r="D240" s="53">
        <v>10</v>
      </c>
      <c r="E240" s="26"/>
      <c r="F240" s="11"/>
      <c r="G240" s="12">
        <f t="shared" si="27"/>
        <v>0</v>
      </c>
      <c r="H240" s="12">
        <f t="shared" si="26"/>
        <v>0</v>
      </c>
      <c r="I240" s="30"/>
      <c r="J240" s="30"/>
    </row>
    <row r="241" spans="1:10" s="8" customFormat="1" ht="36">
      <c r="A241" s="64">
        <v>11</v>
      </c>
      <c r="B241" s="15" t="s">
        <v>42</v>
      </c>
      <c r="C241" s="13" t="s">
        <v>187</v>
      </c>
      <c r="D241" s="53">
        <v>10</v>
      </c>
      <c r="E241" s="26"/>
      <c r="F241" s="11"/>
      <c r="G241" s="12">
        <f t="shared" si="27"/>
        <v>0</v>
      </c>
      <c r="H241" s="12">
        <f t="shared" si="26"/>
        <v>0</v>
      </c>
      <c r="I241" s="30"/>
      <c r="J241" s="30"/>
    </row>
    <row r="242" spans="1:10" s="8" customFormat="1" ht="36">
      <c r="A242" s="64">
        <v>12</v>
      </c>
      <c r="B242" s="15" t="s">
        <v>43</v>
      </c>
      <c r="C242" s="13" t="s">
        <v>187</v>
      </c>
      <c r="D242" s="53">
        <v>10</v>
      </c>
      <c r="E242" s="26"/>
      <c r="F242" s="11"/>
      <c r="G242" s="12">
        <f t="shared" si="27"/>
        <v>0</v>
      </c>
      <c r="H242" s="12">
        <f t="shared" si="26"/>
        <v>0</v>
      </c>
      <c r="I242" s="30"/>
      <c r="J242" s="30"/>
    </row>
    <row r="243" spans="1:10" s="8" customFormat="1" ht="24">
      <c r="A243" s="62">
        <v>13</v>
      </c>
      <c r="B243" s="15" t="s">
        <v>44</v>
      </c>
      <c r="C243" s="13" t="s">
        <v>187</v>
      </c>
      <c r="D243" s="53">
        <v>100</v>
      </c>
      <c r="E243" s="26"/>
      <c r="F243" s="11"/>
      <c r="G243" s="12">
        <f t="shared" si="27"/>
        <v>0</v>
      </c>
      <c r="H243" s="12">
        <f t="shared" si="26"/>
        <v>0</v>
      </c>
      <c r="I243" s="30"/>
      <c r="J243" s="30"/>
    </row>
    <row r="244" spans="1:10" s="8" customFormat="1" ht="24">
      <c r="A244" s="62">
        <v>14</v>
      </c>
      <c r="B244" s="15" t="s">
        <v>45</v>
      </c>
      <c r="C244" s="13" t="s">
        <v>187</v>
      </c>
      <c r="D244" s="53">
        <v>100</v>
      </c>
      <c r="E244" s="26"/>
      <c r="F244" s="11"/>
      <c r="G244" s="12">
        <f t="shared" si="27"/>
        <v>0</v>
      </c>
      <c r="H244" s="12">
        <f t="shared" si="26"/>
        <v>0</v>
      </c>
      <c r="I244" s="30"/>
      <c r="J244" s="30"/>
    </row>
    <row r="245" spans="1:10" s="8" customFormat="1" ht="24">
      <c r="A245" s="62">
        <v>15</v>
      </c>
      <c r="B245" s="15" t="s">
        <v>46</v>
      </c>
      <c r="C245" s="13" t="s">
        <v>187</v>
      </c>
      <c r="D245" s="53">
        <v>100</v>
      </c>
      <c r="E245" s="26"/>
      <c r="F245" s="11"/>
      <c r="G245" s="12">
        <f t="shared" si="27"/>
        <v>0</v>
      </c>
      <c r="H245" s="12">
        <f t="shared" si="26"/>
        <v>0</v>
      </c>
      <c r="I245" s="30"/>
      <c r="J245" s="30"/>
    </row>
    <row r="246" spans="1:10" s="8" customFormat="1" ht="36">
      <c r="A246" s="11">
        <v>16</v>
      </c>
      <c r="B246" s="76" t="s">
        <v>301</v>
      </c>
      <c r="C246" s="13" t="s">
        <v>187</v>
      </c>
      <c r="D246" s="53">
        <v>10</v>
      </c>
      <c r="E246" s="26"/>
      <c r="F246" s="11"/>
      <c r="G246" s="12">
        <f t="shared" si="27"/>
        <v>0</v>
      </c>
      <c r="H246" s="12">
        <f t="shared" si="26"/>
        <v>0</v>
      </c>
      <c r="I246" s="30"/>
      <c r="J246" s="30"/>
    </row>
    <row r="247" spans="1:10" s="8" customFormat="1" ht="24">
      <c r="A247" s="63">
        <v>17</v>
      </c>
      <c r="B247" s="15" t="s">
        <v>47</v>
      </c>
      <c r="C247" s="13" t="s">
        <v>187</v>
      </c>
      <c r="D247" s="53">
        <v>100</v>
      </c>
      <c r="E247" s="26"/>
      <c r="F247" s="11"/>
      <c r="G247" s="12">
        <f t="shared" si="27"/>
        <v>0</v>
      </c>
      <c r="H247" s="12">
        <f t="shared" si="26"/>
        <v>0</v>
      </c>
      <c r="I247" s="30"/>
      <c r="J247" s="30"/>
    </row>
    <row r="248" spans="1:10" s="8" customFormat="1" ht="24">
      <c r="A248" s="63">
        <v>18</v>
      </c>
      <c r="B248" s="15" t="s">
        <v>48</v>
      </c>
      <c r="C248" s="13" t="s">
        <v>187</v>
      </c>
      <c r="D248" s="53">
        <v>100</v>
      </c>
      <c r="E248" s="26"/>
      <c r="F248" s="11"/>
      <c r="G248" s="12">
        <f t="shared" si="27"/>
        <v>0</v>
      </c>
      <c r="H248" s="12">
        <f t="shared" si="26"/>
        <v>0</v>
      </c>
      <c r="I248" s="30"/>
      <c r="J248" s="30"/>
    </row>
    <row r="249" spans="1:10" s="8" customFormat="1" ht="24">
      <c r="A249" s="63">
        <v>19</v>
      </c>
      <c r="B249" s="15" t="s">
        <v>49</v>
      </c>
      <c r="C249" s="13" t="s">
        <v>187</v>
      </c>
      <c r="D249" s="53">
        <v>100</v>
      </c>
      <c r="E249" s="26"/>
      <c r="F249" s="11"/>
      <c r="G249" s="12">
        <f t="shared" si="27"/>
        <v>0</v>
      </c>
      <c r="H249" s="12">
        <f t="shared" si="26"/>
        <v>0</v>
      </c>
      <c r="I249" s="30"/>
      <c r="J249" s="30"/>
    </row>
    <row r="250" spans="1:10" s="8" customFormat="1" ht="36">
      <c r="A250" s="64">
        <v>20</v>
      </c>
      <c r="B250" s="15" t="s">
        <v>50</v>
      </c>
      <c r="C250" s="13" t="s">
        <v>187</v>
      </c>
      <c r="D250" s="53">
        <v>100</v>
      </c>
      <c r="E250" s="26"/>
      <c r="F250" s="11"/>
      <c r="G250" s="12">
        <f t="shared" si="27"/>
        <v>0</v>
      </c>
      <c r="H250" s="12">
        <f t="shared" si="26"/>
        <v>0</v>
      </c>
      <c r="I250" s="30"/>
      <c r="J250" s="30"/>
    </row>
    <row r="251" spans="1:10" s="8" customFormat="1" ht="36">
      <c r="A251" s="64">
        <v>21</v>
      </c>
      <c r="B251" s="15" t="s">
        <v>51</v>
      </c>
      <c r="C251" s="13" t="s">
        <v>187</v>
      </c>
      <c r="D251" s="53">
        <v>100</v>
      </c>
      <c r="E251" s="26"/>
      <c r="F251" s="11"/>
      <c r="G251" s="12">
        <f t="shared" si="27"/>
        <v>0</v>
      </c>
      <c r="H251" s="12">
        <f t="shared" si="26"/>
        <v>0</v>
      </c>
      <c r="I251" s="30"/>
      <c r="J251" s="30"/>
    </row>
    <row r="252" spans="1:10" s="8" customFormat="1" ht="36">
      <c r="A252" s="64">
        <v>22</v>
      </c>
      <c r="B252" s="15" t="s">
        <v>52</v>
      </c>
      <c r="C252" s="13" t="s">
        <v>187</v>
      </c>
      <c r="D252" s="53">
        <v>100</v>
      </c>
      <c r="E252" s="26"/>
      <c r="F252" s="11"/>
      <c r="G252" s="12">
        <f t="shared" si="27"/>
        <v>0</v>
      </c>
      <c r="H252" s="12">
        <f t="shared" si="26"/>
        <v>0</v>
      </c>
      <c r="I252" s="30"/>
      <c r="J252" s="30"/>
    </row>
    <row r="253" spans="1:10" s="8" customFormat="1" ht="36">
      <c r="A253" s="62">
        <v>23</v>
      </c>
      <c r="B253" s="15" t="s">
        <v>53</v>
      </c>
      <c r="C253" s="13" t="s">
        <v>187</v>
      </c>
      <c r="D253" s="53">
        <v>10</v>
      </c>
      <c r="E253" s="26"/>
      <c r="F253" s="11"/>
      <c r="G253" s="12">
        <f t="shared" si="27"/>
        <v>0</v>
      </c>
      <c r="H253" s="12">
        <f t="shared" si="26"/>
        <v>0</v>
      </c>
      <c r="I253" s="30"/>
      <c r="J253" s="30"/>
    </row>
    <row r="254" spans="1:10" s="8" customFormat="1" ht="36">
      <c r="A254" s="62">
        <v>24</v>
      </c>
      <c r="B254" s="15" t="s">
        <v>54</v>
      </c>
      <c r="C254" s="13" t="s">
        <v>187</v>
      </c>
      <c r="D254" s="53">
        <v>10</v>
      </c>
      <c r="E254" s="26"/>
      <c r="F254" s="11"/>
      <c r="G254" s="12">
        <f t="shared" si="27"/>
        <v>0</v>
      </c>
      <c r="H254" s="12">
        <f t="shared" si="26"/>
        <v>0</v>
      </c>
      <c r="I254" s="30"/>
      <c r="J254" s="30"/>
    </row>
    <row r="255" spans="1:10" s="8" customFormat="1" ht="23.25" customHeight="1">
      <c r="A255" s="11">
        <v>25</v>
      </c>
      <c r="B255" s="87" t="s">
        <v>296</v>
      </c>
      <c r="C255" s="87"/>
      <c r="D255" s="87"/>
      <c r="E255" s="26"/>
      <c r="F255" s="11"/>
      <c r="G255" s="12"/>
      <c r="H255" s="12"/>
      <c r="I255" s="30"/>
      <c r="J255" s="30"/>
    </row>
    <row r="256" spans="1:10" s="8" customFormat="1" ht="12.75">
      <c r="A256" s="11" t="s">
        <v>55</v>
      </c>
      <c r="B256" s="65" t="s">
        <v>7</v>
      </c>
      <c r="C256" s="13" t="s">
        <v>187</v>
      </c>
      <c r="D256" s="53">
        <v>10</v>
      </c>
      <c r="E256" s="26"/>
      <c r="F256" s="11"/>
      <c r="G256" s="12">
        <f aca="true" t="shared" si="28" ref="G256:G261">D256*E256</f>
        <v>0</v>
      </c>
      <c r="H256" s="12">
        <f aca="true" t="shared" si="29" ref="H256:H261">G256+ROUND(G256*F256/100,2)</f>
        <v>0</v>
      </c>
      <c r="I256" s="30"/>
      <c r="J256" s="30"/>
    </row>
    <row r="257" spans="1:10" s="8" customFormat="1" ht="12.75">
      <c r="A257" s="11" t="s">
        <v>56</v>
      </c>
      <c r="B257" s="65" t="s">
        <v>8</v>
      </c>
      <c r="C257" s="13" t="s">
        <v>187</v>
      </c>
      <c r="D257" s="53">
        <v>10</v>
      </c>
      <c r="E257" s="26"/>
      <c r="F257" s="11"/>
      <c r="G257" s="12">
        <f t="shared" si="28"/>
        <v>0</v>
      </c>
      <c r="H257" s="12">
        <f t="shared" si="29"/>
        <v>0</v>
      </c>
      <c r="I257" s="30"/>
      <c r="J257" s="30"/>
    </row>
    <row r="258" spans="1:10" s="8" customFormat="1" ht="12.75">
      <c r="A258" s="11" t="s">
        <v>57</v>
      </c>
      <c r="B258" s="65" t="s">
        <v>294</v>
      </c>
      <c r="C258" s="13" t="s">
        <v>187</v>
      </c>
      <c r="D258" s="53">
        <v>10</v>
      </c>
      <c r="E258" s="26"/>
      <c r="F258" s="11"/>
      <c r="G258" s="12">
        <f t="shared" si="28"/>
        <v>0</v>
      </c>
      <c r="H258" s="12">
        <f t="shared" si="29"/>
        <v>0</v>
      </c>
      <c r="I258" s="30"/>
      <c r="J258" s="30"/>
    </row>
    <row r="259" spans="1:10" s="8" customFormat="1" ht="12.75">
      <c r="A259" s="11" t="s">
        <v>58</v>
      </c>
      <c r="B259" s="65" t="s">
        <v>210</v>
      </c>
      <c r="C259" s="13" t="s">
        <v>187</v>
      </c>
      <c r="D259" s="53">
        <v>10</v>
      </c>
      <c r="E259" s="67"/>
      <c r="F259" s="11"/>
      <c r="G259" s="12">
        <f t="shared" si="28"/>
        <v>0</v>
      </c>
      <c r="H259" s="12">
        <f t="shared" si="29"/>
        <v>0</v>
      </c>
      <c r="I259" s="30"/>
      <c r="J259" s="30"/>
    </row>
    <row r="260" spans="1:10" s="8" customFormat="1" ht="12.75">
      <c r="A260" s="11" t="s">
        <v>59</v>
      </c>
      <c r="B260" s="65" t="s">
        <v>211</v>
      </c>
      <c r="C260" s="13" t="s">
        <v>187</v>
      </c>
      <c r="D260" s="53">
        <v>10</v>
      </c>
      <c r="E260" s="26"/>
      <c r="F260" s="11"/>
      <c r="G260" s="12">
        <f t="shared" si="28"/>
        <v>0</v>
      </c>
      <c r="H260" s="12">
        <f t="shared" si="29"/>
        <v>0</v>
      </c>
      <c r="I260" s="30"/>
      <c r="J260" s="30"/>
    </row>
    <row r="261" spans="1:10" s="8" customFormat="1" ht="12.75">
      <c r="A261" s="11" t="s">
        <v>60</v>
      </c>
      <c r="B261" s="65" t="s">
        <v>212</v>
      </c>
      <c r="C261" s="13" t="s">
        <v>187</v>
      </c>
      <c r="D261" s="53">
        <v>10</v>
      </c>
      <c r="E261" s="26"/>
      <c r="F261" s="11"/>
      <c r="G261" s="12">
        <f t="shared" si="28"/>
        <v>0</v>
      </c>
      <c r="H261" s="12">
        <f t="shared" si="29"/>
        <v>0</v>
      </c>
      <c r="I261" s="30"/>
      <c r="J261" s="30"/>
    </row>
    <row r="262" spans="1:10" s="8" customFormat="1" ht="12.75">
      <c r="A262" s="11" t="s">
        <v>61</v>
      </c>
      <c r="B262" s="65" t="s">
        <v>213</v>
      </c>
      <c r="C262" s="13" t="s">
        <v>187</v>
      </c>
      <c r="D262" s="53">
        <v>10</v>
      </c>
      <c r="E262" s="26"/>
      <c r="F262" s="11"/>
      <c r="G262" s="12">
        <f t="shared" si="27"/>
        <v>0</v>
      </c>
      <c r="H262" s="12">
        <f t="shared" si="26"/>
        <v>0</v>
      </c>
      <c r="I262" s="30"/>
      <c r="J262" s="30"/>
    </row>
    <row r="263" spans="1:10" s="8" customFormat="1" ht="22.5" customHeight="1">
      <c r="A263" s="11">
        <v>26</v>
      </c>
      <c r="B263" s="87" t="s">
        <v>295</v>
      </c>
      <c r="C263" s="87"/>
      <c r="D263" s="87"/>
      <c r="E263" s="26"/>
      <c r="F263" s="11"/>
      <c r="G263" s="12"/>
      <c r="H263" s="12"/>
      <c r="I263" s="30"/>
      <c r="J263" s="30"/>
    </row>
    <row r="264" spans="1:10" s="8" customFormat="1" ht="14.25" customHeight="1">
      <c r="A264" s="11" t="s">
        <v>55</v>
      </c>
      <c r="B264" s="65" t="s">
        <v>7</v>
      </c>
      <c r="C264" s="13" t="s">
        <v>187</v>
      </c>
      <c r="D264" s="53">
        <v>10</v>
      </c>
      <c r="E264" s="26"/>
      <c r="F264" s="11"/>
      <c r="G264" s="12">
        <f>D264*E264</f>
        <v>0</v>
      </c>
      <c r="H264" s="12">
        <f>G264+ROUND(G264*F264/100,2)</f>
        <v>0</v>
      </c>
      <c r="I264" s="30"/>
      <c r="J264" s="30"/>
    </row>
    <row r="265" spans="1:10" s="8" customFormat="1" ht="12.75">
      <c r="A265" s="11" t="s">
        <v>56</v>
      </c>
      <c r="B265" s="65" t="s">
        <v>8</v>
      </c>
      <c r="C265" s="13" t="s">
        <v>187</v>
      </c>
      <c r="D265" s="53">
        <v>50</v>
      </c>
      <c r="E265" s="26"/>
      <c r="F265" s="11"/>
      <c r="G265" s="12">
        <f t="shared" si="27"/>
        <v>0</v>
      </c>
      <c r="H265" s="12">
        <f t="shared" si="26"/>
        <v>0</v>
      </c>
      <c r="I265" s="30"/>
      <c r="J265" s="30"/>
    </row>
    <row r="266" spans="1:10" s="8" customFormat="1" ht="12.75">
      <c r="A266" s="11" t="s">
        <v>57</v>
      </c>
      <c r="B266" s="65" t="s">
        <v>294</v>
      </c>
      <c r="C266" s="13" t="s">
        <v>187</v>
      </c>
      <c r="D266" s="53">
        <v>50</v>
      </c>
      <c r="E266" s="26"/>
      <c r="F266" s="11"/>
      <c r="G266" s="12">
        <f t="shared" si="27"/>
        <v>0</v>
      </c>
      <c r="H266" s="12">
        <f t="shared" si="26"/>
        <v>0</v>
      </c>
      <c r="I266" s="30"/>
      <c r="J266" s="30"/>
    </row>
    <row r="267" spans="1:10" s="8" customFormat="1" ht="12.75">
      <c r="A267" s="11" t="s">
        <v>58</v>
      </c>
      <c r="B267" s="65" t="s">
        <v>210</v>
      </c>
      <c r="C267" s="13" t="s">
        <v>187</v>
      </c>
      <c r="D267" s="53">
        <v>20</v>
      </c>
      <c r="E267" s="67"/>
      <c r="F267" s="11"/>
      <c r="G267" s="12">
        <f t="shared" si="27"/>
        <v>0</v>
      </c>
      <c r="H267" s="12">
        <f t="shared" si="26"/>
        <v>0</v>
      </c>
      <c r="I267" s="30"/>
      <c r="J267" s="30"/>
    </row>
    <row r="268" spans="1:10" s="8" customFormat="1" ht="12.75">
      <c r="A268" s="11" t="s">
        <v>59</v>
      </c>
      <c r="B268" s="65" t="s">
        <v>211</v>
      </c>
      <c r="C268" s="13" t="s">
        <v>187</v>
      </c>
      <c r="D268" s="53">
        <v>10</v>
      </c>
      <c r="E268" s="26"/>
      <c r="F268" s="11"/>
      <c r="G268" s="12">
        <f t="shared" si="27"/>
        <v>0</v>
      </c>
      <c r="H268" s="12">
        <f t="shared" si="26"/>
        <v>0</v>
      </c>
      <c r="I268" s="30"/>
      <c r="J268" s="30"/>
    </row>
    <row r="269" spans="1:10" s="8" customFormat="1" ht="12.75">
      <c r="A269" s="11" t="s">
        <v>60</v>
      </c>
      <c r="B269" s="65" t="s">
        <v>212</v>
      </c>
      <c r="C269" s="13" t="s">
        <v>187</v>
      </c>
      <c r="D269" s="53">
        <v>10</v>
      </c>
      <c r="E269" s="26"/>
      <c r="F269" s="11"/>
      <c r="G269" s="12">
        <f t="shared" si="27"/>
        <v>0</v>
      </c>
      <c r="H269" s="12">
        <f t="shared" si="26"/>
        <v>0</v>
      </c>
      <c r="I269" s="30"/>
      <c r="J269" s="30"/>
    </row>
    <row r="270" spans="1:10" s="8" customFormat="1" ht="12.75">
      <c r="A270" s="11" t="s">
        <v>61</v>
      </c>
      <c r="B270" s="65" t="s">
        <v>213</v>
      </c>
      <c r="C270" s="13" t="s">
        <v>187</v>
      </c>
      <c r="D270" s="53">
        <v>10</v>
      </c>
      <c r="E270" s="26"/>
      <c r="F270" s="11"/>
      <c r="G270" s="12">
        <f t="shared" si="27"/>
        <v>0</v>
      </c>
      <c r="H270" s="12">
        <f t="shared" si="26"/>
        <v>0</v>
      </c>
      <c r="I270" s="30"/>
      <c r="J270" s="30"/>
    </row>
    <row r="271" spans="1:10" s="8" customFormat="1" ht="36">
      <c r="A271" s="64">
        <v>27</v>
      </c>
      <c r="B271" s="76" t="s">
        <v>62</v>
      </c>
      <c r="C271" s="13" t="s">
        <v>187</v>
      </c>
      <c r="D271" s="53">
        <v>20</v>
      </c>
      <c r="E271" s="26"/>
      <c r="F271" s="11"/>
      <c r="G271" s="12">
        <f t="shared" si="27"/>
        <v>0</v>
      </c>
      <c r="H271" s="12">
        <f t="shared" si="26"/>
        <v>0</v>
      </c>
      <c r="I271" s="30"/>
      <c r="J271" s="30"/>
    </row>
    <row r="272" spans="1:10" s="8" customFormat="1" ht="36">
      <c r="A272" s="64">
        <v>28</v>
      </c>
      <c r="B272" s="76" t="s">
        <v>63</v>
      </c>
      <c r="C272" s="13" t="s">
        <v>187</v>
      </c>
      <c r="D272" s="53">
        <v>20</v>
      </c>
      <c r="E272" s="26"/>
      <c r="F272" s="11"/>
      <c r="G272" s="12">
        <f t="shared" si="27"/>
        <v>0</v>
      </c>
      <c r="H272" s="12">
        <f t="shared" si="26"/>
        <v>0</v>
      </c>
      <c r="I272" s="30"/>
      <c r="J272" s="30"/>
    </row>
    <row r="273" spans="1:10" s="8" customFormat="1" ht="36">
      <c r="A273" s="64">
        <v>29</v>
      </c>
      <c r="B273" s="76" t="s">
        <v>64</v>
      </c>
      <c r="C273" s="13" t="s">
        <v>187</v>
      </c>
      <c r="D273" s="53">
        <v>20</v>
      </c>
      <c r="E273" s="26"/>
      <c r="F273" s="11"/>
      <c r="G273" s="12">
        <f t="shared" si="27"/>
        <v>0</v>
      </c>
      <c r="H273" s="12">
        <f t="shared" si="26"/>
        <v>0</v>
      </c>
      <c r="I273" s="30"/>
      <c r="J273" s="30"/>
    </row>
    <row r="274" spans="1:10" s="8" customFormat="1" ht="36">
      <c r="A274" s="11">
        <v>30</v>
      </c>
      <c r="B274" s="59" t="s">
        <v>65</v>
      </c>
      <c r="C274" s="13" t="s">
        <v>187</v>
      </c>
      <c r="D274" s="53">
        <v>10</v>
      </c>
      <c r="E274" s="26"/>
      <c r="F274" s="11"/>
      <c r="G274" s="12">
        <f t="shared" si="27"/>
        <v>0</v>
      </c>
      <c r="H274" s="12">
        <f t="shared" si="26"/>
        <v>0</v>
      </c>
      <c r="I274" s="30"/>
      <c r="J274" s="30"/>
    </row>
    <row r="275" spans="1:10" s="8" customFormat="1" ht="28.5" customHeight="1">
      <c r="A275" s="11">
        <v>31</v>
      </c>
      <c r="B275" s="59" t="s">
        <v>66</v>
      </c>
      <c r="C275" s="13" t="s">
        <v>187</v>
      </c>
      <c r="D275" s="53">
        <v>12</v>
      </c>
      <c r="E275" s="26"/>
      <c r="F275" s="11"/>
      <c r="G275" s="12">
        <f t="shared" si="27"/>
        <v>0</v>
      </c>
      <c r="H275" s="12">
        <f t="shared" si="26"/>
        <v>0</v>
      </c>
      <c r="I275" s="30"/>
      <c r="J275" s="30"/>
    </row>
    <row r="276" spans="1:10" ht="15" customHeight="1">
      <c r="A276" s="89" t="s">
        <v>264</v>
      </c>
      <c r="B276" s="89"/>
      <c r="C276" s="89"/>
      <c r="D276" s="89"/>
      <c r="E276" s="89"/>
      <c r="F276" s="89"/>
      <c r="G276" s="31">
        <f>SUM(G231:G275)</f>
        <v>0</v>
      </c>
      <c r="H276" s="32">
        <f>SUM(H231:H275)</f>
        <v>0</v>
      </c>
      <c r="I276" s="49"/>
      <c r="J276" s="49"/>
    </row>
    <row r="277" spans="1:10" s="10" customFormat="1" ht="39" customHeight="1">
      <c r="A277" s="96" t="s">
        <v>71</v>
      </c>
      <c r="B277" s="88"/>
      <c r="C277" s="88"/>
      <c r="D277" s="88"/>
      <c r="E277" s="88"/>
      <c r="F277" s="88"/>
      <c r="G277" s="88"/>
      <c r="H277" s="88"/>
      <c r="I277" s="88"/>
      <c r="J277" s="88"/>
    </row>
    <row r="278" spans="1:10" s="8" customFormat="1" ht="26.25" customHeight="1">
      <c r="A278" s="92">
        <v>1</v>
      </c>
      <c r="B278" s="90" t="s">
        <v>72</v>
      </c>
      <c r="C278" s="13" t="s">
        <v>146</v>
      </c>
      <c r="D278" s="53">
        <v>30</v>
      </c>
      <c r="E278" s="26"/>
      <c r="F278" s="11"/>
      <c r="G278" s="12">
        <f>D278*E278</f>
        <v>0</v>
      </c>
      <c r="H278" s="12">
        <f aca="true" t="shared" si="30" ref="H278:H294">G278+ROUND(G278*F278/100,2)</f>
        <v>0</v>
      </c>
      <c r="I278" s="30"/>
      <c r="J278" s="30"/>
    </row>
    <row r="279" spans="1:10" s="8" customFormat="1" ht="23.25" customHeight="1">
      <c r="A279" s="93"/>
      <c r="B279" s="90"/>
      <c r="C279" s="13" t="s">
        <v>147</v>
      </c>
      <c r="D279" s="53">
        <v>30</v>
      </c>
      <c r="E279" s="26"/>
      <c r="F279" s="11"/>
      <c r="G279" s="12">
        <f aca="true" t="shared" si="31" ref="G279:G294">D279*E279</f>
        <v>0</v>
      </c>
      <c r="H279" s="12">
        <f t="shared" si="30"/>
        <v>0</v>
      </c>
      <c r="I279" s="30"/>
      <c r="J279" s="30"/>
    </row>
    <row r="280" spans="1:10" s="8" customFormat="1" ht="30.75" customHeight="1">
      <c r="A280" s="93"/>
      <c r="B280" s="90"/>
      <c r="C280" s="13" t="s">
        <v>70</v>
      </c>
      <c r="D280" s="53">
        <v>10</v>
      </c>
      <c r="E280" s="26"/>
      <c r="F280" s="11"/>
      <c r="G280" s="12">
        <f t="shared" si="31"/>
        <v>0</v>
      </c>
      <c r="H280" s="12">
        <f t="shared" si="30"/>
        <v>0</v>
      </c>
      <c r="I280" s="30"/>
      <c r="J280" s="30"/>
    </row>
    <row r="281" spans="1:10" s="8" customFormat="1" ht="72">
      <c r="A281" s="11">
        <v>2</v>
      </c>
      <c r="B281" s="66" t="s">
        <v>73</v>
      </c>
      <c r="C281" s="13" t="s">
        <v>152</v>
      </c>
      <c r="D281" s="53">
        <v>20</v>
      </c>
      <c r="E281" s="26"/>
      <c r="F281" s="11"/>
      <c r="G281" s="12">
        <f t="shared" si="31"/>
        <v>0</v>
      </c>
      <c r="H281" s="12">
        <f t="shared" si="30"/>
        <v>0</v>
      </c>
      <c r="I281" s="30"/>
      <c r="J281" s="30"/>
    </row>
    <row r="282" spans="1:10" s="8" customFormat="1" ht="27.75" customHeight="1">
      <c r="A282" s="92">
        <v>3</v>
      </c>
      <c r="B282" s="91" t="s">
        <v>248</v>
      </c>
      <c r="C282" s="13" t="s">
        <v>117</v>
      </c>
      <c r="D282" s="53">
        <v>30</v>
      </c>
      <c r="E282" s="26"/>
      <c r="F282" s="11"/>
      <c r="G282" s="12">
        <f t="shared" si="31"/>
        <v>0</v>
      </c>
      <c r="H282" s="12">
        <f t="shared" si="30"/>
        <v>0</v>
      </c>
      <c r="I282" s="30"/>
      <c r="J282" s="30"/>
    </row>
    <row r="283" spans="1:10" s="8" customFormat="1" ht="29.25" customHeight="1">
      <c r="A283" s="93"/>
      <c r="B283" s="91"/>
      <c r="C283" s="13" t="s">
        <v>151</v>
      </c>
      <c r="D283" s="53">
        <v>20</v>
      </c>
      <c r="E283" s="26"/>
      <c r="F283" s="11"/>
      <c r="G283" s="12">
        <f t="shared" si="31"/>
        <v>0</v>
      </c>
      <c r="H283" s="12">
        <f t="shared" si="30"/>
        <v>0</v>
      </c>
      <c r="I283" s="30"/>
      <c r="J283" s="30"/>
    </row>
    <row r="284" spans="1:10" s="8" customFormat="1" ht="20.25" customHeight="1">
      <c r="A284" s="92">
        <v>4</v>
      </c>
      <c r="B284" s="91" t="s">
        <v>249</v>
      </c>
      <c r="C284" s="13" t="s">
        <v>148</v>
      </c>
      <c r="D284" s="53">
        <v>20</v>
      </c>
      <c r="E284" s="26"/>
      <c r="F284" s="11"/>
      <c r="G284" s="12">
        <f t="shared" si="31"/>
        <v>0</v>
      </c>
      <c r="H284" s="12">
        <f t="shared" si="30"/>
        <v>0</v>
      </c>
      <c r="I284" s="30"/>
      <c r="J284" s="30"/>
    </row>
    <row r="285" spans="1:10" s="8" customFormat="1" ht="36" customHeight="1">
      <c r="A285" s="93"/>
      <c r="B285" s="91"/>
      <c r="C285" s="13" t="s">
        <v>149</v>
      </c>
      <c r="D285" s="53">
        <v>20</v>
      </c>
      <c r="E285" s="26"/>
      <c r="F285" s="11"/>
      <c r="G285" s="12">
        <f t="shared" si="31"/>
        <v>0</v>
      </c>
      <c r="H285" s="12">
        <f t="shared" si="30"/>
        <v>0</v>
      </c>
      <c r="I285" s="30"/>
      <c r="J285" s="30"/>
    </row>
    <row r="286" spans="1:10" s="8" customFormat="1" ht="34.5" customHeight="1">
      <c r="A286" s="92">
        <v>5</v>
      </c>
      <c r="B286" s="94" t="s">
        <v>250</v>
      </c>
      <c r="C286" s="13" t="s">
        <v>150</v>
      </c>
      <c r="D286" s="53">
        <v>1300</v>
      </c>
      <c r="E286" s="26"/>
      <c r="F286" s="11"/>
      <c r="G286" s="12">
        <f t="shared" si="31"/>
        <v>0</v>
      </c>
      <c r="H286" s="12">
        <f t="shared" si="30"/>
        <v>0</v>
      </c>
      <c r="I286" s="30"/>
      <c r="J286" s="30"/>
    </row>
    <row r="287" spans="1:10" s="8" customFormat="1" ht="72.75" customHeight="1">
      <c r="A287" s="93"/>
      <c r="B287" s="94"/>
      <c r="C287" s="13" t="s">
        <v>151</v>
      </c>
      <c r="D287" s="53">
        <v>450</v>
      </c>
      <c r="E287" s="26"/>
      <c r="F287" s="11"/>
      <c r="G287" s="12">
        <f t="shared" si="31"/>
        <v>0</v>
      </c>
      <c r="H287" s="12">
        <f t="shared" si="30"/>
        <v>0</v>
      </c>
      <c r="I287" s="30"/>
      <c r="J287" s="30"/>
    </row>
    <row r="288" spans="1:10" s="8" customFormat="1" ht="44.25" customHeight="1">
      <c r="A288" s="92">
        <v>6</v>
      </c>
      <c r="B288" s="94" t="s">
        <v>251</v>
      </c>
      <c r="C288" s="13" t="s">
        <v>150</v>
      </c>
      <c r="D288" s="53">
        <v>100</v>
      </c>
      <c r="E288" s="26"/>
      <c r="F288" s="11"/>
      <c r="G288" s="12">
        <f t="shared" si="31"/>
        <v>0</v>
      </c>
      <c r="H288" s="12">
        <f t="shared" si="30"/>
        <v>0</v>
      </c>
      <c r="I288" s="30"/>
      <c r="J288" s="30"/>
    </row>
    <row r="289" spans="1:10" s="8" customFormat="1" ht="81" customHeight="1">
      <c r="A289" s="93"/>
      <c r="B289" s="94"/>
      <c r="C289" s="13" t="s">
        <v>151</v>
      </c>
      <c r="D289" s="53">
        <v>100</v>
      </c>
      <c r="E289" s="26"/>
      <c r="F289" s="11"/>
      <c r="G289" s="12">
        <f>D289*E289</f>
        <v>0</v>
      </c>
      <c r="H289" s="12">
        <f t="shared" si="30"/>
        <v>0</v>
      </c>
      <c r="I289" s="30"/>
      <c r="J289" s="30"/>
    </row>
    <row r="290" spans="1:10" s="8" customFormat="1" ht="24">
      <c r="A290" s="11">
        <v>7</v>
      </c>
      <c r="B290" s="66" t="s">
        <v>252</v>
      </c>
      <c r="C290" s="13" t="s">
        <v>155</v>
      </c>
      <c r="D290" s="53">
        <v>10</v>
      </c>
      <c r="E290" s="26"/>
      <c r="F290" s="11"/>
      <c r="G290" s="12">
        <f t="shared" si="31"/>
        <v>0</v>
      </c>
      <c r="H290" s="12">
        <f t="shared" si="30"/>
        <v>0</v>
      </c>
      <c r="I290" s="30"/>
      <c r="J290" s="30"/>
    </row>
    <row r="291" spans="1:10" s="8" customFormat="1" ht="12.75">
      <c r="A291" s="11">
        <v>8</v>
      </c>
      <c r="B291" s="90" t="s">
        <v>74</v>
      </c>
      <c r="C291" s="13" t="s">
        <v>153</v>
      </c>
      <c r="D291" s="53">
        <v>20</v>
      </c>
      <c r="E291" s="26"/>
      <c r="F291" s="11"/>
      <c r="G291" s="12">
        <f t="shared" si="31"/>
        <v>0</v>
      </c>
      <c r="H291" s="12">
        <f t="shared" si="30"/>
        <v>0</v>
      </c>
      <c r="I291" s="30"/>
      <c r="J291" s="30"/>
    </row>
    <row r="292" spans="1:10" s="8" customFormat="1" ht="12.75">
      <c r="A292" s="11">
        <v>9</v>
      </c>
      <c r="B292" s="95"/>
      <c r="C292" s="13" t="s">
        <v>116</v>
      </c>
      <c r="D292" s="53">
        <v>10</v>
      </c>
      <c r="E292" s="26"/>
      <c r="F292" s="11"/>
      <c r="G292" s="12">
        <f t="shared" si="31"/>
        <v>0</v>
      </c>
      <c r="H292" s="12">
        <f t="shared" si="30"/>
        <v>0</v>
      </c>
      <c r="I292" s="30"/>
      <c r="J292" s="30"/>
    </row>
    <row r="293" spans="1:10" s="8" customFormat="1" ht="12.75">
      <c r="A293" s="11">
        <v>10</v>
      </c>
      <c r="B293" s="95"/>
      <c r="C293" s="13" t="s">
        <v>117</v>
      </c>
      <c r="D293" s="53">
        <v>30</v>
      </c>
      <c r="E293" s="26"/>
      <c r="F293" s="11"/>
      <c r="G293" s="12">
        <f t="shared" si="31"/>
        <v>0</v>
      </c>
      <c r="H293" s="12">
        <f t="shared" si="30"/>
        <v>0</v>
      </c>
      <c r="I293" s="30"/>
      <c r="J293" s="30"/>
    </row>
    <row r="294" spans="1:10" s="8" customFormat="1" ht="25.5" customHeight="1">
      <c r="A294" s="11">
        <v>11</v>
      </c>
      <c r="B294" s="95"/>
      <c r="C294" s="13" t="s">
        <v>154</v>
      </c>
      <c r="D294" s="53">
        <v>20</v>
      </c>
      <c r="E294" s="26"/>
      <c r="F294" s="11"/>
      <c r="G294" s="12">
        <f t="shared" si="31"/>
        <v>0</v>
      </c>
      <c r="H294" s="12">
        <f t="shared" si="30"/>
        <v>0</v>
      </c>
      <c r="I294" s="30"/>
      <c r="J294" s="30"/>
    </row>
    <row r="295" spans="1:10" ht="15" customHeight="1">
      <c r="A295" s="89" t="s">
        <v>264</v>
      </c>
      <c r="B295" s="89"/>
      <c r="C295" s="89"/>
      <c r="D295" s="89"/>
      <c r="E295" s="89"/>
      <c r="F295" s="89"/>
      <c r="G295" s="31">
        <f>SUM(G278:G294)</f>
        <v>0</v>
      </c>
      <c r="H295" s="32">
        <f>SUM(H278:H294)</f>
        <v>0</v>
      </c>
      <c r="I295" s="49"/>
      <c r="J295" s="49"/>
    </row>
    <row r="296" spans="1:10" s="10" customFormat="1" ht="21" customHeight="1">
      <c r="A296" s="88" t="s">
        <v>169</v>
      </c>
      <c r="B296" s="88"/>
      <c r="C296" s="88"/>
      <c r="D296" s="88"/>
      <c r="E296" s="88"/>
      <c r="F296" s="88"/>
      <c r="G296" s="88"/>
      <c r="H296" s="88"/>
      <c r="I296" s="88"/>
      <c r="J296" s="88"/>
    </row>
    <row r="297" spans="1:10" s="8" customFormat="1" ht="12.75">
      <c r="A297" s="92">
        <v>1</v>
      </c>
      <c r="B297" s="97" t="s">
        <v>214</v>
      </c>
      <c r="C297" s="13" t="s">
        <v>156</v>
      </c>
      <c r="D297" s="53">
        <v>20</v>
      </c>
      <c r="E297" s="26"/>
      <c r="F297" s="11"/>
      <c r="G297" s="12">
        <f aca="true" t="shared" si="32" ref="G297:G302">D297*E297</f>
        <v>0</v>
      </c>
      <c r="H297" s="12">
        <f aca="true" t="shared" si="33" ref="H297:H302">G297+ROUND(G297*F297/100,2)</f>
        <v>0</v>
      </c>
      <c r="I297" s="35"/>
      <c r="J297" s="35"/>
    </row>
    <row r="298" spans="1:10" s="8" customFormat="1" ht="12.75">
      <c r="A298" s="92"/>
      <c r="B298" s="97"/>
      <c r="C298" s="13" t="s">
        <v>117</v>
      </c>
      <c r="D298" s="53">
        <v>200</v>
      </c>
      <c r="E298" s="26"/>
      <c r="F298" s="11"/>
      <c r="G298" s="12">
        <f t="shared" si="32"/>
        <v>0</v>
      </c>
      <c r="H298" s="12">
        <f t="shared" si="33"/>
        <v>0</v>
      </c>
      <c r="I298" s="35"/>
      <c r="J298" s="35"/>
    </row>
    <row r="299" spans="1:10" s="8" customFormat="1" ht="12.75">
      <c r="A299" s="92"/>
      <c r="B299" s="97"/>
      <c r="C299" s="13" t="s">
        <v>116</v>
      </c>
      <c r="D299" s="53">
        <v>300</v>
      </c>
      <c r="E299" s="26"/>
      <c r="F299" s="11"/>
      <c r="G299" s="12">
        <f t="shared" si="32"/>
        <v>0</v>
      </c>
      <c r="H299" s="12">
        <f t="shared" si="33"/>
        <v>0</v>
      </c>
      <c r="I299" s="35"/>
      <c r="J299" s="35"/>
    </row>
    <row r="300" spans="1:10" s="8" customFormat="1" ht="12.75">
      <c r="A300" s="98"/>
      <c r="B300" s="95"/>
      <c r="C300" s="13" t="s">
        <v>151</v>
      </c>
      <c r="D300" s="53">
        <v>250</v>
      </c>
      <c r="E300" s="26"/>
      <c r="F300" s="11"/>
      <c r="G300" s="12">
        <f t="shared" si="32"/>
        <v>0</v>
      </c>
      <c r="H300" s="12">
        <f t="shared" si="33"/>
        <v>0</v>
      </c>
      <c r="I300" s="35"/>
      <c r="J300" s="35"/>
    </row>
    <row r="301" spans="1:10" s="8" customFormat="1" ht="28.5" customHeight="1">
      <c r="A301" s="92">
        <v>2</v>
      </c>
      <c r="B301" s="97" t="s">
        <v>215</v>
      </c>
      <c r="C301" s="13" t="s">
        <v>157</v>
      </c>
      <c r="D301" s="53">
        <v>30</v>
      </c>
      <c r="E301" s="26"/>
      <c r="F301" s="11"/>
      <c r="G301" s="12">
        <f t="shared" si="32"/>
        <v>0</v>
      </c>
      <c r="H301" s="12">
        <f t="shared" si="33"/>
        <v>0</v>
      </c>
      <c r="I301" s="35"/>
      <c r="J301" s="35"/>
    </row>
    <row r="302" spans="1:10" s="8" customFormat="1" ht="24" customHeight="1">
      <c r="A302" s="92"/>
      <c r="B302" s="97"/>
      <c r="C302" s="13" t="s">
        <v>158</v>
      </c>
      <c r="D302" s="53">
        <v>50</v>
      </c>
      <c r="E302" s="26"/>
      <c r="F302" s="11"/>
      <c r="G302" s="12">
        <f t="shared" si="32"/>
        <v>0</v>
      </c>
      <c r="H302" s="12">
        <f t="shared" si="33"/>
        <v>0</v>
      </c>
      <c r="I302" s="35"/>
      <c r="J302" s="35"/>
    </row>
    <row r="303" spans="1:10" ht="15" customHeight="1">
      <c r="A303" s="89" t="s">
        <v>264</v>
      </c>
      <c r="B303" s="89"/>
      <c r="C303" s="89"/>
      <c r="D303" s="89"/>
      <c r="E303" s="89"/>
      <c r="F303" s="89"/>
      <c r="G303" s="31">
        <f>SUM(G297:G302)</f>
        <v>0</v>
      </c>
      <c r="H303" s="32">
        <f>SUM(H297:H302)</f>
        <v>0</v>
      </c>
      <c r="I303" s="49"/>
      <c r="J303" s="49"/>
    </row>
    <row r="304" spans="1:10" s="10" customFormat="1" ht="28.5" customHeight="1">
      <c r="A304" s="96" t="s">
        <v>318</v>
      </c>
      <c r="B304" s="88"/>
      <c r="C304" s="88"/>
      <c r="D304" s="88"/>
      <c r="E304" s="88"/>
      <c r="F304" s="88"/>
      <c r="G304" s="88"/>
      <c r="H304" s="88"/>
      <c r="I304" s="88"/>
      <c r="J304" s="88"/>
    </row>
    <row r="305" spans="1:10" s="8" customFormat="1" ht="72">
      <c r="A305" s="11">
        <v>1</v>
      </c>
      <c r="B305" s="75" t="s">
        <v>253</v>
      </c>
      <c r="C305" s="13" t="s">
        <v>171</v>
      </c>
      <c r="D305" s="53">
        <v>10</v>
      </c>
      <c r="E305" s="26"/>
      <c r="F305" s="11"/>
      <c r="G305" s="12">
        <f>D305*E305</f>
        <v>0</v>
      </c>
      <c r="H305" s="12">
        <f>G305+ROUND(G305*F305/100,2)</f>
        <v>0</v>
      </c>
      <c r="I305" s="18"/>
      <c r="J305" s="18"/>
    </row>
    <row r="306" spans="1:10" s="8" customFormat="1" ht="92.25" customHeight="1">
      <c r="A306" s="11">
        <v>2</v>
      </c>
      <c r="B306" s="75" t="s">
        <v>315</v>
      </c>
      <c r="C306" s="13" t="s">
        <v>172</v>
      </c>
      <c r="D306" s="53">
        <v>20</v>
      </c>
      <c r="E306" s="26"/>
      <c r="F306" s="11"/>
      <c r="G306" s="12">
        <f>D306*E306</f>
        <v>0</v>
      </c>
      <c r="H306" s="12">
        <f>G306+ROUND(G306*F306/100,2)</f>
        <v>0</v>
      </c>
      <c r="I306" s="18"/>
      <c r="J306" s="18"/>
    </row>
    <row r="307" spans="1:10" ht="15" customHeight="1">
      <c r="A307" s="89" t="s">
        <v>264</v>
      </c>
      <c r="B307" s="89"/>
      <c r="C307" s="89"/>
      <c r="D307" s="89"/>
      <c r="E307" s="89"/>
      <c r="F307" s="89"/>
      <c r="G307" s="31">
        <f>SUM(G305:G306)</f>
        <v>0</v>
      </c>
      <c r="H307" s="32">
        <f>SUM(H305:H306)</f>
        <v>0</v>
      </c>
      <c r="I307" s="49"/>
      <c r="J307" s="49"/>
    </row>
    <row r="308" spans="1:10" s="10" customFormat="1" ht="21" customHeight="1">
      <c r="A308" s="88" t="s">
        <v>128</v>
      </c>
      <c r="B308" s="88"/>
      <c r="C308" s="88"/>
      <c r="D308" s="88"/>
      <c r="E308" s="88"/>
      <c r="F308" s="88"/>
      <c r="G308" s="88"/>
      <c r="H308" s="88"/>
      <c r="I308" s="88"/>
      <c r="J308" s="88"/>
    </row>
    <row r="309" spans="1:10" s="8" customFormat="1" ht="123" customHeight="1">
      <c r="A309" s="11">
        <v>1</v>
      </c>
      <c r="B309" s="75" t="s">
        <v>317</v>
      </c>
      <c r="C309" s="13" t="s">
        <v>172</v>
      </c>
      <c r="D309" s="53">
        <v>120</v>
      </c>
      <c r="E309" s="26"/>
      <c r="F309" s="11"/>
      <c r="G309" s="12">
        <f>D309*E309</f>
        <v>0</v>
      </c>
      <c r="H309" s="12">
        <f>G309+ROUND(G309*F309/100,2)</f>
        <v>0</v>
      </c>
      <c r="I309" s="18"/>
      <c r="J309" s="18"/>
    </row>
    <row r="310" spans="1:10" s="8" customFormat="1" ht="133.5" customHeight="1">
      <c r="A310" s="11">
        <v>2</v>
      </c>
      <c r="B310" s="75" t="s">
        <v>246</v>
      </c>
      <c r="C310" s="13" t="s">
        <v>172</v>
      </c>
      <c r="D310" s="53">
        <v>80</v>
      </c>
      <c r="E310" s="26"/>
      <c r="F310" s="11"/>
      <c r="G310" s="12">
        <f>D310*E310</f>
        <v>0</v>
      </c>
      <c r="H310" s="12">
        <f>G310+ROUND(G310*F310/100,2)</f>
        <v>0</v>
      </c>
      <c r="I310" s="18"/>
      <c r="J310" s="18"/>
    </row>
    <row r="311" spans="1:10" ht="15" customHeight="1">
      <c r="A311" s="89" t="s">
        <v>264</v>
      </c>
      <c r="B311" s="89"/>
      <c r="C311" s="89"/>
      <c r="D311" s="89"/>
      <c r="E311" s="89"/>
      <c r="F311" s="89"/>
      <c r="G311" s="31">
        <f>SUM(G309:G310)</f>
        <v>0</v>
      </c>
      <c r="H311" s="32">
        <f>SUM(H309:H310)</f>
        <v>0</v>
      </c>
      <c r="I311" s="49"/>
      <c r="J311" s="49"/>
    </row>
    <row r="312" spans="1:10" s="10" customFormat="1" ht="31.5" customHeight="1">
      <c r="A312" s="96" t="s">
        <v>109</v>
      </c>
      <c r="B312" s="88"/>
      <c r="C312" s="88"/>
      <c r="D312" s="88"/>
      <c r="E312" s="88"/>
      <c r="F312" s="88"/>
      <c r="G312" s="88"/>
      <c r="H312" s="88"/>
      <c r="I312" s="88"/>
      <c r="J312" s="88"/>
    </row>
    <row r="313" spans="1:10" s="8" customFormat="1" ht="110.25" customHeight="1">
      <c r="A313" s="11">
        <v>1</v>
      </c>
      <c r="B313" s="75" t="s">
        <v>31</v>
      </c>
      <c r="C313" s="13" t="s">
        <v>32</v>
      </c>
      <c r="D313" s="54">
        <v>800</v>
      </c>
      <c r="E313" s="26"/>
      <c r="F313" s="11"/>
      <c r="G313" s="12">
        <f>D313*E313</f>
        <v>0</v>
      </c>
      <c r="H313" s="12">
        <f>G313+ROUND(G313*F313/100,2)</f>
        <v>0</v>
      </c>
      <c r="I313" s="43"/>
      <c r="J313" s="7"/>
    </row>
    <row r="314" spans="1:10" s="8" customFormat="1" ht="108.75" customHeight="1">
      <c r="A314" s="11">
        <v>2</v>
      </c>
      <c r="B314" s="75" t="s">
        <v>33</v>
      </c>
      <c r="C314" s="13" t="s">
        <v>32</v>
      </c>
      <c r="D314" s="54">
        <v>800</v>
      </c>
      <c r="E314" s="26"/>
      <c r="F314" s="11"/>
      <c r="G314" s="12">
        <f>D314*E314</f>
        <v>0</v>
      </c>
      <c r="H314" s="12">
        <f>G314+ROUND(G314*F314/100,2)</f>
        <v>0</v>
      </c>
      <c r="I314" s="43"/>
      <c r="J314" s="7"/>
    </row>
    <row r="315" spans="1:10" s="8" customFormat="1" ht="120" customHeight="1">
      <c r="A315" s="11">
        <v>3</v>
      </c>
      <c r="B315" s="75" t="s">
        <v>27</v>
      </c>
      <c r="C315" s="13" t="s">
        <v>32</v>
      </c>
      <c r="D315" s="54">
        <v>1000</v>
      </c>
      <c r="E315" s="26"/>
      <c r="F315" s="11"/>
      <c r="G315" s="12">
        <f>D315*E315</f>
        <v>0</v>
      </c>
      <c r="H315" s="12">
        <f>G315+ROUND(G315*F315/100,2)</f>
        <v>0</v>
      </c>
      <c r="I315" s="43"/>
      <c r="J315" s="7"/>
    </row>
    <row r="316" spans="1:10" s="8" customFormat="1" ht="36">
      <c r="A316" s="11">
        <v>4</v>
      </c>
      <c r="B316" s="75" t="s">
        <v>34</v>
      </c>
      <c r="C316" s="13" t="s">
        <v>187</v>
      </c>
      <c r="D316" s="54">
        <v>1000</v>
      </c>
      <c r="E316" s="26"/>
      <c r="F316" s="11"/>
      <c r="G316" s="12">
        <f>D316*E316</f>
        <v>0</v>
      </c>
      <c r="H316" s="12">
        <f>G316+ROUND(G316*F316/100,2)</f>
        <v>0</v>
      </c>
      <c r="I316" s="43"/>
      <c r="J316" s="7"/>
    </row>
    <row r="317" spans="1:10" s="8" customFormat="1" ht="36">
      <c r="A317" s="11">
        <v>5</v>
      </c>
      <c r="B317" s="75" t="s">
        <v>35</v>
      </c>
      <c r="C317" s="13" t="s">
        <v>187</v>
      </c>
      <c r="D317" s="54">
        <v>1700</v>
      </c>
      <c r="E317" s="26"/>
      <c r="F317" s="11"/>
      <c r="G317" s="12">
        <f>D317*E317</f>
        <v>0</v>
      </c>
      <c r="H317" s="12">
        <f>G317+ROUND(G317*F317/100,2)</f>
        <v>0</v>
      </c>
      <c r="I317" s="43"/>
      <c r="J317" s="7"/>
    </row>
    <row r="318" spans="1:10" s="40" customFormat="1" ht="16.5" customHeight="1">
      <c r="A318" s="89" t="s">
        <v>264</v>
      </c>
      <c r="B318" s="89"/>
      <c r="C318" s="89"/>
      <c r="D318" s="89"/>
      <c r="E318" s="89"/>
      <c r="F318" s="89"/>
      <c r="G318" s="6">
        <f>SUM(G313:G317)</f>
        <v>0</v>
      </c>
      <c r="H318" s="6">
        <f>SUM(H313:H317)</f>
        <v>0</v>
      </c>
      <c r="I318" s="44"/>
      <c r="J318" s="44"/>
    </row>
  </sheetData>
  <sheetProtection/>
  <mergeCells count="91">
    <mergeCell ref="A197:F197"/>
    <mergeCell ref="B235:B236"/>
    <mergeCell ref="A276:F276"/>
    <mergeCell ref="B231:B234"/>
    <mergeCell ref="A229:F229"/>
    <mergeCell ref="B263:D263"/>
    <mergeCell ref="A230:J230"/>
    <mergeCell ref="B224:B227"/>
    <mergeCell ref="A222:F222"/>
    <mergeCell ref="A223:J223"/>
    <mergeCell ref="B175:B177"/>
    <mergeCell ref="A165:J165"/>
    <mergeCell ref="A116:A117"/>
    <mergeCell ref="A118:A120"/>
    <mergeCell ref="B200:B201"/>
    <mergeCell ref="B116:B117"/>
    <mergeCell ref="A122:A123"/>
    <mergeCell ref="A1:J1"/>
    <mergeCell ref="A16:J16"/>
    <mergeCell ref="A24:F24"/>
    <mergeCell ref="A25:J25"/>
    <mergeCell ref="A3:J3"/>
    <mergeCell ref="A15:F15"/>
    <mergeCell ref="A2:H2"/>
    <mergeCell ref="A30:F30"/>
    <mergeCell ref="A130:J130"/>
    <mergeCell ref="A107:J107"/>
    <mergeCell ref="A101:F101"/>
    <mergeCell ref="A102:J102"/>
    <mergeCell ref="A106:F106"/>
    <mergeCell ref="B109:B110"/>
    <mergeCell ref="A48:J48"/>
    <mergeCell ref="A81:J81"/>
    <mergeCell ref="A82:A85"/>
    <mergeCell ref="A31:J31"/>
    <mergeCell ref="A52:F52"/>
    <mergeCell ref="B191:B194"/>
    <mergeCell ref="B195:B196"/>
    <mergeCell ref="A33:J33"/>
    <mergeCell ref="A43:F43"/>
    <mergeCell ref="A86:A88"/>
    <mergeCell ref="A93:J93"/>
    <mergeCell ref="B122:B123"/>
    <mergeCell ref="A164:F164"/>
    <mergeCell ref="A80:F80"/>
    <mergeCell ref="A115:J115"/>
    <mergeCell ref="B118:B120"/>
    <mergeCell ref="A129:F129"/>
    <mergeCell ref="A44:J44"/>
    <mergeCell ref="A62:J62"/>
    <mergeCell ref="A53:J53"/>
    <mergeCell ref="A47:F47"/>
    <mergeCell ref="A61:F61"/>
    <mergeCell ref="B217:F217"/>
    <mergeCell ref="B82:F82"/>
    <mergeCell ref="B86:E86"/>
    <mergeCell ref="A89:A91"/>
    <mergeCell ref="A92:F92"/>
    <mergeCell ref="A114:F114"/>
    <mergeCell ref="A140:J140"/>
    <mergeCell ref="A139:F139"/>
    <mergeCell ref="A198:J198"/>
    <mergeCell ref="B172:B174"/>
    <mergeCell ref="A286:A287"/>
    <mergeCell ref="A204:A207"/>
    <mergeCell ref="A217:A221"/>
    <mergeCell ref="A284:A285"/>
    <mergeCell ref="A308:J308"/>
    <mergeCell ref="A311:F311"/>
    <mergeCell ref="A304:J304"/>
    <mergeCell ref="A307:F307"/>
    <mergeCell ref="B288:B289"/>
    <mergeCell ref="B291:B294"/>
    <mergeCell ref="A277:J277"/>
    <mergeCell ref="A303:F303"/>
    <mergeCell ref="A296:J296"/>
    <mergeCell ref="B297:B300"/>
    <mergeCell ref="B301:B302"/>
    <mergeCell ref="A297:A300"/>
    <mergeCell ref="A301:A302"/>
    <mergeCell ref="A288:A289"/>
    <mergeCell ref="B255:D255"/>
    <mergeCell ref="A312:J312"/>
    <mergeCell ref="A318:F318"/>
    <mergeCell ref="B278:B280"/>
    <mergeCell ref="B282:B283"/>
    <mergeCell ref="A295:F295"/>
    <mergeCell ref="B284:B285"/>
    <mergeCell ref="A278:A280"/>
    <mergeCell ref="A282:A283"/>
    <mergeCell ref="B286:B287"/>
  </mergeCells>
  <printOptions/>
  <pageMargins left="0.24" right="0.33" top="0.53" bottom="0.86" header="0.5" footer="0.5"/>
  <pageSetup horizontalDpi="600" verticalDpi="600" orientation="landscape" paperSize="9" r:id="rId1"/>
  <headerFooter alignWithMargins="0">
    <oddFooter>&amp;C&amp;"Garamond,Normalny"&amp;9załącznik nr 1 do oferty&amp;R&amp;8&amp;P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2023-02-13T12:08:37Z</cp:lastPrinted>
  <dcterms:created xsi:type="dcterms:W3CDTF">2016-06-10T09:58:59Z</dcterms:created>
  <dcterms:modified xsi:type="dcterms:W3CDTF">2023-02-13T12:08:38Z</dcterms:modified>
  <cp:category/>
  <cp:version/>
  <cp:contentType/>
  <cp:contentStatus/>
</cp:coreProperties>
</file>