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Arkusz1" sheetId="1" r:id="rId1"/>
  </sheets>
  <definedNames>
    <definedName name="_xlnm.Print_Area" localSheetId="0">Arkusz1!$A$1:$F$28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C26"/>
  <c r="E26" s="1"/>
  <c r="D25"/>
  <c r="C25"/>
  <c r="E25" s="1"/>
  <c r="D24"/>
  <c r="C24"/>
  <c r="E24" s="1"/>
  <c r="D23"/>
  <c r="C23"/>
  <c r="E23" s="1"/>
  <c r="D22"/>
  <c r="C22"/>
  <c r="E22" s="1"/>
  <c r="D21"/>
  <c r="C21"/>
  <c r="E21" s="1"/>
  <c r="B27"/>
  <c r="D20"/>
  <c r="C20"/>
  <c r="E20" s="1"/>
  <c r="D19"/>
  <c r="C19"/>
  <c r="E19" s="1"/>
  <c r="D18"/>
  <c r="C18"/>
  <c r="E18" s="1"/>
  <c r="D17"/>
  <c r="C17"/>
  <c r="E17" s="1"/>
  <c r="D16"/>
  <c r="C16"/>
  <c r="E16" s="1"/>
  <c r="D15"/>
  <c r="C15"/>
  <c r="E15" s="1"/>
  <c r="D14"/>
  <c r="C14"/>
  <c r="E14" s="1"/>
  <c r="D13"/>
  <c r="C13"/>
  <c r="E13" s="1"/>
  <c r="D12"/>
  <c r="C12"/>
  <c r="E12" s="1"/>
  <c r="F21" l="1"/>
  <c r="F22"/>
  <c r="F23"/>
  <c r="F24"/>
  <c r="F25"/>
  <c r="F26"/>
  <c r="F12"/>
  <c r="F13"/>
  <c r="F14"/>
  <c r="F15"/>
  <c r="F16"/>
  <c r="F17"/>
  <c r="F18"/>
  <c r="F19"/>
  <c r="F20"/>
  <c r="D11"/>
  <c r="C11"/>
  <c r="E11" s="1"/>
  <c r="D10"/>
  <c r="C10"/>
  <c r="E10" s="1"/>
  <c r="D9"/>
  <c r="C9"/>
  <c r="E9" s="1"/>
  <c r="D8"/>
  <c r="C8"/>
  <c r="E8" s="1"/>
  <c r="D7"/>
  <c r="C7"/>
  <c r="E7" s="1"/>
  <c r="D6"/>
  <c r="C6"/>
  <c r="E6" s="1"/>
  <c r="D5"/>
  <c r="C5"/>
  <c r="E5" s="1"/>
  <c r="D4"/>
  <c r="C4"/>
  <c r="E4" s="1"/>
  <c r="D3"/>
  <c r="C3"/>
  <c r="F3" s="1"/>
  <c r="D27" l="1"/>
  <c r="C27"/>
  <c r="F11"/>
  <c r="F10"/>
  <c r="F9"/>
  <c r="F8"/>
  <c r="F7"/>
  <c r="F6"/>
  <c r="F4"/>
  <c r="F5"/>
  <c r="E3"/>
  <c r="E27" s="1"/>
  <c r="F27" l="1"/>
</calcChain>
</file>

<file path=xl/sharedStrings.xml><?xml version="1.0" encoding="utf-8"?>
<sst xmlns="http://schemas.openxmlformats.org/spreadsheetml/2006/main" count="32" uniqueCount="32">
  <si>
    <t>Zadanie 1</t>
  </si>
  <si>
    <t>Wartość brutto</t>
  </si>
  <si>
    <t>Wartość netto</t>
  </si>
  <si>
    <t>Nr zadania</t>
  </si>
  <si>
    <t>Zadanie 2</t>
  </si>
  <si>
    <t>Razem</t>
  </si>
  <si>
    <t>Wartość Netto Euro</t>
  </si>
  <si>
    <t>Wartość Brutto Euro</t>
  </si>
  <si>
    <t>Prawo opcji 20% brutto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</si>
  <si>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</si>
  <si>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</si>
  <si>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</si>
  <si>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</si>
  <si>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</si>
  <si>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</si>
  <si>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</si>
  <si>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</si>
  <si>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</si>
  <si>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</si>
  <si>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13</t>
  </si>
  <si>
    <t>Zadanie 14</t>
  </si>
  <si>
    <t>Zadanie 15</t>
  </si>
  <si>
    <t>Zadanie 16</t>
  </si>
  <si>
    <t>Zadanie 17</t>
  </si>
  <si>
    <t>Zadanie 18</t>
  </si>
  <si>
    <t>Zadanie 19</t>
  </si>
  <si>
    <t>Zadanie 20</t>
  </si>
  <si>
    <t>Zadanie 21</t>
  </si>
  <si>
    <t>Zadanie 22</t>
  </si>
  <si>
    <t>Zadanie 23</t>
  </si>
  <si>
    <t>Zadanie 24</t>
  </si>
  <si>
    <t>WYCENA Leki II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</si>
</sst>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4" zoomScale="120" zoomScaleNormal="120" workbookViewId="0">
      <selection activeCell="H27" sqref="H27"/>
    </sheetView>
  </sheetViews>
  <sheetFormatPr defaultRowHeight="15"/>
  <cols>
    <col min="1" max="1" width="10.7109375" customWidth="1"/>
    <col min="2" max="2" width="15.85546875" style="2" customWidth="1"/>
    <col min="3" max="3" width="14.5703125" style="2" customWidth="1"/>
    <col min="4" max="4" width="13.28515625" style="10" customWidth="1"/>
    <col min="5" max="5" width="14.7109375" style="10" customWidth="1"/>
    <col min="6" max="6" width="16.140625" customWidth="1"/>
  </cols>
  <sheetData>
    <row r="1" spans="1:6" ht="33.6" customHeight="1">
      <c r="A1" s="14" t="s">
        <v>31</v>
      </c>
      <c r="B1" s="14"/>
      <c r="C1" s="14"/>
      <c r="D1" s="14"/>
      <c r="E1" s="15"/>
      <c r="F1" s="15"/>
    </row>
    <row r="2" spans="1:6" ht="30.75" customHeight="1">
      <c r="A2" s="6" t="s">
        <v>3</v>
      </c>
      <c r="B2" s="7" t="s">
        <v>2</v>
      </c>
      <c r="C2" s="7" t="s">
        <v>1</v>
      </c>
      <c r="D2" s="8" t="s">
        <v>6</v>
      </c>
      <c r="E2" s="8" t="s">
        <v>7</v>
      </c>
      <c r="F2" s="8" t="s">
        <v>8</v>
      </c>
    </row>
    <row r="3" spans="1:6">
      <c r="A3" s="1" t="s">
        <v>0</v>
      </c>
      <c r="B3" s="3">
        <v>160741.79999999999</v>
      </c>
      <c r="C3" s="3">
        <f t="shared" ref="C3" si="0">((B3*1.08))</f>
        <v>173601.144</v>
      </c>
      <c r="D3" s="9">
        <f>((B3/4.6371))</f>
        <v>34664.294494403825</v>
      </c>
      <c r="E3" s="9">
        <f>((C3/4.6371))</f>
        <v>37437.438053956132</v>
      </c>
      <c r="F3" s="5">
        <f t="shared" ref="F3" si="1">((C3*1.2))</f>
        <v>208321.37279999998</v>
      </c>
    </row>
    <row r="4" spans="1:6">
      <c r="A4" s="1" t="s">
        <v>4</v>
      </c>
      <c r="B4" s="3">
        <v>83616</v>
      </c>
      <c r="C4" s="3">
        <f t="shared" ref="C4:C12" si="2">((B4*1.08))</f>
        <v>90305.279999999999</v>
      </c>
      <c r="D4" s="9">
        <f t="shared" ref="D4:D11" si="3">((B4/4.6371))</f>
        <v>18031.959629941128</v>
      </c>
      <c r="E4" s="9">
        <f t="shared" ref="E4:E11" si="4">((C4/4.6371))</f>
        <v>19474.516400336415</v>
      </c>
      <c r="F4" s="5">
        <f t="shared" ref="F4:F12" si="5">((C4*1.2))</f>
        <v>108366.336</v>
      </c>
    </row>
    <row r="5" spans="1:6">
      <c r="A5" s="1" t="s">
        <v>9</v>
      </c>
      <c r="B5" s="3">
        <v>8347.15</v>
      </c>
      <c r="C5" s="3">
        <f t="shared" si="2"/>
        <v>9014.9220000000005</v>
      </c>
      <c r="D5" s="9">
        <f t="shared" si="3"/>
        <v>1800.0797912488406</v>
      </c>
      <c r="E5" s="9">
        <f t="shared" si="4"/>
        <v>1944.0861745487482</v>
      </c>
      <c r="F5" s="5">
        <f t="shared" si="5"/>
        <v>10817.9064</v>
      </c>
    </row>
    <row r="6" spans="1:6">
      <c r="A6" s="1" t="s">
        <v>10</v>
      </c>
      <c r="B6" s="3">
        <v>28429.5</v>
      </c>
      <c r="C6" s="3">
        <f t="shared" si="2"/>
        <v>30703.86</v>
      </c>
      <c r="D6" s="9">
        <f t="shared" si="3"/>
        <v>6130.8792133014167</v>
      </c>
      <c r="E6" s="9">
        <f t="shared" si="4"/>
        <v>6621.3495503655304</v>
      </c>
      <c r="F6" s="5">
        <f t="shared" si="5"/>
        <v>36844.631999999998</v>
      </c>
    </row>
    <row r="7" spans="1:6">
      <c r="A7" s="1" t="s">
        <v>11</v>
      </c>
      <c r="B7" s="3">
        <v>30252</v>
      </c>
      <c r="C7" s="3">
        <f t="shared" si="2"/>
        <v>32672.160000000003</v>
      </c>
      <c r="D7" s="9">
        <f t="shared" si="3"/>
        <v>6523.9050268486762</v>
      </c>
      <c r="E7" s="9">
        <f t="shared" si="4"/>
        <v>7045.8174289965718</v>
      </c>
      <c r="F7" s="5">
        <f t="shared" si="5"/>
        <v>39206.592000000004</v>
      </c>
    </row>
    <row r="8" spans="1:6">
      <c r="A8" s="1" t="s">
        <v>12</v>
      </c>
      <c r="B8" s="3">
        <v>12962.13</v>
      </c>
      <c r="C8" s="3">
        <f t="shared" si="2"/>
        <v>13999.100399999999</v>
      </c>
      <c r="D8" s="9">
        <f t="shared" si="3"/>
        <v>2795.3095684802997</v>
      </c>
      <c r="E8" s="9">
        <f t="shared" si="4"/>
        <v>3018.934333958724</v>
      </c>
      <c r="F8" s="5">
        <f t="shared" si="5"/>
        <v>16798.920479999997</v>
      </c>
    </row>
    <row r="9" spans="1:6">
      <c r="A9" s="1" t="s">
        <v>13</v>
      </c>
      <c r="B9" s="3">
        <v>238437.5</v>
      </c>
      <c r="C9" s="3">
        <f t="shared" si="2"/>
        <v>257512.50000000003</v>
      </c>
      <c r="D9" s="9">
        <f t="shared" si="3"/>
        <v>51419.529447283858</v>
      </c>
      <c r="E9" s="9">
        <f t="shared" si="4"/>
        <v>55533.091803066578</v>
      </c>
      <c r="F9" s="5">
        <f t="shared" si="5"/>
        <v>309015</v>
      </c>
    </row>
    <row r="10" spans="1:6">
      <c r="A10" s="1" t="s">
        <v>14</v>
      </c>
      <c r="B10" s="3">
        <v>480900</v>
      </c>
      <c r="C10" s="3">
        <f t="shared" si="2"/>
        <v>519372.00000000006</v>
      </c>
      <c r="D10" s="9">
        <f t="shared" si="3"/>
        <v>103707.05829074205</v>
      </c>
      <c r="E10" s="9">
        <f t="shared" si="4"/>
        <v>112003.62295400143</v>
      </c>
      <c r="F10" s="5">
        <f t="shared" si="5"/>
        <v>623246.4</v>
      </c>
    </row>
    <row r="11" spans="1:6">
      <c r="A11" s="1" t="s">
        <v>15</v>
      </c>
      <c r="B11" s="3">
        <v>48700</v>
      </c>
      <c r="C11" s="3">
        <f t="shared" si="2"/>
        <v>52596</v>
      </c>
      <c r="D11" s="9">
        <f t="shared" si="3"/>
        <v>10502.253563649694</v>
      </c>
      <c r="E11" s="9">
        <f t="shared" si="4"/>
        <v>11342.43384874167</v>
      </c>
      <c r="F11" s="5">
        <f t="shared" si="5"/>
        <v>63115.199999999997</v>
      </c>
    </row>
    <row r="12" spans="1:6">
      <c r="A12" s="1" t="s">
        <v>16</v>
      </c>
      <c r="B12" s="3">
        <v>108123.8</v>
      </c>
      <c r="C12" s="3">
        <f t="shared" si="2"/>
        <v>116773.70400000001</v>
      </c>
      <c r="D12" s="9">
        <f>((B12/4.6371))</f>
        <v>23317.116301136484</v>
      </c>
      <c r="E12" s="9">
        <f>((C12/4.6371))</f>
        <v>25182.485605227408</v>
      </c>
      <c r="F12" s="5">
        <f t="shared" si="5"/>
        <v>140128.4448</v>
      </c>
    </row>
    <row r="13" spans="1:6">
      <c r="A13" s="1" t="s">
        <v>17</v>
      </c>
      <c r="B13" s="3">
        <v>306036.64</v>
      </c>
      <c r="C13" s="3">
        <f t="shared" ref="C13:C20" si="6">((B13*1.08))</f>
        <v>330519.57120000006</v>
      </c>
      <c r="D13" s="9">
        <f t="shared" ref="D13:D20" si="7">((B13/4.6371))</f>
        <v>65997.420801794229</v>
      </c>
      <c r="E13" s="9">
        <f t="shared" ref="E13:E20" si="8">((C13/4.6371))</f>
        <v>71277.214465937766</v>
      </c>
      <c r="F13" s="5">
        <f t="shared" ref="F13:F20" si="9">((C13*1.2))</f>
        <v>396623.48544000008</v>
      </c>
    </row>
    <row r="14" spans="1:6">
      <c r="A14" s="1" t="s">
        <v>18</v>
      </c>
      <c r="B14" s="3">
        <v>139307.5</v>
      </c>
      <c r="C14" s="3">
        <f t="shared" si="6"/>
        <v>150452.1</v>
      </c>
      <c r="D14" s="9">
        <f t="shared" si="7"/>
        <v>30041.944318647427</v>
      </c>
      <c r="E14" s="9">
        <f t="shared" si="8"/>
        <v>32445.299864139226</v>
      </c>
      <c r="F14" s="5">
        <f t="shared" si="9"/>
        <v>180542.52</v>
      </c>
    </row>
    <row r="15" spans="1:6">
      <c r="A15" s="1" t="s">
        <v>19</v>
      </c>
      <c r="B15" s="3">
        <v>40300</v>
      </c>
      <c r="C15" s="3">
        <f t="shared" si="6"/>
        <v>43524</v>
      </c>
      <c r="D15" s="9">
        <f t="shared" si="7"/>
        <v>8690.7765629380428</v>
      </c>
      <c r="E15" s="9">
        <f t="shared" si="8"/>
        <v>9386.0386879730868</v>
      </c>
      <c r="F15" s="5">
        <f t="shared" si="9"/>
        <v>52228.799999999996</v>
      </c>
    </row>
    <row r="16" spans="1:6">
      <c r="A16" s="1" t="s">
        <v>20</v>
      </c>
      <c r="B16" s="3">
        <v>67460.800000000003</v>
      </c>
      <c r="C16" s="3">
        <f t="shared" si="6"/>
        <v>72857.664000000004</v>
      </c>
      <c r="D16" s="9">
        <f t="shared" si="7"/>
        <v>14548.058053524832</v>
      </c>
      <c r="E16" s="9">
        <f t="shared" si="8"/>
        <v>15711.90269780682</v>
      </c>
      <c r="F16" s="5">
        <f t="shared" si="9"/>
        <v>87429.196800000005</v>
      </c>
    </row>
    <row r="17" spans="1:6">
      <c r="A17" s="1" t="s">
        <v>21</v>
      </c>
      <c r="B17" s="3">
        <v>44698.65</v>
      </c>
      <c r="C17" s="3">
        <f t="shared" si="6"/>
        <v>48274.542000000001</v>
      </c>
      <c r="D17" s="9">
        <f t="shared" si="7"/>
        <v>9639.3543378404611</v>
      </c>
      <c r="E17" s="9">
        <f t="shared" si="8"/>
        <v>10410.502684867697</v>
      </c>
      <c r="F17" s="5">
        <f t="shared" si="9"/>
        <v>57929.450400000002</v>
      </c>
    </row>
    <row r="18" spans="1:6">
      <c r="A18" s="1" t="s">
        <v>22</v>
      </c>
      <c r="B18" s="3">
        <v>548319.85</v>
      </c>
      <c r="C18" s="3">
        <f t="shared" si="6"/>
        <v>592185.43799999997</v>
      </c>
      <c r="D18" s="9">
        <f t="shared" si="7"/>
        <v>118246.28539388841</v>
      </c>
      <c r="E18" s="9">
        <f t="shared" si="8"/>
        <v>127705.98822539949</v>
      </c>
      <c r="F18" s="5">
        <f t="shared" si="9"/>
        <v>710622.52559999994</v>
      </c>
    </row>
    <row r="19" spans="1:6">
      <c r="A19" s="1" t="s">
        <v>23</v>
      </c>
      <c r="B19" s="3">
        <v>258515.4</v>
      </c>
      <c r="C19" s="3">
        <f t="shared" si="6"/>
        <v>279196.63199999998</v>
      </c>
      <c r="D19" s="9">
        <f t="shared" si="7"/>
        <v>55749.369217830106</v>
      </c>
      <c r="E19" s="9">
        <f t="shared" si="8"/>
        <v>60209.318755256514</v>
      </c>
      <c r="F19" s="5">
        <f t="shared" si="9"/>
        <v>335035.95839999994</v>
      </c>
    </row>
    <row r="20" spans="1:6">
      <c r="A20" s="1" t="s">
        <v>24</v>
      </c>
      <c r="B20" s="3">
        <v>29700</v>
      </c>
      <c r="C20" s="3">
        <f t="shared" si="6"/>
        <v>32076.000000000004</v>
      </c>
      <c r="D20" s="9">
        <f t="shared" si="7"/>
        <v>6404.8651096590538</v>
      </c>
      <c r="E20" s="9">
        <f t="shared" si="8"/>
        <v>6917.2543184317792</v>
      </c>
      <c r="F20" s="5">
        <f t="shared" si="9"/>
        <v>38491.200000000004</v>
      </c>
    </row>
    <row r="21" spans="1:6">
      <c r="A21" s="1" t="s">
        <v>25</v>
      </c>
      <c r="B21" s="3">
        <v>10567</v>
      </c>
      <c r="C21" s="3">
        <f t="shared" ref="C21:C26" si="10">((B21*1.08))</f>
        <v>11412.36</v>
      </c>
      <c r="D21" s="9">
        <f t="shared" ref="D21:D26" si="11">((B21/4.6371))</f>
        <v>2278.7949364904789</v>
      </c>
      <c r="E21" s="9">
        <f t="shared" ref="E21:E26" si="12">((C21/4.6371))</f>
        <v>2461.0985314097175</v>
      </c>
      <c r="F21" s="5">
        <f t="shared" ref="F21:F26" si="13">((C21*1.2))</f>
        <v>13694.832</v>
      </c>
    </row>
    <row r="22" spans="1:6">
      <c r="A22" s="1" t="s">
        <v>26</v>
      </c>
      <c r="B22" s="3">
        <v>270240</v>
      </c>
      <c r="C22" s="3">
        <f t="shared" si="10"/>
        <v>291859.20000000001</v>
      </c>
      <c r="D22" s="9">
        <f t="shared" si="11"/>
        <v>58277.802937180561</v>
      </c>
      <c r="E22" s="9">
        <f t="shared" si="12"/>
        <v>62940.027172155009</v>
      </c>
      <c r="F22" s="5">
        <f t="shared" si="13"/>
        <v>350231.03999999998</v>
      </c>
    </row>
    <row r="23" spans="1:6">
      <c r="A23" s="1" t="s">
        <v>27</v>
      </c>
      <c r="B23" s="3">
        <v>257028</v>
      </c>
      <c r="C23" s="3">
        <f t="shared" si="10"/>
        <v>277590.24</v>
      </c>
      <c r="D23" s="9">
        <f t="shared" si="11"/>
        <v>55428.608397489807</v>
      </c>
      <c r="E23" s="9">
        <f t="shared" si="12"/>
        <v>59862.897069288992</v>
      </c>
      <c r="F23" s="5">
        <f t="shared" si="13"/>
        <v>333108.288</v>
      </c>
    </row>
    <row r="24" spans="1:6">
      <c r="A24" s="1" t="s">
        <v>28</v>
      </c>
      <c r="B24" s="3">
        <v>26945.8</v>
      </c>
      <c r="C24" s="3">
        <f t="shared" si="10"/>
        <v>29101.464</v>
      </c>
      <c r="D24" s="9">
        <f t="shared" si="11"/>
        <v>5810.9163054495266</v>
      </c>
      <c r="E24" s="9">
        <f t="shared" si="12"/>
        <v>6275.7896098854881</v>
      </c>
      <c r="F24" s="5">
        <f t="shared" si="13"/>
        <v>34921.756799999996</v>
      </c>
    </row>
    <row r="25" spans="1:6">
      <c r="A25" s="1" t="s">
        <v>29</v>
      </c>
      <c r="B25" s="3">
        <v>41449.33</v>
      </c>
      <c r="C25" s="3">
        <f t="shared" si="10"/>
        <v>44765.276400000002</v>
      </c>
      <c r="D25" s="9">
        <f t="shared" si="11"/>
        <v>8938.6319035604156</v>
      </c>
      <c r="E25" s="9">
        <f t="shared" si="12"/>
        <v>9653.722455845249</v>
      </c>
      <c r="F25" s="5">
        <f t="shared" si="13"/>
        <v>53718.331680000003</v>
      </c>
    </row>
    <row r="26" spans="1:6">
      <c r="A26" s="1" t="s">
        <v>30</v>
      </c>
      <c r="B26" s="3">
        <v>44900</v>
      </c>
      <c r="C26" s="3">
        <f t="shared" si="10"/>
        <v>48492</v>
      </c>
      <c r="D26" s="9">
        <f t="shared" si="11"/>
        <v>9682.7758728515655</v>
      </c>
      <c r="E26" s="9">
        <f t="shared" si="12"/>
        <v>10457.397942679692</v>
      </c>
      <c r="F26" s="5">
        <f t="shared" si="13"/>
        <v>58190.400000000001</v>
      </c>
    </row>
    <row r="27" spans="1:6">
      <c r="A27" s="13" t="s">
        <v>5</v>
      </c>
      <c r="B27" s="4">
        <f>SUM(B3:B26)</f>
        <v>3285978.8499999996</v>
      </c>
      <c r="C27" s="4">
        <f>SUM(C3:C26)</f>
        <v>3548857.1580000003</v>
      </c>
      <c r="D27" s="11">
        <f>SUM(D3:D26)</f>
        <v>708627.9894761811</v>
      </c>
      <c r="E27" s="11">
        <f>SUM(E3:E26)</f>
        <v>765318.22863427573</v>
      </c>
      <c r="F27" s="12">
        <f>SUM(F3:F26)</f>
        <v>4258628.5896000005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iurbanska</cp:lastModifiedBy>
  <cp:lastPrinted>2023-11-06T07:55:14Z</cp:lastPrinted>
  <dcterms:created xsi:type="dcterms:W3CDTF">2020-06-17T07:27:23Z</dcterms:created>
  <dcterms:modified xsi:type="dcterms:W3CDTF">2024-02-26T08:40:07Z</dcterms:modified>
</cp:coreProperties>
</file>