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przetargi SG KM JS\2023\Postępowania powyżej 130 tys\4. Budowa ul. Żukowskiej\4. Pytania do SWZ\Wyjasnienia nr 3\"/>
    </mc:Choice>
  </mc:AlternateContent>
  <xr:revisionPtr revIDLastSave="0" documentId="13_ncr:1_{CB67456F-51F0-4C03-8945-101CFA6AD394}" xr6:coauthVersionLast="47" xr6:coauthVersionMax="47" xr10:uidLastSave="{00000000-0000-0000-0000-000000000000}"/>
  <bookViews>
    <workbookView xWindow="-120" yWindow="-120" windowWidth="29040" windowHeight="15840" tabRatio="786" xr2:uid="{00000000-000D-0000-FFFF-FFFF00000000}"/>
  </bookViews>
  <sheets>
    <sheet name="Roboty drogowe" sheetId="43" r:id="rId1"/>
    <sheet name="elektroenergetyka NN" sheetId="56" r:id="rId2"/>
    <sheet name="oświetlenie" sheetId="57" r:id="rId3"/>
    <sheet name="wodociągi" sheetId="58" r:id="rId4"/>
    <sheet name="Zestawienie zbiorcze" sheetId="55" r:id="rId5"/>
  </sheets>
  <definedNames>
    <definedName name="_xlnm.Print_Area" localSheetId="1">'elektroenergetyka NN'!$A$1:$G$24</definedName>
    <definedName name="_xlnm.Print_Area" localSheetId="2">oświetlenie!$A$1:$G$20</definedName>
    <definedName name="_xlnm.Print_Area" localSheetId="0">'Roboty drogowe'!$A$1:$G$136</definedName>
    <definedName name="_xlnm.Print_Area" localSheetId="3">wodociągi!$A$1:$G$25</definedName>
    <definedName name="_xlnm.Print_Titles" localSheetId="1">'elektroenergetyka NN'!$A$5:$IU$7</definedName>
    <definedName name="_xlnm.Print_Titles" localSheetId="2">oświetlenie!$A$5:$IU$7</definedName>
    <definedName name="_xlnm.Print_Titles" localSheetId="0">'Roboty drogowe'!$5:$7</definedName>
    <definedName name="Z_9E7F4FC0_63E2_11D5_ABF0_00B0D09AA948_.wvu.PrintTitles" localSheetId="1" hidden="1">'elektroenergetyka NN'!$A$5:$IU$7</definedName>
    <definedName name="Z_9E7F4FC0_63E2_11D5_ABF0_00B0D09AA948_.wvu.PrintTitles" localSheetId="2" hidden="1">oświetlenie!$A$5:$IU$7</definedName>
  </definedNames>
  <calcPr calcId="191029"/>
  <customWorkbookViews>
    <customWorkbookView name="Sir Alexander GIBB - Mariusz Gołąbek - Widok osobisty" guid="{9E7F4FC0-63E2-11D5-ABF0-00B0D09AA948}" mergeInterval="0" personalView="1" maximized="1" windowWidth="1020" windowHeight="634" tabRatio="708" activeSheetId="1"/>
  </customWorkbookViews>
</workbook>
</file>

<file path=xl/calcChain.xml><?xml version="1.0" encoding="utf-8"?>
<calcChain xmlns="http://schemas.openxmlformats.org/spreadsheetml/2006/main">
  <c r="E21" i="43" l="1"/>
  <c r="G23" i="58" l="1"/>
  <c r="G24" i="58" l="1"/>
  <c r="G25" i="58" s="1"/>
  <c r="A14" i="43" l="1"/>
  <c r="A15" i="43" s="1"/>
  <c r="A16" i="43" s="1"/>
  <c r="A17" i="43" s="1"/>
  <c r="A18" i="43" s="1"/>
  <c r="A23" i="43" s="1"/>
  <c r="A89" i="43"/>
  <c r="A90" i="43" s="1"/>
  <c r="A33" i="43" l="1"/>
  <c r="A34" i="43" s="1"/>
  <c r="A36" i="43" s="1"/>
  <c r="A37" i="43" s="1"/>
  <c r="A39" i="43" s="1"/>
  <c r="A40" i="43" s="1"/>
  <c r="A24" i="43"/>
  <c r="A25" i="43" s="1"/>
  <c r="A42" i="43"/>
  <c r="A96" i="43"/>
  <c r="A97" i="43" s="1"/>
  <c r="A99" i="43" s="1"/>
  <c r="A100" i="43" s="1"/>
  <c r="A103" i="43" s="1"/>
  <c r="A107" i="43" s="1"/>
  <c r="A109" i="43" s="1"/>
  <c r="A111" i="43" s="1"/>
  <c r="A112" i="43" s="1"/>
  <c r="A113" i="43" s="1"/>
  <c r="A114" i="43" s="1"/>
  <c r="A115" i="43" s="1"/>
  <c r="A116" i="43" s="1"/>
  <c r="A117" i="43" s="1"/>
  <c r="A120" i="43" s="1"/>
  <c r="A124" i="43" s="1"/>
  <c r="A126" i="43" s="1"/>
  <c r="A128" i="43" s="1"/>
  <c r="A130" i="43" s="1"/>
  <c r="G134" i="43"/>
  <c r="C6" i="55" l="1"/>
  <c r="A48" i="43"/>
  <c r="A58" i="43"/>
  <c r="A59" i="43" s="1"/>
  <c r="A61" i="43" s="1"/>
  <c r="A62" i="43" s="1"/>
  <c r="A63" i="43" s="1"/>
  <c r="A64" i="43" l="1"/>
  <c r="A65" i="43" s="1"/>
  <c r="A66" i="43" s="1"/>
  <c r="A75" i="43" l="1"/>
  <c r="A78" i="43" s="1"/>
</calcChain>
</file>

<file path=xl/sharedStrings.xml><?xml version="1.0" encoding="utf-8"?>
<sst xmlns="http://schemas.openxmlformats.org/spreadsheetml/2006/main" count="747" uniqueCount="337">
  <si>
    <t>Nazwa</t>
  </si>
  <si>
    <t>NAWIERZCHNIA</t>
  </si>
  <si>
    <t>ROBOTY WYKOŃCZENIOWE</t>
  </si>
  <si>
    <t>OZNAKOWANIE DRÓG</t>
  </si>
  <si>
    <t>Oznakowanie poziome</t>
  </si>
  <si>
    <t>Oznakowanie pionowe</t>
  </si>
  <si>
    <t>ELEMENTY ULIC</t>
  </si>
  <si>
    <t>Krawężniki betonowe</t>
  </si>
  <si>
    <t>km</t>
  </si>
  <si>
    <t>m</t>
  </si>
  <si>
    <t>szt.</t>
  </si>
  <si>
    <t>X</t>
  </si>
  <si>
    <t>D.01.00.00</t>
  </si>
  <si>
    <t>D.01.01.01</t>
  </si>
  <si>
    <t>D.01.02.02</t>
  </si>
  <si>
    <t>D.02.03.01</t>
  </si>
  <si>
    <t>D.07.01.01</t>
  </si>
  <si>
    <t>D.07.02.01</t>
  </si>
  <si>
    <t>D.08.00.00</t>
  </si>
  <si>
    <t>D.08.01.01</t>
  </si>
  <si>
    <t>D.08.03.01</t>
  </si>
  <si>
    <t>D.01.02.04</t>
  </si>
  <si>
    <t>D.02.00.00</t>
  </si>
  <si>
    <t>D.03.00.00</t>
  </si>
  <si>
    <t>D.05.00.00</t>
  </si>
  <si>
    <t>D.06.00.00</t>
  </si>
  <si>
    <t>D.06.01.01</t>
  </si>
  <si>
    <t>D.07.00.00</t>
  </si>
  <si>
    <t>L.p.</t>
  </si>
  <si>
    <t>Ilość</t>
  </si>
  <si>
    <t>Opis robót</t>
  </si>
  <si>
    <t>ROBOTY PRZYGOTOWAWCZE</t>
  </si>
  <si>
    <t>Odtworzenie trasy w terenie</t>
  </si>
  <si>
    <t>Zdjęcie warstwy humusu</t>
  </si>
  <si>
    <t>Rozbiórki elementów dróg i ulic</t>
  </si>
  <si>
    <t>ROBOTY ZIEMNE</t>
  </si>
  <si>
    <t>ODWODNIENIE KORPUSU DROGOWEGO</t>
  </si>
  <si>
    <t>Numer                      ST</t>
  </si>
  <si>
    <t>ustawienie krawężników betonowych 20x30 cm, na ławie betonowej z oporem</t>
  </si>
  <si>
    <t>Usunięcie drzew i krzewów</t>
  </si>
  <si>
    <t>Wykonanie wykopów w gruntach nieskalistych</t>
  </si>
  <si>
    <t xml:space="preserve">wykonanie wykopów z transportem urobku na odkład </t>
  </si>
  <si>
    <t xml:space="preserve">Wykonanie nasypów </t>
  </si>
  <si>
    <t>wykonanie nasypów  z pozyskaniem z dokopu i transportem gruntu</t>
  </si>
  <si>
    <t>D.03.02.01</t>
  </si>
  <si>
    <t>Kanalizacja deszczowa</t>
  </si>
  <si>
    <t>Jednostka</t>
  </si>
  <si>
    <t>odwiezienie nadmiaru humusu na odkład</t>
  </si>
  <si>
    <t>D.04.00.00</t>
  </si>
  <si>
    <t>PODBUDOWY</t>
  </si>
  <si>
    <t>D.04.03.01</t>
  </si>
  <si>
    <t>Oczyszczenie i skropienie warstw konstrukcyjnych</t>
  </si>
  <si>
    <t>mechaniczne oczyszczenie warstw konstrukcji</t>
  </si>
  <si>
    <t>mechaniczne skropienie warstw konstrukcyjnych niebitumicznych emulsją asfaltową</t>
  </si>
  <si>
    <t>mechaniczne skropienie warstw konstrukcyjnych bitumicznych emulsją asfaltową</t>
  </si>
  <si>
    <t>D.04.04.02</t>
  </si>
  <si>
    <t>D.04.05.01</t>
  </si>
  <si>
    <t>Podbudowa z betonu asfaltowego</t>
  </si>
  <si>
    <t>Wykonanie warstwy ścieralnej z betonu asfaltowego</t>
  </si>
  <si>
    <t>Umocnienie skarp</t>
  </si>
  <si>
    <t xml:space="preserve">humusowanie z obsianiem skarp przy grubości humusu 15 cm wraz z hydroobsiewem </t>
  </si>
  <si>
    <t>ryczałt</t>
  </si>
  <si>
    <t>odtworzenie (wyznaczenie) trasy i punktów wysokościowych</t>
  </si>
  <si>
    <t>Warstwa wiążąca z betonu asfaltowego</t>
  </si>
  <si>
    <t>D.04.07.01</t>
  </si>
  <si>
    <t>Podbudowa z mieszanki niezwiązanej z kruszywem łamanym stabilizowanym mechanicznie</t>
  </si>
  <si>
    <t>D.05.03.23</t>
  </si>
  <si>
    <t>Nawierzchnia z betonowej kostki brukowej</t>
  </si>
  <si>
    <t>ustawienie obrzeży betonowych o wymiarach 8x30 cm</t>
  </si>
  <si>
    <t>Obrzeża  betonowe</t>
  </si>
  <si>
    <t>D.09.00.00</t>
  </si>
  <si>
    <t>ZIELEŃ DROGOWA</t>
  </si>
  <si>
    <t>D.09.01.01</t>
  </si>
  <si>
    <t>Zieleń drogowa</t>
  </si>
  <si>
    <t>zagospodarowanie terenu wraz z trawnikami</t>
  </si>
  <si>
    <t>Podbudowa pomocnicza/ulepszone podłoże z mieszanki związanej spoiwem hydraulicznym (kruszywo stabilizowane cementem)</t>
  </si>
  <si>
    <t>D.06.01.03</t>
  </si>
  <si>
    <t>Umocnienie rowów i ścieków elementami prefabrykowanymi</t>
  </si>
  <si>
    <t>D.05.03.30</t>
  </si>
  <si>
    <t>wykonanie połaczenia nowej konstrukcji nawierzchni z nawierzchnią istniejącą</t>
  </si>
  <si>
    <t>Połaczenie nowej konstrukcji nawierzchni z nawierzchnią istniejącą</t>
  </si>
  <si>
    <t>D.02.01.01</t>
  </si>
  <si>
    <t>wykonanie studzienki ściekowej z wpustem o śr. 50 cm</t>
  </si>
  <si>
    <t>humusowanie o grubości 30 cm wraz z obsianiem (wyspy, zieleńce)</t>
  </si>
  <si>
    <t>usunięcie krzewów</t>
  </si>
  <si>
    <t>kpl.</t>
  </si>
  <si>
    <t>D.01.02.01/01</t>
  </si>
  <si>
    <t>D.04.02.02</t>
  </si>
  <si>
    <t>D.05.03.05.A</t>
  </si>
  <si>
    <t>D.05.03.05.B</t>
  </si>
  <si>
    <t>Warstwa mrozoochronna (odsączająca) i ulepszone podłoże z mieszanki niezwiązanej</t>
  </si>
  <si>
    <t>D.08.01.02</t>
  </si>
  <si>
    <t>Krawężniki kamienne</t>
  </si>
  <si>
    <t>ustawienie krawężników kamiennych 20x35 cm na ławie betonowej z oporem</t>
  </si>
  <si>
    <t>D.05.03.01</t>
  </si>
  <si>
    <t>Nawierzchnia z kostki kamiennej</t>
  </si>
  <si>
    <t>oznakowanie poziome grubowarstwowe</t>
  </si>
  <si>
    <t>ustawienie słupków z rur stalowych dla znaków drogowych</t>
  </si>
  <si>
    <t>ustawienie oporników betonowych  12×25 cm na ławie betonowej z oporem</t>
  </si>
  <si>
    <t>D.03.01.02</t>
  </si>
  <si>
    <t>Przepusty stalowe z blachy falistej</t>
  </si>
  <si>
    <t>ułożenie przepustów z blachy stalowej o przekroju kołowym, Ø 80 cm</t>
  </si>
  <si>
    <t>wykonanie umocnienia obrukowaniem wylotów przepustów o przekroju kołowym, Ø 80 cm</t>
  </si>
  <si>
    <t>D.03.01.03</t>
  </si>
  <si>
    <t>Przepusty z PEHD</t>
  </si>
  <si>
    <t xml:space="preserve">opracowanie szkicu przebiegu granic prawnych z ich stabilizacją w terenie </t>
  </si>
  <si>
    <t>---</t>
  </si>
  <si>
    <t>rozbiórka istniejących przepustów betonowych o średnicy ø500</t>
  </si>
  <si>
    <t>rozbiórka istniejących wylotów (ścianek czołowych) przepustów o średnicy ø500</t>
  </si>
  <si>
    <t>D.06.03.01</t>
  </si>
  <si>
    <t>Umocnienie poboczy</t>
  </si>
  <si>
    <t>Umocnienie poboczy kruszywem łamanym gr. 15 cm</t>
  </si>
  <si>
    <t>D.08.02.01</t>
  </si>
  <si>
    <t>Chodnik z płyt betonowych</t>
  </si>
  <si>
    <t>chodniki z żółtych płyt wskaźnikowych 40x40x6 cm  "dotykowych" (z wypustkami)</t>
  </si>
  <si>
    <t>powierzchnia przejazdów scieżek rowerowych przez jezdnie - masa cheomoutwardzalna ze strukturą w kolorze czerwonym</t>
  </si>
  <si>
    <t>budowa przykanalików Ø 200 mm PP (lite)</t>
  </si>
  <si>
    <t>budowa kanałów deszczowych Ø 300 mm PP (lite)</t>
  </si>
  <si>
    <t>budowa kanałów deszczowych Ø 400 mm PP (lite)</t>
  </si>
  <si>
    <t>studnie połączeniowe/rewizyjne Ø 1000 mm</t>
  </si>
  <si>
    <t>ułożenie przepustów z PEHD o przekroju kołowym, Ø 50 cm</t>
  </si>
  <si>
    <t>wykonanie umocnienia obrukowaniem wylotów przepustów o przekroju kołowym, Ø 50 cm</t>
  </si>
  <si>
    <t>D.04.06.01</t>
  </si>
  <si>
    <t>Podbudowa zasadnicza z mieszanki związanej cementem C8/10</t>
  </si>
  <si>
    <t>Znaki wraz z przymocowaniem do konstrukcji wsporczych lub słupków
tablice znaków - średnie</t>
  </si>
  <si>
    <t>Znaki  wraz z przymocowaniem do konstrukcji wsporczych lub słupków
tablice znaków - małe</t>
  </si>
  <si>
    <t>Tablice drogowskazowe i miejscowości wraz z przymocowaniem do konstrukcji wsporczych lub słupków (E-2a, E-3, E-4, E-5a, E-17a, E-18a)</t>
  </si>
  <si>
    <t>tablice z nazwami ulic wg konwencji oznaczeń gminy Mszczonów wraz z przymocowaniem do lub słupków</t>
  </si>
  <si>
    <t>słupki przeszkodowe - znaki typu U-5a</t>
  </si>
  <si>
    <t>D.03.05.01</t>
  </si>
  <si>
    <t>Budowa zbiorników retencyjnych</t>
  </si>
  <si>
    <t>D.07.06.01</t>
  </si>
  <si>
    <t>Ogrodzenia zbiornika retencyjnego</t>
  </si>
  <si>
    <t>wykonanie ogrodzenia zbiornika retencyjnego</t>
  </si>
  <si>
    <t>wykonanie bramy</t>
  </si>
  <si>
    <t>ustawienie barier tymczasowych U-14e</t>
  </si>
  <si>
    <t>wykonanie ścieku skarpowego do rowu drogowego</t>
  </si>
  <si>
    <t>Opis</t>
  </si>
  <si>
    <t>ZESTAWIENIE ZBIORCZE</t>
  </si>
  <si>
    <t>Kosztorys nr</t>
  </si>
  <si>
    <t>Wartość
[PLN]</t>
  </si>
  <si>
    <t>ROBOTY DROGOWE</t>
  </si>
  <si>
    <t>RAZEM WARTOŚĆ ROBÓT BEZ PODATKU VAT</t>
  </si>
  <si>
    <t>OGÓŁEM (z podatkiem VAT)</t>
  </si>
  <si>
    <t>BUDOWA OŚWIETLENIA DROGOWEGO</t>
  </si>
  <si>
    <t>Rozbudowa ul. Żukowskiej w m. Wręcza, Grabce Towarzystwo, Długowizna i Świnice</t>
  </si>
  <si>
    <t xml:space="preserve">Budowa zbiornika retencyjnego Vcz 255 m3 </t>
  </si>
  <si>
    <t>wykonanie warstwy mrozoochronnej (odsączającej) z mieszanki niezwiązanej z kruszywem, grubości 10cm (chodniki i ścieżki rowerowe)</t>
  </si>
  <si>
    <t>wykonanie podbudowy z z mieszanki niezwiązanej z kruszywem C90/3 0/31.5  o grubości 10 cm (chodniki)</t>
  </si>
  <si>
    <t>wykonanie podbudowy z z mieszanki niezwiązanej z kruszywem C90/3 0/31.5  o grubości 15 cm (ścieżka rowerowa)</t>
  </si>
  <si>
    <t>wykonanie podbudowy z z mieszanki niezwiązanej z kruszywem C90/3 0/31.5 o grubości 20 cm (jezdnie)</t>
  </si>
  <si>
    <t>wykonanie podbudowy z z mieszanki niezwiązanej z kruszywem C90/3 0/31.5 o grubości 20 cm (zjazdy)</t>
  </si>
  <si>
    <t>wykonanie warstwy mrozoochronnej z mieszanki niezwiązanej z kruszywem, grubości 20cm (podłoże G3 - jezdnie)</t>
  </si>
  <si>
    <t>wykonanie warstwy mrozoochronnej z mieszanki niezwiązanej z kruszywem, grubości 20cm (podłoże G3 - zjazdy)</t>
  </si>
  <si>
    <t>wykonanie podbudowy z betonu asfaltowego AC 22P (KR3 - jezdnie), grubości 7 cm</t>
  </si>
  <si>
    <t>wykonanie nawierzchni zabruków kostki kamiennej gr 16 cm (15/17) -  na podsypce cem.-piaskowej gr. 5 cm (pierścień ronda)</t>
  </si>
  <si>
    <t>wykonanie warstwy ścieralnej z betonu asfaltowego
AC 11S (KR3 - jezdnie) o grub. 4 cm</t>
  </si>
  <si>
    <t>wykonanie warstwy ścieralnej z betonu asfaltowego
AC 11S (KR1 - zjazdy) o grub. 4 cm</t>
  </si>
  <si>
    <t>wykonanie warstwy wiążącej z betonu asfaltowego AC 16W o grubości 5 cm (KR3 - jezdnie)</t>
  </si>
  <si>
    <t xml:space="preserve">Nawierzchnia z betonowej kostki brukowej grub. 8 cm  na podsypce cementowo-piaskowej 1:4 grub. 3 cm (wyspy kanalizujące)    </t>
  </si>
  <si>
    <t xml:space="preserve">Nawierzchnia z betonowej kostki brukowej grub. 8 cm  na podsypce cementowo-piaskowej 1:4 grub. 3 cm (opaski wokół ronda)    </t>
  </si>
  <si>
    <t>umocnienie rowu drogowego płytami chodnikowymi na podsypce cementowo - piaskowej gr. 5 cm (wylot kanalizacji KD-2)</t>
  </si>
  <si>
    <t>Tablice przeddrogowskazowe E-1 wraz z przymocowaniem do konstrukcji wsporczych</t>
  </si>
  <si>
    <t>ustawienie konstrukcji wsporczych dla tablic znaków drogowych</t>
  </si>
  <si>
    <t>mechaniczne usunięcie humusu o średniej grubości 40 cm (ul. Żukowska)</t>
  </si>
  <si>
    <t>rozbiórka nawierzchni bitumicznej wraz z podbudową o średniej grubości 25 cm</t>
  </si>
  <si>
    <t>studnia osadnikowa Ø 2000 mm - wpadowa z osadnikiem zewnętrznym</t>
  </si>
  <si>
    <t>wylot kolektora  Ø 300 (wkd-1) z umocnieniem fragmentu zbiornika retencyjnego</t>
  </si>
  <si>
    <t>wylot kolektora Ø 200 (wkd-2) z umocnieniem fragmentu rowu drogowego</t>
  </si>
  <si>
    <t>wlot ze zbiornika retancyjnego do kolektora Ø 200 z umocnieniem fragmentu zbiornika retencyjnego</t>
  </si>
  <si>
    <t>budowa kanałów deszczowych Ø 200 mm PP (lite)</t>
  </si>
  <si>
    <t>wykonanie podbudowy z mieszanki związanej cementem C8/10 na pierścieniu ronda śr. grubości 23 cm</t>
  </si>
  <si>
    <t>wykonanie warstwy wiążącej z betonu asfaltowego AC 16W o grubości 8 cm (KR2 - zjazd w km 0+073 i km 0+520)</t>
  </si>
  <si>
    <t>wykonanie warstwy wiążącej z betonu asfaltowego AC 16W o grubości 5 cm (KR1 - pozostałe zjazdy)</t>
  </si>
  <si>
    <t>wykonanie podbudowy z z mieszanki niezwiązanej z kruszywem C90/3 0/31.5 o grubości 20 cm (wyspy dzielące)</t>
  </si>
  <si>
    <t xml:space="preserve">Nawierzchnia z betonowej kostki brukowej grub. 8 cm  na podsypce cementowo-piaskowej 1:4 grub. 3 cm (chodniki)    </t>
  </si>
  <si>
    <t xml:space="preserve">Nawierzchnia z betonowej kostki brukowej grub. 8 cm  na podsypce cementowo-piaskowej 1:4 grub. 3 cm (zjazdy)    </t>
  </si>
  <si>
    <t>wykonanie warstwy ścieralnej z betonu asfaltowego
AC 11S (KR1 - ścieżki rowerowe) o grub. 4 cm</t>
  </si>
  <si>
    <t>wykonanie podbudowy z z mieszanki niezwiązanej z kruszywem C90/3 0/31.5 o grubości 20 cm (opaski wokół ronda)</t>
  </si>
  <si>
    <t xml:space="preserve">umocnienie fragmentu rowu przy wylocie ścieku skarpowego </t>
  </si>
  <si>
    <t>Sieci energetyczne nn - demontaże</t>
  </si>
  <si>
    <t>1 d.1</t>
  </si>
  <si>
    <t>Ustalenie przebiegu trasy kabla o długości do 500 m - do demontażu</t>
  </si>
  <si>
    <t>odc</t>
  </si>
  <si>
    <t>2 d.1</t>
  </si>
  <si>
    <t>Demontaż kabli wielożyłowych o masie do 2.0 kg/m układanych w gruncie kat. III-IV - YAKXS 4x120m2</t>
  </si>
  <si>
    <t>3 d.1</t>
  </si>
  <si>
    <t>Transport wewnętrzny przewodów,izolatorów,osprzętu i drewna na odległość do 20.0 km - do RE Żyrardów</t>
  </si>
  <si>
    <t>t</t>
  </si>
  <si>
    <t>Linie kablowe nn</t>
  </si>
  <si>
    <t>4 d.2</t>
  </si>
  <si>
    <t>Ręczne kopanie rowów dla kabli o głębokości do 0,8 m i szer. dna do 0,4 m w gruncie kat. III</t>
  </si>
  <si>
    <t>5 d.2</t>
  </si>
  <si>
    <t>Kopanie koparkami łańcuchowymi rowów dla kabli o głębokości do 0,8 m i szer. dna do 0,4 m w gruncie kat. III</t>
  </si>
  <si>
    <t>6 d.2</t>
  </si>
  <si>
    <t>Nasypanie warstwy piasku na dno rowu kablowego o szerokości do 0.4 m - 2x10cm Krotność = 2</t>
  </si>
  <si>
    <t>7 d.2</t>
  </si>
  <si>
    <t>Układanie rur ochronnych z PCW o średnicy do 110 mm w wykopie - SRS-110 z zzadławienie wylotrów dławicami cziopowymi Ek-1816/110  - 1 odc. 12m</t>
  </si>
  <si>
    <t>8 d.2</t>
  </si>
  <si>
    <t>Mechaniczne kopanie rowów dla kabli w gruncie kat. III-IV - dla zapasu</t>
  </si>
  <si>
    <t>m3</t>
  </si>
  <si>
    <t>9 d.2</t>
  </si>
  <si>
    <t>Ręczne układanie kabli wielożyłowych o masie do 2.0 kg/m na napięcie znamionowe poniżej 110 kV w rowach kablowych - YAKXS 4x120 mm2 - istniejący z demontażu, przełożenie do nowego rowu</t>
  </si>
  <si>
    <t>10 d.2</t>
  </si>
  <si>
    <t>Ręczne układanie kabli wielożyłowych o masie do 2.0 kg/m na napięcie znamionowe poniżej 110 kV w rowach kablowych - YAKXS 4x120 mm2 - w tym 9m zapasu</t>
  </si>
  <si>
    <t>11 d.2</t>
  </si>
  <si>
    <t>Układanie kabli wielożyłowych o masie do 3.0 kg/m na napięcie znamionowe poniżej 110 kV w rurach, pustakach lub kanałach zamkniętych - YAKXS 4120 mm2</t>
  </si>
  <si>
    <t>12 d.2</t>
  </si>
  <si>
    <t>Montaż w rowach muf przelotowych z rur termokurczliwych na kablach wielożyłowych z żyłami Al o przekroju do 120 mm2 na napięcie do 1 kV o izolacji i powłoce z tworzyw sztucznych - SMH4-PL 3(95-120) i na YAKXS 4x120 mm2</t>
  </si>
  <si>
    <t>13 d.2</t>
  </si>
  <si>
    <t>Mechaniczne zasypywanie rowów dla kabli o głębokości do 0,6 m i szer. dna do 0.4 m w gruncie kat. III-IV</t>
  </si>
  <si>
    <t>14 d.2</t>
  </si>
  <si>
    <t>Ręczne zasypywanie rowów dla kabli w gruncie kat. III - zapasu</t>
  </si>
  <si>
    <t>15 d.2</t>
  </si>
  <si>
    <t>Badanie linii kablowej o ilości żył do 4</t>
  </si>
  <si>
    <t>odc.</t>
  </si>
  <si>
    <t xml:space="preserve">Budowa oświetlenia ulicznego zasilane z SOK </t>
  </si>
  <si>
    <t>Urządzenia rozdzielcze (zestawy) o masie ponad 20 kg na fundamencie prefabrykowanym - szafa SOK wg rys. PW E04 i E05</t>
  </si>
  <si>
    <t>Wykopy mechaniczne z ręcznym zasypaniem o głębokości do 2.5 m w gruncie kat. III przy użyciu koparki podsiębiernej dla słupów elektroenergetycznych</t>
  </si>
  <si>
    <t>4 d.1</t>
  </si>
  <si>
    <t>5 d.1</t>
  </si>
  <si>
    <t>6 d.1</t>
  </si>
  <si>
    <t>7 d.1</t>
  </si>
  <si>
    <t>Wciąganie przewodów z udziałem podnośnika samochodowego w wysięgnik na słupie - YDY 3x2,5 mm2</t>
  </si>
  <si>
    <t>m-1 przew</t>
  </si>
  <si>
    <t>8 d.1</t>
  </si>
  <si>
    <t>Montaż tabliczek bezpiecznikowych na konstrukcji - EKM 2035 szt 48 + wkladki D01 4A szt 74</t>
  </si>
  <si>
    <t>9 d.1</t>
  </si>
  <si>
    <t>10 d.1</t>
  </si>
  <si>
    <t>11 d.1</t>
  </si>
  <si>
    <t>Kopanie koparkami łańcuchowymi rowów dla kabli o głębokości do 0,6 m i szer. dna do 0,4 m w gruncie kat. III</t>
  </si>
  <si>
    <t>12 d.1</t>
  </si>
  <si>
    <t>Nasypanie warstwy piasku na dno rowu kablowego o szer.do 0.4 m - 2x10 cm Krotność = 2</t>
  </si>
  <si>
    <t>13 d.1</t>
  </si>
  <si>
    <t>Układanie rur ochronnych z PCW o średnicy do 75 mm w wykopie - DVR-75</t>
  </si>
  <si>
    <t>14 d.1</t>
  </si>
  <si>
    <t>Układanie rur ochronnych z PCW o średnicy do 75 mm w wykopie - SRS-75</t>
  </si>
  <si>
    <t>15 d.1</t>
  </si>
  <si>
    <t>Układanie kabli wielożyłowych o masie do 0.5 kg/m na napięcie znamionowe poniżej 110 kV w rurach, pustakach lub kanałach zamkniętych - YAKXS 4x25 mm2 oraz w słupy oświetleniowe, SOK i złącze</t>
  </si>
  <si>
    <t>16 d.1</t>
  </si>
  <si>
    <t>Układanie bednarki w rowach kablowych - bednarka do 120 mm2 - FeZn 25x4</t>
  </si>
  <si>
    <t>17 d.1</t>
  </si>
  <si>
    <t>Przykrycie kabla folią kalandrowaną - niebieską</t>
  </si>
  <si>
    <t>18 d.1</t>
  </si>
  <si>
    <t>Mechaniczne zasypywanie rowów dla kabli o głębokości do 0,4 m i szer. dna do 0.4 m w gruncie kat. III-IV</t>
  </si>
  <si>
    <t>19 d.1</t>
  </si>
  <si>
    <t>Montaż głowic kablowych - zarobienie na sucho końca kabla 4-żyłowego o przekroju do 50 mm2 na napięcie do 1 kV o izolacji i powłoce z tworzyw sztucznych - palczatka AK4 6-35 na YKXS 4x25 mm2 z uszczelnieniem  ksztaltką REC-75</t>
  </si>
  <si>
    <t>20 d.1</t>
  </si>
  <si>
    <t>Mechaniczne pogrążanie uziomów pionowych prętowych w gruncie kat. III - FeZn fi-18  24 kpl. po 6 m</t>
  </si>
  <si>
    <t>21 d.1</t>
  </si>
  <si>
    <t>Montaż uziomów poziomych lub przewodów uziemiających przy głębokości wykopu 0.6 m w gruncie kat. III</t>
  </si>
  <si>
    <t>22 d.1</t>
  </si>
  <si>
    <t>Badanie linii kablowej nn o ilości żył 4</t>
  </si>
  <si>
    <t>23 d.1</t>
  </si>
  <si>
    <t>Pomiar rezystancji uziemienia słupa oświetleniowego</t>
  </si>
  <si>
    <t>szt</t>
  </si>
  <si>
    <t>24 d.1</t>
  </si>
  <si>
    <t>Pomiar natężenia oświetlenia na wyznaczonych punktach pomiarowych płaszczyzny roboczej - pomiar pierwszy</t>
  </si>
  <si>
    <t>25 d.1</t>
  </si>
  <si>
    <t>Pomiar natężenia oświetlenia wnętrz na wyznaczonych punktach pomiarowych płaszczyzny roboczej - każdy następny pomiar</t>
  </si>
  <si>
    <t>punkt</t>
  </si>
  <si>
    <t>Przestawienie słupów w rejonie ronda przy drodze powiatowej nr 4715W</t>
  </si>
  <si>
    <t>26 d.2</t>
  </si>
  <si>
    <t>Odłączenie kabli o przekroju żył do 50 mm2 w latarniach - YAKXS 4x25 mm2</t>
  </si>
  <si>
    <t>27 d.2</t>
  </si>
  <si>
    <t>Demontaż opraw oświetlenia zewnętrznego na trzpieniu słupa lub wysięgniku</t>
  </si>
  <si>
    <t>28 d.2</t>
  </si>
  <si>
    <t>Demontaż słupów oświetleniowych o masie 100-300 kg wraz z fundamentem - słup do ponownego montażu</t>
  </si>
  <si>
    <t>29 d.2</t>
  </si>
  <si>
    <t>Demontaż kabli wielożyłowych o masie do 0.5 kg/m układanych w rurach osłonowych, blokach betonowych lub kanałach zamkniętych oraz z latarń</t>
  </si>
  <si>
    <t>30 d.2</t>
  </si>
  <si>
    <t>31 d.2</t>
  </si>
  <si>
    <t>Mechaniczne stawianie słupów oświetleniowych o masie do 300 kg w gruncie kat.I-III - słupz demontaży  z nowym  fundamentem B-71 i elementami złącznymi</t>
  </si>
  <si>
    <t>32 d.2</t>
  </si>
  <si>
    <t>Montaż na zamontowanym wysięgniku opraw do lamp rtęciowych (1 lampa w oprawie) - Oprawa z demontazu</t>
  </si>
  <si>
    <t>33 d.2</t>
  </si>
  <si>
    <t>Ręczne kopanie rowów dla kabli o głębokości do 0,6 m i szer. dna do 0,4 m w gruncie kat. III</t>
  </si>
  <si>
    <t>34 d.2</t>
  </si>
  <si>
    <t>35 d.2</t>
  </si>
  <si>
    <t>36 d.2</t>
  </si>
  <si>
    <t>Układanie kabli wielożyłowych o masie do 0.5 kg/m na napięcie znamionowe poniżej 110 kV w rurach, pustakach lub kanałach zamkniętych - YAKXS 4x25 mm2 oraz w słupy oświetleniowe,</t>
  </si>
  <si>
    <t>37 d.2</t>
  </si>
  <si>
    <t>Ręczne zasypywanie rowów dla kabli o głębokości do 0,4 m i szer. dna do 0,4 m w gruncie kat. III</t>
  </si>
  <si>
    <t>38 d.2</t>
  </si>
  <si>
    <t>39 d.2</t>
  </si>
  <si>
    <t>40 d.2</t>
  </si>
  <si>
    <t>41 d.2</t>
  </si>
  <si>
    <t>U.33.00.00</t>
  </si>
  <si>
    <t xml:space="preserve">PRZEBUDOWA  SIECI WODOCIĄGOWEJ </t>
  </si>
  <si>
    <t>U.33.01.02</t>
  </si>
  <si>
    <t>Przebudowa wodociągu</t>
  </si>
  <si>
    <t>rurociąg z rur z PE100 SDR17 DN160</t>
  </si>
  <si>
    <t>rurociąg z rur z PE100 SDR17 DN110</t>
  </si>
  <si>
    <t>trójnik z żeliwa sferoidalnego DN150/150</t>
  </si>
  <si>
    <t>trójnik z żeliwa sferoidalnego DN150/80</t>
  </si>
  <si>
    <t>rury osłonowe stalowe PP SN16 DN300mm</t>
  </si>
  <si>
    <t>prostka dwukołnierzowa FF DN80</t>
  </si>
  <si>
    <t>zasuwa kołnierzowa DN80</t>
  </si>
  <si>
    <t>kolano ze stopą pod hydrant</t>
  </si>
  <si>
    <t>hydrant ppoż podziemny DN80mm</t>
  </si>
  <si>
    <t>kpl</t>
  </si>
  <si>
    <t>zasuwa kołnierzowa DN150</t>
  </si>
  <si>
    <t>zasuwa kołnierzowa DN100</t>
  </si>
  <si>
    <t>próba ciśnieniowa rurociągu</t>
  </si>
  <si>
    <t>dezynfekcja rurociągu</t>
  </si>
  <si>
    <t>U.31.03.02</t>
  </si>
  <si>
    <t>U.31.05.01</t>
  </si>
  <si>
    <t>BUDOWA SIECI ELEKTROENERGETYCZNYCH nN</t>
  </si>
  <si>
    <t>BUDOWA SIECI WODOCIĄGOWYCH</t>
  </si>
  <si>
    <t>karczowanie lasów wraz z usunięciem karpin</t>
  </si>
  <si>
    <t>usunięcie zadrzewień (obwody pni do 70 cm) wraz z karpinami</t>
  </si>
  <si>
    <t>usunięcie drzew o obwodzie pnia do 70 cm wraz z karpinami</t>
  </si>
  <si>
    <t>usunięcie drzew o obwodzie pnia od 71 do 100 cm wraz z karpinami</t>
  </si>
  <si>
    <t>usunięcie drzew o obwodzie pnia od 100 do 200 cm wraz z karpinami</t>
  </si>
  <si>
    <t xml:space="preserve">Razem  netto </t>
  </si>
  <si>
    <t>VAT</t>
  </si>
  <si>
    <t xml:space="preserve">Razem brutto </t>
  </si>
  <si>
    <t>Mechaniczne stawianie słupów oświetleniowych o masie do 480 kg w gruncie kat.I-III - Słup cylindryczno - stożkowy aluminiowy, anodowany w kolorze CI65, dwuelementowy wysięgnikowy, zapewniający zawieszenie opraw na h=10m,  z fundamentem B-80</t>
  </si>
  <si>
    <t>Mechaniczne stawianie słupów oświetleniowych o masie do 300 kg w gruncie kat.I-III -  Słup cylindryczno - stożkowy aluminiowy, anodowany w kolorze CI65, dwuelementowy wysięgnikowy, zapewniający zawieszenie opraw na h=10m, z fundamentem B-71</t>
  </si>
  <si>
    <t>Mechaniczne stawianie słupów oświetleniowych o masie do 300 kg w gruncie kat.I-III -  Słup cylindryczno - stożkowy aluminiowy, anodowany w kolorze CI65, dwuelementowy wysięgnikowy, zapewniający zawieszenie opraw na h=10m,  fundamentem B-71</t>
  </si>
  <si>
    <t>Montaż wysięgników słupa  dwuelementowych zdemontowanych na czas transportu  ( bez kosztów mg)</t>
  </si>
  <si>
    <t xml:space="preserve">Montaż na zamontowanym wysięgniku opraw do lamp rtęciowych (1 lampa w oprawie) - Oprawa LED o strumieniu świetlnym lampy 12000lm 75W   </t>
  </si>
  <si>
    <t xml:space="preserve">Montaż na zamontowanym wysięgniku opraw do lamp rtęciowych (1 lampa w oprawie) - Oprawa  o strumieniu świetlnym lampy 400lm 28,5W   </t>
  </si>
  <si>
    <t>CENA JEDNOSTKOWA NETTO</t>
  </si>
  <si>
    <t>WARTOŚĆ POZYCJI NETTO (kol.5 xkol.6 )</t>
  </si>
  <si>
    <t xml:space="preserve">PODATEK  VAT </t>
  </si>
  <si>
    <r>
      <t>m</t>
    </r>
    <r>
      <rPr>
        <vertAlign val="superscript"/>
        <sz val="10"/>
        <color theme="1"/>
        <rFont val="Arial"/>
        <family val="2"/>
        <charset val="238"/>
      </rPr>
      <t>2</t>
    </r>
  </si>
  <si>
    <r>
      <t>m</t>
    </r>
    <r>
      <rPr>
        <vertAlign val="superscript"/>
        <sz val="10"/>
        <color theme="1"/>
        <rFont val="Arial"/>
        <family val="2"/>
        <charset val="238"/>
      </rPr>
      <t>3</t>
    </r>
  </si>
  <si>
    <r>
      <t>m</t>
    </r>
    <r>
      <rPr>
        <vertAlign val="superscript"/>
        <sz val="10"/>
        <color theme="1"/>
        <rFont val="Arial CE"/>
        <charset val="238"/>
      </rPr>
      <t>2</t>
    </r>
  </si>
  <si>
    <r>
      <t>wykonanie ulepszonego podłoża z mieszanki związanej spoiwem hydraulicznym C</t>
    </r>
    <r>
      <rPr>
        <vertAlign val="subscript"/>
        <sz val="10"/>
        <color theme="1"/>
        <rFont val="Arial"/>
        <family val="2"/>
        <charset val="238"/>
      </rPr>
      <t>0.4/1.5</t>
    </r>
    <r>
      <rPr>
        <sz val="10"/>
        <color theme="1"/>
        <rFont val="Arial"/>
        <family val="2"/>
        <charset val="238"/>
      </rPr>
      <t xml:space="preserve">, (kruszywo stabilizowane cementem) grubości 20cm (podłoże G3 - jezdnie) </t>
    </r>
  </si>
  <si>
    <r>
      <t>wykonanie ulepszonego podłoża z mieszanki związanej spoiwem hydraulicznym C</t>
    </r>
    <r>
      <rPr>
        <vertAlign val="subscript"/>
        <sz val="10"/>
        <color theme="1"/>
        <rFont val="Arial"/>
        <family val="2"/>
        <charset val="238"/>
      </rPr>
      <t>0.4/1.5</t>
    </r>
    <r>
      <rPr>
        <sz val="10"/>
        <color theme="1"/>
        <rFont val="Arial"/>
        <family val="2"/>
        <charset val="238"/>
      </rPr>
      <t xml:space="preserve">, (kruszywo stabilizowane cementem) grubości 20cm (podłoże G3 - zjazdy) </t>
    </r>
  </si>
  <si>
    <r>
      <t>wykonanie podbudowy pomocniczej z mieszanki związanej spoiwem hydraulicznym C</t>
    </r>
    <r>
      <rPr>
        <vertAlign val="subscript"/>
        <sz val="10"/>
        <color theme="1"/>
        <rFont val="Arial"/>
        <family val="2"/>
        <charset val="238"/>
      </rPr>
      <t>1.5/2</t>
    </r>
    <r>
      <rPr>
        <sz val="10"/>
        <color theme="1"/>
        <rFont val="Arial"/>
        <family val="2"/>
        <charset val="238"/>
      </rPr>
      <t xml:space="preserve">, (kruszywo stabilizowane cementem) grubości 15cm (KR1, zjazdy) </t>
    </r>
  </si>
  <si>
    <r>
      <t>wykonanie podbudowy pomocniczej z mieszanki związanej spoiwem hydraulicznym C</t>
    </r>
    <r>
      <rPr>
        <vertAlign val="subscript"/>
        <sz val="10"/>
        <color theme="1"/>
        <rFont val="Arial"/>
        <family val="2"/>
        <charset val="238"/>
      </rPr>
      <t>3/4</t>
    </r>
    <r>
      <rPr>
        <sz val="10"/>
        <color theme="1"/>
        <rFont val="Arial"/>
        <family val="2"/>
        <charset val="238"/>
      </rPr>
      <t>, (kruszywo stabilizowane cementem) grubości 15cm (KR3 - jezdnie)</t>
    </r>
  </si>
  <si>
    <t>PRZEDMIAR  - BUDOWA SIECI
ELEKTROENERGETYCZNYCH nN</t>
  </si>
  <si>
    <t>PRZEDMIAR  - BUDOWA OŚWIETLENIA DROGOWEGO</t>
  </si>
  <si>
    <t>PRZEDMIAR - BUDOWA SIECI WODOCIĄGOWYCH</t>
  </si>
  <si>
    <t>Przedmiar - ROBOTY DROGOWE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</si>
</sst>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-* #,##0.00\ &quot;zł&quot;_-;\-* #,##0.00\ &quot;zł&quot;_-;_-* &quot;-&quot;??\ &quot;zł&quot;_-;_-@_-"/>
    <numFmt numFmtId="164" formatCode="#,##0_ ;[Red]\-#,##0\ "/>
    <numFmt numFmtId="165" formatCode="#,##0.00_ ;[Red]\-#,##0.00\ "/>
    <numFmt numFmtId="166" formatCode="#,##0&quot; F&quot;_);[Red]\(#,##0&quot; F&quot;\)"/>
    <numFmt numFmtId="167" formatCode="#,##0.00&quot; F&quot;_);[Red]\(#,##0.00&quot; F&quot;\)"/>
    <numFmt numFmtId="168" formatCode="#,##0.000"/>
    <numFmt numFmtId="169" formatCode="&quot; zł&quot;#,##0.00_);[Red]\(&quot; zł&quot;#,##0.00\)"/>
    <numFmt numFmtId="170" formatCode="_-* #,##0.00&quot; zł&quot;_-;\-* #,##0.00&quot; zł&quot;_-;_-* \-??&quot; zł&quot;_-;_-@_-"/>
    <numFmt numFmtId="171" formatCode="#,##0.0"/>
  </numFmts>
  <fonts count="60">
    <font>
      <sz val="10"/>
      <name val="Arial CE"/>
      <charset val="238"/>
    </font>
    <font>
      <sz val="10"/>
      <name val="Arial CE"/>
      <charset val="238"/>
    </font>
    <font>
      <sz val="10"/>
      <name val="Times New Roman CE"/>
      <family val="1"/>
      <charset val="238"/>
    </font>
    <font>
      <sz val="10"/>
      <name val="Helv"/>
      <charset val="238"/>
    </font>
    <font>
      <sz val="10"/>
      <name val="Helv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sz val="12"/>
      <name val="Arial CE"/>
      <charset val="238"/>
    </font>
    <font>
      <b/>
      <sz val="14"/>
      <name val="Times New Roman CE"/>
      <family val="1"/>
      <charset val="238"/>
    </font>
    <font>
      <b/>
      <sz val="12"/>
      <name val="Times New Roman CE"/>
      <family val="1"/>
      <charset val="238"/>
    </font>
    <font>
      <sz val="10"/>
      <name val="Arial CE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62"/>
      <name val="Czcionka tekstu podstawowego"/>
      <family val="2"/>
      <charset val="238"/>
    </font>
    <font>
      <b/>
      <sz val="13"/>
      <color indexed="62"/>
      <name val="Czcionka tekstu podstawowego"/>
      <family val="2"/>
      <charset val="238"/>
    </font>
    <font>
      <b/>
      <sz val="11"/>
      <color indexed="62"/>
      <name val="Czcionka tekstu podstawowego"/>
      <family val="2"/>
      <charset val="238"/>
    </font>
    <font>
      <sz val="11"/>
      <color indexed="19"/>
      <name val="Czcionka tekstu podstawowego"/>
      <family val="2"/>
      <charset val="238"/>
    </font>
    <font>
      <b/>
      <sz val="11"/>
      <color indexed="10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0"/>
      <name val="Arial CE"/>
      <family val="2"/>
      <charset val="238"/>
    </font>
    <font>
      <sz val="10"/>
      <name val="Helv"/>
      <family val="2"/>
      <charset val="238"/>
    </font>
    <font>
      <sz val="10"/>
      <name val="Helv"/>
      <family val="2"/>
    </font>
    <font>
      <sz val="10"/>
      <name val="tahoma"/>
      <family val="2"/>
      <charset val="238"/>
    </font>
    <font>
      <b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4"/>
      <name val="Times New Roman CE"/>
      <charset val="238"/>
    </font>
    <font>
      <sz val="11"/>
      <color theme="1"/>
      <name val="Calibri"/>
      <family val="2"/>
      <charset val="238"/>
      <scheme val="minor"/>
    </font>
    <font>
      <sz val="10"/>
      <color rgb="FFFF0000"/>
      <name val="Arial CE"/>
      <charset val="238"/>
    </font>
    <font>
      <b/>
      <sz val="11"/>
      <name val="Arial CE"/>
      <charset val="238"/>
    </font>
    <font>
      <sz val="10"/>
      <color rgb="FFFF0000"/>
      <name val="Arial"/>
      <family val="2"/>
      <charset val="238"/>
    </font>
    <font>
      <sz val="8"/>
      <name val="Arial CE"/>
      <charset val="238"/>
    </font>
    <font>
      <b/>
      <sz val="10"/>
      <name val="Arial CE"/>
      <charset val="238"/>
    </font>
    <font>
      <sz val="10"/>
      <color rgb="FF0070C0"/>
      <name val="Arial CE"/>
      <charset val="238"/>
    </font>
    <font>
      <b/>
      <sz val="10"/>
      <color rgb="FF0070C0"/>
      <name val="Arial CE"/>
      <charset val="238"/>
    </font>
    <font>
      <sz val="8"/>
      <color rgb="FF0070C0"/>
      <name val="Arial CE"/>
      <charset val="238"/>
    </font>
    <font>
      <sz val="10"/>
      <color rgb="FF00B050"/>
      <name val="Arial CE"/>
      <charset val="238"/>
    </font>
    <font>
      <sz val="8"/>
      <color rgb="FF00B050"/>
      <name val="Arial CE"/>
      <charset val="238"/>
    </font>
    <font>
      <b/>
      <sz val="12"/>
      <name val="Arial CE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10"/>
      <color theme="1"/>
      <name val="Times New Roman CE"/>
      <family val="1"/>
      <charset val="238"/>
    </font>
    <font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vertAlign val="superscript"/>
      <sz val="10"/>
      <color theme="1"/>
      <name val="Arial"/>
      <family val="2"/>
      <charset val="238"/>
    </font>
    <font>
      <sz val="10"/>
      <color theme="1"/>
      <name val="Arial CE"/>
      <charset val="238"/>
    </font>
    <font>
      <vertAlign val="superscript"/>
      <sz val="10"/>
      <color theme="1"/>
      <name val="Arial CE"/>
      <charset val="238"/>
    </font>
    <font>
      <vertAlign val="subscript"/>
      <sz val="10"/>
      <color theme="1"/>
      <name val="Arial"/>
      <family val="2"/>
      <charset val="238"/>
    </font>
    <font>
      <sz val="10"/>
      <color theme="1"/>
      <name val="Times New Roman CE"/>
      <family val="1"/>
      <charset val="238"/>
    </font>
    <font>
      <sz val="11"/>
      <color theme="1"/>
      <name val="Arial CE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 CE"/>
      <charset val="238"/>
    </font>
    <font>
      <b/>
      <sz val="11"/>
      <color theme="1"/>
      <name val="Arial CE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44"/>
        <bgColor indexed="42"/>
      </patternFill>
    </fill>
    <fill>
      <patternFill patternType="solid">
        <fgColor indexed="29"/>
        <bgColor indexed="45"/>
      </patternFill>
    </fill>
    <fill>
      <patternFill patternType="solid">
        <fgColor indexed="26"/>
        <bgColor indexed="43"/>
      </patternFill>
    </fill>
    <fill>
      <patternFill patternType="solid">
        <fgColor indexed="31"/>
        <bgColor indexed="27"/>
      </patternFill>
    </fill>
    <fill>
      <patternFill patternType="solid">
        <fgColor indexed="42"/>
        <bgColor indexed="44"/>
      </patternFill>
    </fill>
    <fill>
      <patternFill patternType="solid">
        <fgColor indexed="43"/>
        <bgColor indexed="26"/>
      </patternFill>
    </fill>
    <fill>
      <patternFill patternType="solid">
        <fgColor indexed="45"/>
        <bgColor indexed="46"/>
      </patternFill>
    </fill>
    <fill>
      <patternFill patternType="solid">
        <fgColor indexed="25"/>
        <bgColor indexed="23"/>
      </patternFill>
    </fill>
    <fill>
      <patternFill patternType="solid">
        <fgColor indexed="50"/>
        <bgColor indexed="19"/>
      </patternFill>
    </fill>
    <fill>
      <patternFill patternType="solid">
        <fgColor indexed="48"/>
        <bgColor indexed="62"/>
      </patternFill>
    </fill>
    <fill>
      <patternFill patternType="solid">
        <fgColor indexed="54"/>
        <bgColor indexed="23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9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indexed="46"/>
        <bgColor indexed="45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44"/>
      </patternFill>
    </fill>
    <fill>
      <patternFill patternType="solid">
        <fgColor indexed="22"/>
        <bgColor indexed="31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27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8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42"/>
      </bottom>
      <diagonal/>
    </border>
    <border>
      <left/>
      <right/>
      <top/>
      <bottom style="medium">
        <color indexed="4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double">
        <color indexed="64"/>
      </top>
      <bottom style="double">
        <color indexed="8"/>
      </bottom>
      <diagonal/>
    </border>
    <border>
      <left/>
      <right style="thin">
        <color indexed="64"/>
      </right>
      <top style="double">
        <color indexed="64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8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double">
        <color indexed="64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double">
        <color indexed="64"/>
      </top>
      <bottom style="double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double">
        <color indexed="64"/>
      </top>
      <bottom style="double">
        <color indexed="8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64"/>
      </right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 style="double">
        <color indexed="8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double">
        <color indexed="8"/>
      </top>
      <bottom/>
      <diagonal/>
    </border>
    <border>
      <left style="thin">
        <color indexed="64"/>
      </left>
      <right style="medium">
        <color indexed="64"/>
      </right>
      <top style="double">
        <color indexed="8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double">
        <color indexed="64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64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64"/>
      </right>
      <top style="thin">
        <color indexed="8"/>
      </top>
      <bottom style="double">
        <color indexed="8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double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</borders>
  <cellStyleXfs count="72">
    <xf numFmtId="0" fontId="0" fillId="0" borderId="0"/>
    <xf numFmtId="0" fontId="3" fillId="0" borderId="0"/>
    <xf numFmtId="0" fontId="28" fillId="0" borderId="0"/>
    <xf numFmtId="0" fontId="4" fillId="0" borderId="0"/>
    <xf numFmtId="0" fontId="29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13" fillId="7" borderId="1" applyNumberFormat="0" applyAlignment="0" applyProtection="0"/>
    <xf numFmtId="0" fontId="14" fillId="15" borderId="2" applyNumberFormat="0" applyAlignment="0" applyProtection="0"/>
    <xf numFmtId="0" fontId="15" fillId="6" borderId="0" applyNumberFormat="0" applyBorder="0" applyAlignment="0" applyProtection="0"/>
    <xf numFmtId="0" fontId="16" fillId="0" borderId="3" applyNumberFormat="0" applyFill="0" applyAlignment="0" applyProtection="0"/>
    <xf numFmtId="0" fontId="17" fillId="16" borderId="4" applyNumberFormat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6" fillId="0" borderId="0"/>
    <xf numFmtId="0" fontId="3" fillId="0" borderId="0"/>
    <xf numFmtId="0" fontId="30" fillId="0" borderId="0"/>
    <xf numFmtId="0" fontId="5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/>
    <xf numFmtId="0" fontId="27" fillId="0" borderId="0"/>
    <xf numFmtId="0" fontId="10" fillId="0" borderId="0"/>
    <xf numFmtId="0" fontId="34" fillId="0" borderId="0"/>
    <xf numFmtId="0" fontId="22" fillId="15" borderId="1" applyNumberFormat="0" applyAlignment="0" applyProtection="0"/>
    <xf numFmtId="0" fontId="3" fillId="0" borderId="0"/>
    <xf numFmtId="0" fontId="28" fillId="0" borderId="0"/>
    <xf numFmtId="0" fontId="23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7" fillId="4" borderId="9" applyNumberFormat="0" applyAlignment="0" applyProtection="0"/>
    <xf numFmtId="44" fontId="1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27" fillId="0" borderId="0" applyFill="0" applyBorder="0" applyAlignment="0" applyProtection="0"/>
    <xf numFmtId="44" fontId="10" fillId="0" borderId="0" applyFont="0" applyFill="0" applyBorder="0" applyAlignment="0" applyProtection="0"/>
    <xf numFmtId="0" fontId="26" fillId="17" borderId="0" applyNumberFormat="0" applyBorder="0" applyAlignment="0" applyProtection="0"/>
  </cellStyleXfs>
  <cellXfs count="456">
    <xf numFmtId="0" fontId="0" fillId="0" borderId="0" xfId="0"/>
    <xf numFmtId="0" fontId="7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9" fillId="0" borderId="13" xfId="0" applyFont="1" applyBorder="1" applyAlignment="1">
      <alignment vertical="center"/>
    </xf>
    <xf numFmtId="0" fontId="2" fillId="0" borderId="60" xfId="0" applyFont="1" applyBorder="1" applyAlignment="1">
      <alignment horizontal="center" vertical="center"/>
    </xf>
    <xf numFmtId="4" fontId="2" fillId="0" borderId="61" xfId="0" applyNumberFormat="1" applyFont="1" applyBorder="1" applyAlignment="1">
      <alignment horizontal="center" vertical="center" wrapText="1"/>
    </xf>
    <xf numFmtId="4" fontId="9" fillId="0" borderId="62" xfId="0" applyNumberFormat="1" applyFont="1" applyBorder="1" applyAlignment="1">
      <alignment horizontal="center" vertical="center"/>
    </xf>
    <xf numFmtId="0" fontId="35" fillId="0" borderId="0" xfId="0" applyFont="1"/>
    <xf numFmtId="0" fontId="9" fillId="0" borderId="0" xfId="0" applyFont="1" applyAlignment="1">
      <alignment vertical="top"/>
    </xf>
    <xf numFmtId="0" fontId="2" fillId="0" borderId="61" xfId="0" applyFont="1" applyBorder="1" applyAlignment="1">
      <alignment vertical="center"/>
    </xf>
    <xf numFmtId="0" fontId="9" fillId="0" borderId="60" xfId="0" applyFont="1" applyBorder="1" applyAlignment="1">
      <alignment vertical="top"/>
    </xf>
    <xf numFmtId="0" fontId="9" fillId="0" borderId="61" xfId="0" applyFont="1" applyBorder="1" applyAlignment="1">
      <alignment vertical="top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9" fillId="0" borderId="10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vertical="center"/>
    </xf>
    <xf numFmtId="0" fontId="27" fillId="0" borderId="0" xfId="0" applyFont="1"/>
    <xf numFmtId="0" fontId="35" fillId="0" borderId="0" xfId="0" applyFont="1" applyAlignment="1">
      <alignment vertical="center"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vertical="center"/>
    </xf>
    <xf numFmtId="3" fontId="37" fillId="0" borderId="0" xfId="0" applyNumberFormat="1" applyFont="1" applyAlignment="1">
      <alignment vertical="center" wrapText="1"/>
    </xf>
    <xf numFmtId="0" fontId="7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38" fillId="0" borderId="0" xfId="0" applyFont="1" applyAlignment="1" applyProtection="1">
      <alignment vertical="center"/>
      <protection locked="0"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7" fillId="24" borderId="0" xfId="0" applyFont="1" applyFill="1" applyAlignment="1">
      <alignment vertical="center"/>
    </xf>
    <xf numFmtId="4" fontId="0" fillId="0" borderId="0" xfId="0" applyNumberFormat="1" applyAlignment="1">
      <alignment vertical="center" wrapText="1"/>
    </xf>
    <xf numFmtId="0" fontId="2" fillId="0" borderId="148" xfId="0" applyFont="1" applyBorder="1" applyAlignment="1">
      <alignment horizontal="center" vertical="center"/>
    </xf>
    <xf numFmtId="4" fontId="2" fillId="0" borderId="0" xfId="0" applyNumberFormat="1" applyFont="1" applyAlignment="1">
      <alignment vertical="center" wrapText="1"/>
    </xf>
    <xf numFmtId="0" fontId="0" fillId="0" borderId="149" xfId="0" applyBorder="1" applyAlignment="1">
      <alignment vertical="center"/>
    </xf>
    <xf numFmtId="0" fontId="38" fillId="0" borderId="0" xfId="0" applyFont="1"/>
    <xf numFmtId="4" fontId="0" fillId="0" borderId="0" xfId="0" applyNumberFormat="1"/>
    <xf numFmtId="0" fontId="0" fillId="25" borderId="0" xfId="0" applyFill="1" applyAlignment="1">
      <alignment vertical="center"/>
    </xf>
    <xf numFmtId="0" fontId="9" fillId="0" borderId="0" xfId="0" applyFont="1" applyAlignment="1">
      <alignment horizontal="center" vertical="center" wrapText="1"/>
    </xf>
    <xf numFmtId="3" fontId="41" fillId="0" borderId="0" xfId="0" applyNumberFormat="1" applyFont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3" fontId="0" fillId="0" borderId="0" xfId="0" applyNumberFormat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0" fontId="7" fillId="24" borderId="0" xfId="0" applyFont="1" applyFill="1" applyAlignment="1">
      <alignment horizontal="center" vertical="center"/>
    </xf>
    <xf numFmtId="0" fontId="36" fillId="0" borderId="0" xfId="0" applyFont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36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  <xf numFmtId="0" fontId="43" fillId="0" borderId="0" xfId="0" applyFont="1"/>
    <xf numFmtId="0" fontId="44" fillId="0" borderId="0" xfId="0" applyFont="1"/>
    <xf numFmtId="3" fontId="8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9" fillId="0" borderId="0" xfId="0" applyNumberFormat="1" applyFont="1" applyAlignment="1">
      <alignment horizontal="center" vertical="center" wrapText="1"/>
    </xf>
    <xf numFmtId="3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vertical="center"/>
    </xf>
    <xf numFmtId="3" fontId="39" fillId="0" borderId="0" xfId="0" applyNumberFormat="1" applyFont="1" applyAlignment="1">
      <alignment horizontal="center" vertical="center" wrapText="1"/>
    </xf>
    <xf numFmtId="3" fontId="0" fillId="0" borderId="0" xfId="0" applyNumberFormat="1" applyAlignment="1">
      <alignment horizontal="center" vertical="center"/>
    </xf>
    <xf numFmtId="3" fontId="0" fillId="0" borderId="0" xfId="0" quotePrefix="1" applyNumberFormat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45" fillId="24" borderId="0" xfId="0" applyFont="1" applyFill="1" applyAlignment="1">
      <alignment horizontal="center" vertical="center"/>
    </xf>
    <xf numFmtId="3" fontId="6" fillId="0" borderId="0" xfId="0" applyNumberFormat="1" applyFont="1" applyAlignment="1">
      <alignment vertical="center" wrapText="1"/>
    </xf>
    <xf numFmtId="3" fontId="40" fillId="0" borderId="0" xfId="0" applyNumberFormat="1" applyFont="1" applyAlignment="1">
      <alignment horizontal="center" vertical="center"/>
    </xf>
    <xf numFmtId="0" fontId="40" fillId="0" borderId="0" xfId="0" applyFont="1" applyAlignment="1">
      <alignment vertical="center"/>
    </xf>
    <xf numFmtId="3" fontId="40" fillId="0" borderId="0" xfId="0" quotePrefix="1" applyNumberFormat="1" applyFont="1" applyAlignment="1">
      <alignment horizontal="center" vertical="center" wrapText="1"/>
    </xf>
    <xf numFmtId="0" fontId="49" fillId="0" borderId="70" xfId="0" applyFont="1" applyBorder="1" applyAlignment="1">
      <alignment horizontal="center" vertical="center" wrapText="1"/>
    </xf>
    <xf numFmtId="0" fontId="47" fillId="18" borderId="10" xfId="0" applyFont="1" applyFill="1" applyBorder="1" applyAlignment="1" applyProtection="1">
      <alignment horizontal="center" vertical="center" wrapText="1"/>
      <protection locked="0"/>
    </xf>
    <xf numFmtId="0" fontId="50" fillId="18" borderId="63" xfId="0" applyFont="1" applyFill="1" applyBorder="1" applyAlignment="1">
      <alignment horizontal="center" vertical="center"/>
    </xf>
    <xf numFmtId="0" fontId="50" fillId="18" borderId="11" xfId="0" applyFont="1" applyFill="1" applyBorder="1" applyAlignment="1">
      <alignment horizontal="center" vertical="center"/>
    </xf>
    <xf numFmtId="0" fontId="50" fillId="18" borderId="12" xfId="0" applyFont="1" applyFill="1" applyBorder="1" applyAlignment="1">
      <alignment horizontal="center" vertical="center"/>
    </xf>
    <xf numFmtId="3" fontId="50" fillId="18" borderId="105" xfId="0" applyNumberFormat="1" applyFont="1" applyFill="1" applyBorder="1" applyAlignment="1">
      <alignment horizontal="center" vertical="center"/>
    </xf>
    <xf numFmtId="0" fontId="47" fillId="18" borderId="64" xfId="0" applyFont="1" applyFill="1" applyBorder="1" applyAlignment="1">
      <alignment horizontal="center" vertical="center"/>
    </xf>
    <xf numFmtId="0" fontId="47" fillId="18" borderId="14" xfId="0" applyFont="1" applyFill="1" applyBorder="1" applyAlignment="1">
      <alignment horizontal="center" vertical="center"/>
    </xf>
    <xf numFmtId="0" fontId="47" fillId="18" borderId="13" xfId="0" applyFont="1" applyFill="1" applyBorder="1" applyAlignment="1">
      <alignment vertical="center"/>
    </xf>
    <xf numFmtId="0" fontId="49" fillId="18" borderId="15" xfId="0" applyFont="1" applyFill="1" applyBorder="1" applyAlignment="1">
      <alignment horizontal="center" vertical="center"/>
    </xf>
    <xf numFmtId="4" fontId="49" fillId="18" borderId="15" xfId="0" applyNumberFormat="1" applyFont="1" applyFill="1" applyBorder="1" applyAlignment="1">
      <alignment horizontal="center" vertical="center"/>
    </xf>
    <xf numFmtId="4" fontId="49" fillId="18" borderId="65" xfId="0" applyNumberFormat="1" applyFont="1" applyFill="1" applyBorder="1" applyAlignment="1">
      <alignment horizontal="center" vertical="center"/>
    </xf>
    <xf numFmtId="0" fontId="49" fillId="19" borderId="66" xfId="0" applyFont="1" applyFill="1" applyBorder="1" applyAlignment="1">
      <alignment horizontal="center" vertical="center" wrapText="1"/>
    </xf>
    <xf numFmtId="0" fontId="49" fillId="19" borderId="22" xfId="0" applyFont="1" applyFill="1" applyBorder="1" applyAlignment="1">
      <alignment horizontal="center" vertical="center" wrapText="1"/>
    </xf>
    <xf numFmtId="0" fontId="49" fillId="19" borderId="0" xfId="0" applyFont="1" applyFill="1" applyAlignment="1">
      <alignment vertical="center" wrapText="1"/>
    </xf>
    <xf numFmtId="4" fontId="49" fillId="19" borderId="67" xfId="0" applyNumberFormat="1" applyFont="1" applyFill="1" applyBorder="1" applyAlignment="1">
      <alignment horizontal="center" vertical="center" wrapText="1"/>
    </xf>
    <xf numFmtId="0" fontId="49" fillId="0" borderId="68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0" fontId="49" fillId="0" borderId="17" xfId="0" applyFont="1" applyBorder="1" applyAlignment="1">
      <alignment vertical="center" wrapText="1"/>
    </xf>
    <xf numFmtId="0" fontId="49" fillId="0" borderId="17" xfId="0" applyFont="1" applyBorder="1" applyAlignment="1">
      <alignment horizontal="center" vertical="center"/>
    </xf>
    <xf numFmtId="4" fontId="49" fillId="0" borderId="17" xfId="0" applyNumberFormat="1" applyFont="1" applyBorder="1" applyAlignment="1">
      <alignment horizontal="center" vertical="center"/>
    </xf>
    <xf numFmtId="4" fontId="49" fillId="0" borderId="69" xfId="0" applyNumberFormat="1" applyFont="1" applyBorder="1" applyAlignment="1">
      <alignment horizontal="center" vertical="center"/>
    </xf>
    <xf numFmtId="168" fontId="49" fillId="0" borderId="17" xfId="0" quotePrefix="1" applyNumberFormat="1" applyFont="1" applyBorder="1" applyAlignment="1">
      <alignment horizontal="center" vertical="center" wrapText="1"/>
    </xf>
    <xf numFmtId="4" fontId="49" fillId="0" borderId="17" xfId="0" quotePrefix="1" applyNumberFormat="1" applyFont="1" applyBorder="1" applyAlignment="1">
      <alignment horizontal="center" vertical="center"/>
    </xf>
    <xf numFmtId="0" fontId="49" fillId="19" borderId="19" xfId="0" applyFont="1" applyFill="1" applyBorder="1" applyAlignment="1">
      <alignment horizontal="center" vertical="center" wrapText="1"/>
    </xf>
    <xf numFmtId="0" fontId="49" fillId="19" borderId="16" xfId="0" applyFont="1" applyFill="1" applyBorder="1" applyAlignment="1">
      <alignment horizontal="center" vertical="center" wrapText="1"/>
    </xf>
    <xf numFmtId="0" fontId="49" fillId="19" borderId="21" xfId="0" applyFont="1" applyFill="1" applyBorder="1" applyAlignment="1">
      <alignment vertical="center" wrapText="1"/>
    </xf>
    <xf numFmtId="4" fontId="49" fillId="19" borderId="16" xfId="0" applyNumberFormat="1" applyFont="1" applyFill="1" applyBorder="1" applyAlignment="1">
      <alignment horizontal="center" vertical="center" wrapText="1"/>
    </xf>
    <xf numFmtId="4" fontId="49" fillId="19" borderId="20" xfId="0" applyNumberFormat="1" applyFont="1" applyFill="1" applyBorder="1" applyAlignment="1">
      <alignment horizontal="center" vertical="center" wrapText="1"/>
    </xf>
    <xf numFmtId="0" fontId="49" fillId="0" borderId="22" xfId="0" applyFont="1" applyBorder="1" applyAlignment="1">
      <alignment horizontal="center" vertical="center" wrapText="1"/>
    </xf>
    <xf numFmtId="0" fontId="49" fillId="0" borderId="23" xfId="0" applyFont="1" applyBorder="1" applyAlignment="1">
      <alignment horizontal="center" vertical="center"/>
    </xf>
    <xf numFmtId="4" fontId="49" fillId="0" borderId="17" xfId="0" applyNumberFormat="1" applyFont="1" applyBorder="1" applyAlignment="1">
      <alignment horizontal="center" vertical="center" wrapText="1"/>
    </xf>
    <xf numFmtId="0" fontId="49" fillId="19" borderId="19" xfId="0" applyFont="1" applyFill="1" applyBorder="1" applyAlignment="1">
      <alignment horizontal="center" vertical="center"/>
    </xf>
    <xf numFmtId="0" fontId="49" fillId="19" borderId="16" xfId="0" applyFont="1" applyFill="1" applyBorder="1" applyAlignment="1">
      <alignment horizontal="center" vertical="center"/>
    </xf>
    <xf numFmtId="0" fontId="49" fillId="19" borderId="21" xfId="0" applyFont="1" applyFill="1" applyBorder="1" applyAlignment="1">
      <alignment vertical="center"/>
    </xf>
    <xf numFmtId="0" fontId="49" fillId="0" borderId="88" xfId="0" applyFont="1" applyBorder="1" applyAlignment="1">
      <alignment horizontal="center" vertical="center" wrapText="1"/>
    </xf>
    <xf numFmtId="0" fontId="49" fillId="0" borderId="22" xfId="0" applyFont="1" applyBorder="1" applyAlignment="1">
      <alignment horizontal="center" vertical="center"/>
    </xf>
    <xf numFmtId="0" fontId="49" fillId="0" borderId="24" xfId="0" applyFont="1" applyBorder="1" applyAlignment="1">
      <alignment vertical="center" wrapText="1"/>
    </xf>
    <xf numFmtId="3" fontId="49" fillId="0" borderId="22" xfId="0" applyNumberFormat="1" applyFont="1" applyBorder="1" applyAlignment="1">
      <alignment horizontal="center" vertical="center"/>
    </xf>
    <xf numFmtId="4" fontId="49" fillId="0" borderId="22" xfId="0" applyNumberFormat="1" applyFont="1" applyBorder="1" applyAlignment="1">
      <alignment horizontal="center" vertical="center" wrapText="1"/>
    </xf>
    <xf numFmtId="4" fontId="49" fillId="0" borderId="67" xfId="0" applyNumberFormat="1" applyFont="1" applyBorder="1" applyAlignment="1">
      <alignment horizontal="center" vertical="center"/>
    </xf>
    <xf numFmtId="0" fontId="49" fillId="0" borderId="63" xfId="0" applyFont="1" applyBorder="1" applyAlignment="1">
      <alignment horizontal="center" vertical="center" wrapText="1"/>
    </xf>
    <xf numFmtId="0" fontId="49" fillId="0" borderId="25" xfId="0" applyFont="1" applyBorder="1" applyAlignment="1">
      <alignment horizontal="center" vertical="center"/>
    </xf>
    <xf numFmtId="0" fontId="49" fillId="0" borderId="26" xfId="0" applyFont="1" applyBorder="1" applyAlignment="1">
      <alignment vertical="center" wrapText="1"/>
    </xf>
    <xf numFmtId="0" fontId="49" fillId="0" borderId="27" xfId="0" applyFont="1" applyBorder="1" applyAlignment="1">
      <alignment horizontal="center" vertical="center"/>
    </xf>
    <xf numFmtId="0" fontId="49" fillId="0" borderId="28" xfId="0" applyFont="1" applyBorder="1" applyAlignment="1">
      <alignment horizontal="center" vertical="center"/>
    </xf>
    <xf numFmtId="4" fontId="49" fillId="0" borderId="28" xfId="0" applyNumberFormat="1" applyFont="1" applyBorder="1" applyAlignment="1">
      <alignment horizontal="center" vertical="center"/>
    </xf>
    <xf numFmtId="4" fontId="49" fillId="0" borderId="71" xfId="0" applyNumberFormat="1" applyFont="1" applyBorder="1" applyAlignment="1">
      <alignment horizontal="center" vertical="center"/>
    </xf>
    <xf numFmtId="0" fontId="47" fillId="18" borderId="72" xfId="0" applyFont="1" applyFill="1" applyBorder="1" applyAlignment="1">
      <alignment horizontal="center" vertical="center"/>
    </xf>
    <xf numFmtId="0" fontId="47" fillId="18" borderId="31" xfId="0" applyFont="1" applyFill="1" applyBorder="1" applyAlignment="1">
      <alignment horizontal="center" vertical="center"/>
    </xf>
    <xf numFmtId="0" fontId="47" fillId="18" borderId="18" xfId="0" applyFont="1" applyFill="1" applyBorder="1" applyAlignment="1">
      <alignment vertical="center"/>
    </xf>
    <xf numFmtId="0" fontId="49" fillId="18" borderId="31" xfId="0" applyFont="1" applyFill="1" applyBorder="1" applyAlignment="1">
      <alignment horizontal="center" vertical="center"/>
    </xf>
    <xf numFmtId="4" fontId="49" fillId="18" borderId="31" xfId="0" applyNumberFormat="1" applyFont="1" applyFill="1" applyBorder="1" applyAlignment="1">
      <alignment horizontal="center" vertical="center"/>
    </xf>
    <xf numFmtId="4" fontId="49" fillId="18" borderId="73" xfId="0" applyNumberFormat="1" applyFont="1" applyFill="1" applyBorder="1" applyAlignment="1">
      <alignment horizontal="center" vertical="center"/>
    </xf>
    <xf numFmtId="0" fontId="49" fillId="19" borderId="120" xfId="0" applyFont="1" applyFill="1" applyBorder="1" applyAlignment="1">
      <alignment horizontal="center" vertical="center"/>
    </xf>
    <xf numFmtId="0" fontId="49" fillId="19" borderId="121" xfId="0" applyFont="1" applyFill="1" applyBorder="1" applyAlignment="1">
      <alignment horizontal="center" vertical="center"/>
    </xf>
    <xf numFmtId="0" fontId="49" fillId="19" borderId="121" xfId="0" applyFont="1" applyFill="1" applyBorder="1" applyAlignment="1">
      <alignment vertical="center"/>
    </xf>
    <xf numFmtId="0" fontId="49" fillId="0" borderId="122" xfId="0" applyFont="1" applyBorder="1" applyAlignment="1">
      <alignment vertical="center" wrapText="1"/>
    </xf>
    <xf numFmtId="0" fontId="49" fillId="0" borderId="32" xfId="0" applyFont="1" applyBorder="1" applyAlignment="1">
      <alignment horizontal="center" vertical="center"/>
    </xf>
    <xf numFmtId="3" fontId="49" fillId="0" borderId="32" xfId="0" applyNumberFormat="1" applyFont="1" applyBorder="1" applyAlignment="1">
      <alignment horizontal="center" vertical="center"/>
    </xf>
    <xf numFmtId="4" fontId="49" fillId="0" borderId="32" xfId="0" applyNumberFormat="1" applyFont="1" applyBorder="1" applyAlignment="1">
      <alignment horizontal="center" vertical="center"/>
    </xf>
    <xf numFmtId="4" fontId="49" fillId="0" borderId="75" xfId="0" applyNumberFormat="1" applyFont="1" applyBorder="1" applyAlignment="1">
      <alignment horizontal="center" vertical="center"/>
    </xf>
    <xf numFmtId="0" fontId="49" fillId="19" borderId="16" xfId="0" applyFont="1" applyFill="1" applyBorder="1" applyAlignment="1">
      <alignment vertical="center"/>
    </xf>
    <xf numFmtId="4" fontId="49" fillId="19" borderId="16" xfId="0" applyNumberFormat="1" applyFont="1" applyFill="1" applyBorder="1" applyAlignment="1">
      <alignment horizontal="center" vertical="center"/>
    </xf>
    <xf numFmtId="4" fontId="49" fillId="19" borderId="20" xfId="0" applyNumberFormat="1" applyFont="1" applyFill="1" applyBorder="1" applyAlignment="1">
      <alignment horizontal="center" vertical="center"/>
    </xf>
    <xf numFmtId="0" fontId="49" fillId="0" borderId="74" xfId="0" applyFont="1" applyBorder="1" applyAlignment="1">
      <alignment horizontal="center" vertical="center" wrapText="1"/>
    </xf>
    <xf numFmtId="0" fontId="49" fillId="0" borderId="33" xfId="0" applyFont="1" applyBorder="1" applyAlignment="1">
      <alignment horizontal="center" vertical="center"/>
    </xf>
    <xf numFmtId="0" fontId="49" fillId="0" borderId="123" xfId="0" applyFont="1" applyBorder="1" applyAlignment="1">
      <alignment vertical="center" wrapText="1"/>
    </xf>
    <xf numFmtId="0" fontId="49" fillId="0" borderId="12" xfId="0" applyFont="1" applyBorder="1" applyAlignment="1">
      <alignment horizontal="center" vertical="center"/>
    </xf>
    <xf numFmtId="3" fontId="49" fillId="0" borderId="12" xfId="0" applyNumberFormat="1" applyFont="1" applyBorder="1" applyAlignment="1">
      <alignment horizontal="center" vertical="center"/>
    </xf>
    <xf numFmtId="4" fontId="49" fillId="0" borderId="12" xfId="0" applyNumberFormat="1" applyFont="1" applyBorder="1" applyAlignment="1">
      <alignment horizontal="center" vertical="center"/>
    </xf>
    <xf numFmtId="4" fontId="49" fillId="0" borderId="105" xfId="0" applyNumberFormat="1" applyFont="1" applyBorder="1" applyAlignment="1">
      <alignment horizontal="center" vertical="center"/>
    </xf>
    <xf numFmtId="0" fontId="47" fillId="18" borderId="13" xfId="0" applyFont="1" applyFill="1" applyBorder="1" applyAlignment="1">
      <alignment horizontal="center" vertical="center"/>
    </xf>
    <xf numFmtId="0" fontId="47" fillId="18" borderId="31" xfId="0" applyFont="1" applyFill="1" applyBorder="1" applyAlignment="1">
      <alignment vertical="center"/>
    </xf>
    <xf numFmtId="0" fontId="49" fillId="18" borderId="34" xfId="0" applyFont="1" applyFill="1" applyBorder="1" applyAlignment="1">
      <alignment horizontal="center" vertical="center"/>
    </xf>
    <xf numFmtId="0" fontId="49" fillId="23" borderId="35" xfId="0" applyFont="1" applyFill="1" applyBorder="1" applyAlignment="1">
      <alignment horizontal="center" vertical="center"/>
    </xf>
    <xf numFmtId="0" fontId="49" fillId="23" borderId="36" xfId="0" applyFont="1" applyFill="1" applyBorder="1" applyAlignment="1">
      <alignment horizontal="center" vertical="center"/>
    </xf>
    <xf numFmtId="2" fontId="49" fillId="23" borderId="36" xfId="0" applyNumberFormat="1" applyFont="1" applyFill="1" applyBorder="1" applyAlignment="1">
      <alignment horizontal="center" vertical="center"/>
    </xf>
    <xf numFmtId="4" fontId="49" fillId="23" borderId="106" xfId="0" applyNumberFormat="1" applyFont="1" applyFill="1" applyBorder="1" applyAlignment="1">
      <alignment horizontal="center" vertical="center"/>
    </xf>
    <xf numFmtId="2" fontId="49" fillId="0" borderId="28" xfId="0" applyNumberFormat="1" applyFont="1" applyBorder="1" applyAlignment="1">
      <alignment horizontal="center" vertical="center"/>
    </xf>
    <xf numFmtId="4" fontId="49" fillId="0" borderId="37" xfId="0" applyNumberFormat="1" applyFont="1" applyBorder="1" applyAlignment="1">
      <alignment horizontal="center" vertical="center"/>
    </xf>
    <xf numFmtId="4" fontId="49" fillId="0" borderId="56" xfId="0" applyNumberFormat="1" applyFont="1" applyBorder="1" applyAlignment="1">
      <alignment horizontal="center" vertical="center"/>
    </xf>
    <xf numFmtId="4" fontId="49" fillId="0" borderId="38" xfId="0" applyNumberFormat="1" applyFont="1" applyBorder="1" applyAlignment="1">
      <alignment horizontal="center" vertical="center"/>
    </xf>
    <xf numFmtId="0" fontId="49" fillId="23" borderId="76" xfId="0" applyFont="1" applyFill="1" applyBorder="1" applyAlignment="1">
      <alignment horizontal="center" vertical="center"/>
    </xf>
    <xf numFmtId="0" fontId="49" fillId="23" borderId="39" xfId="0" applyFont="1" applyFill="1" applyBorder="1" applyAlignment="1">
      <alignment horizontal="center" vertical="center"/>
    </xf>
    <xf numFmtId="0" fontId="49" fillId="23" borderId="39" xfId="0" applyFont="1" applyFill="1" applyBorder="1" applyAlignment="1">
      <alignment vertical="center" wrapText="1"/>
    </xf>
    <xf numFmtId="0" fontId="49" fillId="23" borderId="40" xfId="0" applyFont="1" applyFill="1" applyBorder="1" applyAlignment="1">
      <alignment horizontal="center" vertical="center"/>
    </xf>
    <xf numFmtId="0" fontId="49" fillId="23" borderId="41" xfId="0" applyFont="1" applyFill="1" applyBorder="1" applyAlignment="1">
      <alignment horizontal="center" vertical="center"/>
    </xf>
    <xf numFmtId="2" fontId="49" fillId="23" borderId="41" xfId="0" applyNumberFormat="1" applyFont="1" applyFill="1" applyBorder="1" applyAlignment="1">
      <alignment horizontal="center" vertical="center"/>
    </xf>
    <xf numFmtId="4" fontId="49" fillId="23" borderId="77" xfId="0" applyNumberFormat="1" applyFont="1" applyFill="1" applyBorder="1" applyAlignment="1">
      <alignment horizontal="center" vertical="center"/>
    </xf>
    <xf numFmtId="0" fontId="49" fillId="0" borderId="78" xfId="0" applyFont="1" applyBorder="1" applyAlignment="1">
      <alignment horizontal="center" vertical="center" wrapText="1"/>
    </xf>
    <xf numFmtId="0" fontId="49" fillId="0" borderId="79" xfId="0" applyFont="1" applyBorder="1" applyAlignment="1">
      <alignment horizontal="center" vertical="center" wrapText="1"/>
    </xf>
    <xf numFmtId="0" fontId="49" fillId="0" borderId="42" xfId="0" applyFont="1" applyBorder="1" applyAlignment="1">
      <alignment vertical="center" wrapText="1"/>
    </xf>
    <xf numFmtId="0" fontId="49" fillId="0" borderId="43" xfId="0" applyFont="1" applyBorder="1" applyAlignment="1">
      <alignment horizontal="center" vertical="center"/>
    </xf>
    <xf numFmtId="0" fontId="49" fillId="0" borderId="44" xfId="0" applyFont="1" applyBorder="1" applyAlignment="1">
      <alignment horizontal="center" vertical="center"/>
    </xf>
    <xf numFmtId="0" fontId="49" fillId="23" borderId="45" xfId="0" applyFont="1" applyFill="1" applyBorder="1" applyAlignment="1">
      <alignment horizontal="center" vertical="center"/>
    </xf>
    <xf numFmtId="0" fontId="49" fillId="23" borderId="46" xfId="0" applyFont="1" applyFill="1" applyBorder="1" applyAlignment="1">
      <alignment horizontal="center" vertical="center"/>
    </xf>
    <xf numFmtId="0" fontId="49" fillId="23" borderId="46" xfId="0" applyFont="1" applyFill="1" applyBorder="1" applyAlignment="1">
      <alignment vertical="center" wrapText="1"/>
    </xf>
    <xf numFmtId="0" fontId="49" fillId="23" borderId="47" xfId="0" applyFont="1" applyFill="1" applyBorder="1" applyAlignment="1">
      <alignment horizontal="center" vertical="center"/>
    </xf>
    <xf numFmtId="0" fontId="49" fillId="23" borderId="16" xfId="0" applyFont="1" applyFill="1" applyBorder="1" applyAlignment="1">
      <alignment horizontal="center" vertical="center"/>
    </xf>
    <xf numFmtId="2" fontId="49" fillId="23" borderId="16" xfId="0" applyNumberFormat="1" applyFont="1" applyFill="1" applyBorder="1" applyAlignment="1">
      <alignment horizontal="center" vertical="center"/>
    </xf>
    <xf numFmtId="4" fontId="49" fillId="23" borderId="20" xfId="0" applyNumberFormat="1" applyFont="1" applyFill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9" fillId="0" borderId="33" xfId="0" applyFont="1" applyBorder="1" applyAlignment="1">
      <alignment vertical="center" wrapText="1"/>
    </xf>
    <xf numFmtId="0" fontId="52" fillId="0" borderId="0" xfId="0" applyFont="1" applyAlignment="1">
      <alignment horizontal="center" vertical="center"/>
    </xf>
    <xf numFmtId="4" fontId="49" fillId="0" borderId="33" xfId="0" applyNumberFormat="1" applyFont="1" applyBorder="1" applyAlignment="1">
      <alignment horizontal="center" vertical="center"/>
    </xf>
    <xf numFmtId="0" fontId="52" fillId="0" borderId="17" xfId="0" applyFont="1" applyBorder="1" applyAlignment="1">
      <alignment horizontal="center" vertical="center"/>
    </xf>
    <xf numFmtId="0" fontId="52" fillId="0" borderId="38" xfId="0" applyFont="1" applyBorder="1" applyAlignment="1">
      <alignment horizontal="center" vertical="center"/>
    </xf>
    <xf numFmtId="0" fontId="49" fillId="0" borderId="26" xfId="0" applyFont="1" applyBorder="1" applyAlignment="1">
      <alignment horizontal="center" vertical="center"/>
    </xf>
    <xf numFmtId="1" fontId="49" fillId="0" borderId="80" xfId="0" applyNumberFormat="1" applyFont="1" applyBorder="1" applyAlignment="1">
      <alignment horizontal="center" vertical="center"/>
    </xf>
    <xf numFmtId="4" fontId="49" fillId="0" borderId="80" xfId="0" applyNumberFormat="1" applyFont="1" applyBorder="1" applyAlignment="1">
      <alignment horizontal="center" vertical="center"/>
    </xf>
    <xf numFmtId="0" fontId="49" fillId="0" borderId="81" xfId="0" applyFont="1" applyBorder="1" applyAlignment="1">
      <alignment horizontal="center" vertical="center"/>
    </xf>
    <xf numFmtId="0" fontId="49" fillId="0" borderId="70" xfId="0" applyFont="1" applyBorder="1" applyAlignment="1">
      <alignment horizontal="center" vertical="center"/>
    </xf>
    <xf numFmtId="0" fontId="49" fillId="0" borderId="33" xfId="0" quotePrefix="1" applyFont="1" applyBorder="1" applyAlignment="1">
      <alignment horizontal="center" vertical="center"/>
    </xf>
    <xf numFmtId="0" fontId="47" fillId="20" borderId="107" xfId="0" applyFont="1" applyFill="1" applyBorder="1" applyAlignment="1">
      <alignment horizontal="center" vertical="center"/>
    </xf>
    <xf numFmtId="0" fontId="47" fillId="20" borderId="94" xfId="0" applyFont="1" applyFill="1" applyBorder="1" applyAlignment="1">
      <alignment horizontal="center" vertical="center"/>
    </xf>
    <xf numFmtId="0" fontId="47" fillId="20" borderId="94" xfId="0" applyFont="1" applyFill="1" applyBorder="1" applyAlignment="1">
      <alignment vertical="center"/>
    </xf>
    <xf numFmtId="0" fontId="49" fillId="20" borderId="95" xfId="0" applyFont="1" applyFill="1" applyBorder="1" applyAlignment="1">
      <alignment horizontal="center" vertical="center"/>
    </xf>
    <xf numFmtId="0" fontId="49" fillId="20" borderId="96" xfId="0" applyFont="1" applyFill="1" applyBorder="1" applyAlignment="1">
      <alignment horizontal="center" vertical="center"/>
    </xf>
    <xf numFmtId="2" fontId="49" fillId="20" borderId="96" xfId="0" applyNumberFormat="1" applyFont="1" applyFill="1" applyBorder="1" applyAlignment="1">
      <alignment horizontal="center" vertical="center"/>
    </xf>
    <xf numFmtId="4" fontId="49" fillId="20" borderId="108" xfId="0" applyNumberFormat="1" applyFont="1" applyFill="1" applyBorder="1" applyAlignment="1">
      <alignment horizontal="center" vertical="center"/>
    </xf>
    <xf numFmtId="0" fontId="52" fillId="0" borderId="60" xfId="0" applyFont="1" applyBorder="1" applyAlignment="1">
      <alignment horizontal="center" vertical="center"/>
    </xf>
    <xf numFmtId="0" fontId="52" fillId="0" borderId="0" xfId="0" applyFont="1" applyAlignment="1">
      <alignment vertical="center" wrapText="1"/>
    </xf>
    <xf numFmtId="0" fontId="49" fillId="0" borderId="48" xfId="0" applyFont="1" applyBorder="1" applyAlignment="1">
      <alignment horizontal="center" vertical="center"/>
    </xf>
    <xf numFmtId="0" fontId="52" fillId="0" borderId="89" xfId="0" applyFont="1" applyBorder="1" applyAlignment="1">
      <alignment horizontal="center" vertical="center"/>
    </xf>
    <xf numFmtId="0" fontId="52" fillId="0" borderId="102" xfId="0" applyFont="1" applyBorder="1" applyAlignment="1">
      <alignment wrapText="1"/>
    </xf>
    <xf numFmtId="0" fontId="49" fillId="0" borderId="135" xfId="0" applyFont="1" applyBorder="1" applyAlignment="1">
      <alignment horizontal="center" vertical="center"/>
    </xf>
    <xf numFmtId="0" fontId="52" fillId="0" borderId="32" xfId="0" applyFont="1" applyBorder="1" applyAlignment="1">
      <alignment horizontal="center" vertical="center"/>
    </xf>
    <xf numFmtId="0" fontId="52" fillId="0" borderId="63" xfId="0" applyFont="1" applyBorder="1" applyAlignment="1">
      <alignment horizontal="center" vertical="center"/>
    </xf>
    <xf numFmtId="0" fontId="52" fillId="0" borderId="116" xfId="0" applyFont="1" applyBorder="1" applyAlignment="1">
      <alignment wrapText="1"/>
    </xf>
    <xf numFmtId="0" fontId="49" fillId="0" borderId="132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52" fillId="0" borderId="88" xfId="0" applyFont="1" applyBorder="1" applyAlignment="1">
      <alignment horizontal="center" vertical="center"/>
    </xf>
    <xf numFmtId="0" fontId="52" fillId="0" borderId="33" xfId="0" applyFont="1" applyBorder="1"/>
    <xf numFmtId="0" fontId="52" fillId="0" borderId="117" xfId="0" applyFont="1" applyBorder="1" applyAlignment="1">
      <alignment horizontal="center" vertical="center"/>
    </xf>
    <xf numFmtId="2" fontId="49" fillId="0" borderId="117" xfId="0" applyNumberFormat="1" applyFont="1" applyBorder="1" applyAlignment="1">
      <alignment horizontal="center" vertical="center"/>
    </xf>
    <xf numFmtId="4" fontId="49" fillId="0" borderId="118" xfId="0" applyNumberFormat="1" applyFont="1" applyBorder="1" applyAlignment="1">
      <alignment horizontal="center" vertical="center"/>
    </xf>
    <xf numFmtId="0" fontId="52" fillId="0" borderId="68" xfId="0" applyFont="1" applyBorder="1" applyAlignment="1">
      <alignment horizontal="center" vertical="center"/>
    </xf>
    <xf numFmtId="0" fontId="52" fillId="0" borderId="17" xfId="0" applyFont="1" applyBorder="1" applyAlignment="1">
      <alignment wrapText="1"/>
    </xf>
    <xf numFmtId="2" fontId="49" fillId="0" borderId="17" xfId="0" applyNumberFormat="1" applyFont="1" applyBorder="1" applyAlignment="1">
      <alignment horizontal="center" vertical="center"/>
    </xf>
    <xf numFmtId="0" fontId="52" fillId="0" borderId="32" xfId="0" applyFont="1" applyBorder="1" applyAlignment="1">
      <alignment wrapText="1"/>
    </xf>
    <xf numFmtId="2" fontId="49" fillId="0" borderId="22" xfId="0" applyNumberFormat="1" applyFont="1" applyBorder="1" applyAlignment="1">
      <alignment horizontal="center" vertical="center"/>
    </xf>
    <xf numFmtId="0" fontId="52" fillId="0" borderId="125" xfId="0" applyFont="1" applyBorder="1" applyAlignment="1">
      <alignment horizontal="center" vertical="center"/>
    </xf>
    <xf numFmtId="0" fontId="49" fillId="0" borderId="25" xfId="0" applyFont="1" applyBorder="1" applyAlignment="1">
      <alignment vertical="center" wrapText="1"/>
    </xf>
    <xf numFmtId="0" fontId="52" fillId="0" borderId="126" xfId="0" applyFont="1" applyBorder="1" applyAlignment="1">
      <alignment horizontal="center" vertical="center"/>
    </xf>
    <xf numFmtId="0" fontId="49" fillId="0" borderId="29" xfId="0" applyFont="1" applyBorder="1" applyAlignment="1">
      <alignment horizontal="center" vertical="center"/>
    </xf>
    <xf numFmtId="3" fontId="49" fillId="0" borderId="17" xfId="0" applyNumberFormat="1" applyFont="1" applyBorder="1" applyAlignment="1">
      <alignment horizontal="center" vertical="center"/>
    </xf>
    <xf numFmtId="0" fontId="52" fillId="0" borderId="134" xfId="0" applyFont="1" applyBorder="1" applyAlignment="1">
      <alignment horizontal="center" vertical="center"/>
    </xf>
    <xf numFmtId="0" fontId="49" fillId="0" borderId="142" xfId="0" applyFont="1" applyBorder="1" applyAlignment="1">
      <alignment vertical="center" wrapText="1"/>
    </xf>
    <xf numFmtId="0" fontId="52" fillId="0" borderId="143" xfId="0" applyFont="1" applyBorder="1" applyAlignment="1">
      <alignment horizontal="center" vertical="center"/>
    </xf>
    <xf numFmtId="2" fontId="49" fillId="0" borderId="32" xfId="0" applyNumberFormat="1" applyFont="1" applyBorder="1" applyAlignment="1">
      <alignment horizontal="center" vertical="center"/>
    </xf>
    <xf numFmtId="0" fontId="49" fillId="0" borderId="144" xfId="0" applyFont="1" applyBorder="1" applyAlignment="1">
      <alignment vertical="center" wrapText="1"/>
    </xf>
    <xf numFmtId="0" fontId="52" fillId="0" borderId="145" xfId="0" applyFont="1" applyBorder="1" applyAlignment="1">
      <alignment horizontal="center" vertical="center"/>
    </xf>
    <xf numFmtId="0" fontId="52" fillId="0" borderId="140" xfId="0" applyFont="1" applyBorder="1" applyAlignment="1">
      <alignment horizontal="center" vertical="center"/>
    </xf>
    <xf numFmtId="0" fontId="49" fillId="0" borderId="141" xfId="0" applyFont="1" applyBorder="1" applyAlignment="1">
      <alignment vertical="center" wrapText="1"/>
    </xf>
    <xf numFmtId="0" fontId="52" fillId="0" borderId="137" xfId="0" applyFont="1" applyBorder="1" applyAlignment="1">
      <alignment horizontal="center" vertical="center"/>
    </xf>
    <xf numFmtId="3" fontId="49" fillId="0" borderId="138" xfId="0" applyNumberFormat="1" applyFont="1" applyBorder="1" applyAlignment="1">
      <alignment horizontal="center" vertical="center"/>
    </xf>
    <xf numFmtId="2" fontId="49" fillId="0" borderId="138" xfId="0" applyNumberFormat="1" applyFont="1" applyBorder="1" applyAlignment="1">
      <alignment horizontal="center" vertical="center"/>
    </xf>
    <xf numFmtId="4" fontId="49" fillId="0" borderId="139" xfId="0" applyNumberFormat="1" applyFont="1" applyBorder="1" applyAlignment="1">
      <alignment horizontal="center" vertical="center"/>
    </xf>
    <xf numFmtId="0" fontId="52" fillId="0" borderId="70" xfId="0" applyFont="1" applyBorder="1" applyAlignment="1">
      <alignment horizontal="center" vertical="center"/>
    </xf>
    <xf numFmtId="0" fontId="52" fillId="0" borderId="0" xfId="0" applyFont="1"/>
    <xf numFmtId="0" fontId="52" fillId="0" borderId="33" xfId="0" applyFont="1" applyBorder="1" applyAlignment="1">
      <alignment wrapText="1"/>
    </xf>
    <xf numFmtId="0" fontId="52" fillId="0" borderId="33" xfId="0" applyFont="1" applyBorder="1" applyAlignment="1">
      <alignment horizontal="center" vertical="center"/>
    </xf>
    <xf numFmtId="2" fontId="49" fillId="0" borderId="33" xfId="0" applyNumberFormat="1" applyFont="1" applyBorder="1" applyAlignment="1">
      <alignment horizontal="center" vertical="center"/>
    </xf>
    <xf numFmtId="3" fontId="49" fillId="23" borderId="20" xfId="0" applyNumberFormat="1" applyFont="1" applyFill="1" applyBorder="1" applyAlignment="1">
      <alignment horizontal="center" vertical="center"/>
    </xf>
    <xf numFmtId="0" fontId="49" fillId="0" borderId="32" xfId="0" applyFont="1" applyBorder="1" applyAlignment="1">
      <alignment vertical="center" wrapText="1"/>
    </xf>
    <xf numFmtId="0" fontId="52" fillId="0" borderId="0" xfId="0" applyFont="1" applyAlignment="1">
      <alignment wrapText="1"/>
    </xf>
    <xf numFmtId="0" fontId="47" fillId="20" borderId="85" xfId="0" applyFont="1" applyFill="1" applyBorder="1" applyAlignment="1">
      <alignment horizontal="center" vertical="center"/>
    </xf>
    <xf numFmtId="0" fontId="47" fillId="20" borderId="49" xfId="0" applyFont="1" applyFill="1" applyBorder="1" applyAlignment="1">
      <alignment horizontal="center" vertical="center"/>
    </xf>
    <xf numFmtId="0" fontId="47" fillId="20" borderId="49" xfId="0" applyFont="1" applyFill="1" applyBorder="1" applyAlignment="1">
      <alignment vertical="center"/>
    </xf>
    <xf numFmtId="0" fontId="49" fillId="20" borderId="50" xfId="0" applyFont="1" applyFill="1" applyBorder="1" applyAlignment="1">
      <alignment horizontal="center" vertical="center"/>
    </xf>
    <xf numFmtId="0" fontId="49" fillId="20" borderId="51" xfId="0" applyFont="1" applyFill="1" applyBorder="1" applyAlignment="1">
      <alignment horizontal="center" vertical="center"/>
    </xf>
    <xf numFmtId="2" fontId="49" fillId="20" borderId="51" xfId="0" applyNumberFormat="1" applyFont="1" applyFill="1" applyBorder="1" applyAlignment="1">
      <alignment horizontal="center" vertical="center"/>
    </xf>
    <xf numFmtId="4" fontId="49" fillId="20" borderId="86" xfId="0" applyNumberFormat="1" applyFont="1" applyFill="1" applyBorder="1" applyAlignment="1">
      <alignment horizontal="center" vertical="center"/>
    </xf>
    <xf numFmtId="0" fontId="49" fillId="23" borderId="52" xfId="0" applyFont="1" applyFill="1" applyBorder="1" applyAlignment="1">
      <alignment horizontal="center" vertical="center"/>
    </xf>
    <xf numFmtId="0" fontId="49" fillId="0" borderId="45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/>
    </xf>
    <xf numFmtId="0" fontId="49" fillId="0" borderId="16" xfId="0" applyFont="1" applyBorder="1" applyAlignment="1">
      <alignment vertical="center" wrapText="1"/>
    </xf>
    <xf numFmtId="4" fontId="49" fillId="0" borderId="16" xfId="0" applyNumberFormat="1" applyFont="1" applyBorder="1" applyAlignment="1">
      <alignment horizontal="center" vertical="center"/>
    </xf>
    <xf numFmtId="4" fontId="49" fillId="0" borderId="87" xfId="0" applyNumberFormat="1" applyFont="1" applyBorder="1" applyAlignment="1">
      <alignment horizontal="center" vertical="center"/>
    </xf>
    <xf numFmtId="0" fontId="49" fillId="0" borderId="66" xfId="0" applyFont="1" applyBorder="1" applyAlignment="1">
      <alignment horizontal="center" vertical="center" wrapText="1"/>
    </xf>
    <xf numFmtId="0" fontId="49" fillId="0" borderId="53" xfId="0" applyFont="1" applyBorder="1" applyAlignment="1">
      <alignment horizontal="center" vertical="center"/>
    </xf>
    <xf numFmtId="0" fontId="49" fillId="0" borderId="89" xfId="0" applyFont="1" applyBorder="1" applyAlignment="1">
      <alignment horizontal="center" vertical="center" wrapText="1"/>
    </xf>
    <xf numFmtId="0" fontId="49" fillId="0" borderId="146" xfId="0" applyFont="1" applyBorder="1" applyAlignment="1">
      <alignment horizontal="center" vertical="center"/>
    </xf>
    <xf numFmtId="0" fontId="49" fillId="0" borderId="136" xfId="0" applyFont="1" applyBorder="1" applyAlignment="1">
      <alignment horizontal="center" vertical="center"/>
    </xf>
    <xf numFmtId="0" fontId="49" fillId="0" borderId="133" xfId="0" applyFont="1" applyBorder="1" applyAlignment="1">
      <alignment vertical="center" wrapText="1"/>
    </xf>
    <xf numFmtId="2" fontId="49" fillId="0" borderId="12" xfId="0" applyNumberFormat="1" applyFont="1" applyBorder="1" applyAlignment="1">
      <alignment horizontal="center" vertical="center"/>
    </xf>
    <xf numFmtId="0" fontId="49" fillId="0" borderId="111" xfId="0" applyFont="1" applyBorder="1" applyAlignment="1">
      <alignment horizontal="center" vertical="center" wrapText="1"/>
    </xf>
    <xf numFmtId="0" fontId="49" fillId="0" borderId="54" xfId="0" applyFont="1" applyBorder="1" applyAlignment="1">
      <alignment vertical="center" wrapText="1"/>
    </xf>
    <xf numFmtId="3" fontId="49" fillId="0" borderId="33" xfId="0" applyNumberFormat="1" applyFont="1" applyBorder="1" applyAlignment="1">
      <alignment horizontal="center" vertical="center"/>
    </xf>
    <xf numFmtId="0" fontId="49" fillId="0" borderId="55" xfId="0" applyFont="1" applyBorder="1" applyAlignment="1">
      <alignment horizontal="center" vertical="center" wrapText="1"/>
    </xf>
    <xf numFmtId="0" fontId="49" fillId="0" borderId="97" xfId="0" applyFont="1" applyBorder="1" applyAlignment="1">
      <alignment horizontal="center" vertical="center"/>
    </xf>
    <xf numFmtId="0" fontId="49" fillId="0" borderId="82" xfId="0" applyFont="1" applyBorder="1" applyAlignment="1">
      <alignment horizontal="center" vertical="center"/>
    </xf>
    <xf numFmtId="4" fontId="49" fillId="0" borderId="82" xfId="0" applyNumberFormat="1" applyFont="1" applyBorder="1" applyAlignment="1">
      <alignment horizontal="center" vertical="center"/>
    </xf>
    <xf numFmtId="0" fontId="49" fillId="0" borderId="30" xfId="0" applyFont="1" applyBorder="1" applyAlignment="1">
      <alignment horizontal="center" vertical="center"/>
    </xf>
    <xf numFmtId="0" fontId="47" fillId="18" borderId="109" xfId="0" applyFont="1" applyFill="1" applyBorder="1" applyAlignment="1">
      <alignment horizontal="center" vertical="center"/>
    </xf>
    <xf numFmtId="0" fontId="47" fillId="18" borderId="98" xfId="0" applyFont="1" applyFill="1" applyBorder="1" applyAlignment="1">
      <alignment horizontal="center" vertical="center"/>
    </xf>
    <xf numFmtId="0" fontId="47" fillId="18" borderId="99" xfId="0" applyFont="1" applyFill="1" applyBorder="1" applyAlignment="1">
      <alignment horizontal="left" vertical="center" wrapText="1"/>
    </xf>
    <xf numFmtId="0" fontId="49" fillId="18" borderId="100" xfId="0" applyFont="1" applyFill="1" applyBorder="1" applyAlignment="1">
      <alignment horizontal="center" vertical="center"/>
    </xf>
    <xf numFmtId="0" fontId="49" fillId="18" borderId="99" xfId="0" applyFont="1" applyFill="1" applyBorder="1" applyAlignment="1">
      <alignment horizontal="center" vertical="center"/>
    </xf>
    <xf numFmtId="2" fontId="49" fillId="18" borderId="99" xfId="0" applyNumberFormat="1" applyFont="1" applyFill="1" applyBorder="1" applyAlignment="1">
      <alignment horizontal="center" vertical="center"/>
    </xf>
    <xf numFmtId="4" fontId="49" fillId="18" borderId="110" xfId="0" applyNumberFormat="1" applyFont="1" applyFill="1" applyBorder="1" applyAlignment="1">
      <alignment horizontal="center" vertical="center"/>
    </xf>
    <xf numFmtId="0" fontId="49" fillId="19" borderId="16" xfId="0" applyFont="1" applyFill="1" applyBorder="1" applyAlignment="1">
      <alignment vertical="center" wrapText="1"/>
    </xf>
    <xf numFmtId="2" fontId="49" fillId="19" borderId="16" xfId="0" applyNumberFormat="1" applyFont="1" applyFill="1" applyBorder="1" applyAlignment="1">
      <alignment horizontal="center" vertical="center"/>
    </xf>
    <xf numFmtId="4" fontId="49" fillId="0" borderId="117" xfId="0" applyNumberFormat="1" applyFont="1" applyBorder="1" applyAlignment="1">
      <alignment horizontal="center" vertical="center"/>
    </xf>
    <xf numFmtId="4" fontId="49" fillId="0" borderId="30" xfId="0" applyNumberFormat="1" applyFont="1" applyBorder="1" applyAlignment="1">
      <alignment horizontal="center" vertical="center"/>
    </xf>
    <xf numFmtId="4" fontId="49" fillId="0" borderId="44" xfId="0" applyNumberFormat="1" applyFont="1" applyBorder="1" applyAlignment="1">
      <alignment horizontal="center" vertical="center"/>
    </xf>
    <xf numFmtId="0" fontId="49" fillId="19" borderId="16" xfId="0" applyFont="1" applyFill="1" applyBorder="1" applyAlignment="1">
      <alignment horizontal="left" vertical="center" wrapText="1"/>
    </xf>
    <xf numFmtId="0" fontId="52" fillId="0" borderId="17" xfId="0" applyFont="1" applyBorder="1"/>
    <xf numFmtId="0" fontId="49" fillId="0" borderId="89" xfId="0" applyFont="1" applyBorder="1" applyAlignment="1">
      <alignment horizontal="center" vertical="center"/>
    </xf>
    <xf numFmtId="0" fontId="49" fillId="19" borderId="16" xfId="0" applyFont="1" applyFill="1" applyBorder="1" applyAlignment="1">
      <alignment horizontal="left" vertical="center"/>
    </xf>
    <xf numFmtId="3" fontId="49" fillId="19" borderId="20" xfId="0" applyNumberFormat="1" applyFont="1" applyFill="1" applyBorder="1" applyAlignment="1">
      <alignment horizontal="center" vertical="center"/>
    </xf>
    <xf numFmtId="0" fontId="47" fillId="18" borderId="112" xfId="0" applyFont="1" applyFill="1" applyBorder="1" applyAlignment="1">
      <alignment horizontal="center" vertical="center"/>
    </xf>
    <xf numFmtId="0" fontId="47" fillId="18" borderId="98" xfId="0" applyFont="1" applyFill="1" applyBorder="1" applyAlignment="1">
      <alignment horizontal="left" vertical="center"/>
    </xf>
    <xf numFmtId="0" fontId="47" fillId="18" borderId="113" xfId="0" applyFont="1" applyFill="1" applyBorder="1" applyAlignment="1">
      <alignment horizontal="center" vertical="center"/>
    </xf>
    <xf numFmtId="0" fontId="49" fillId="19" borderId="21" xfId="0" applyFont="1" applyFill="1" applyBorder="1" applyAlignment="1">
      <alignment horizontal="center" vertical="center"/>
    </xf>
    <xf numFmtId="0" fontId="49" fillId="19" borderId="52" xfId="0" applyFont="1" applyFill="1" applyBorder="1" applyAlignment="1">
      <alignment horizontal="center" vertical="center"/>
    </xf>
    <xf numFmtId="0" fontId="49" fillId="0" borderId="102" xfId="0" applyFont="1" applyBorder="1" applyAlignment="1">
      <alignment horizontal="center" vertical="center"/>
    </xf>
    <xf numFmtId="3" fontId="49" fillId="0" borderId="32" xfId="0" applyNumberFormat="1" applyFont="1" applyBorder="1" applyAlignment="1">
      <alignment horizontal="center" vertical="center" wrapText="1"/>
    </xf>
    <xf numFmtId="2" fontId="49" fillId="0" borderId="102" xfId="0" applyNumberFormat="1" applyFont="1" applyBorder="1" applyAlignment="1">
      <alignment horizontal="center" vertical="center"/>
    </xf>
    <xf numFmtId="3" fontId="49" fillId="19" borderId="16" xfId="0" applyNumberFormat="1" applyFont="1" applyFill="1" applyBorder="1" applyAlignment="1">
      <alignment horizontal="center" vertical="center" wrapText="1"/>
    </xf>
    <xf numFmtId="2" fontId="49" fillId="19" borderId="21" xfId="0" applyNumberFormat="1" applyFont="1" applyFill="1" applyBorder="1" applyAlignment="1">
      <alignment horizontal="center" vertical="center"/>
    </xf>
    <xf numFmtId="0" fontId="49" fillId="0" borderId="84" xfId="0" applyFont="1" applyBorder="1" applyAlignment="1">
      <alignment horizontal="center" vertical="center" wrapText="1"/>
    </xf>
    <xf numFmtId="0" fontId="49" fillId="0" borderId="42" xfId="0" applyFont="1" applyBorder="1" applyAlignment="1">
      <alignment horizontal="center" vertical="center"/>
    </xf>
    <xf numFmtId="3" fontId="49" fillId="0" borderId="57" xfId="0" applyNumberFormat="1" applyFont="1" applyBorder="1" applyAlignment="1">
      <alignment horizontal="center" vertical="center"/>
    </xf>
    <xf numFmtId="4" fontId="49" fillId="0" borderId="57" xfId="0" applyNumberFormat="1" applyFont="1" applyBorder="1" applyAlignment="1">
      <alignment horizontal="center" vertical="center"/>
    </xf>
    <xf numFmtId="4" fontId="49" fillId="0" borderId="83" xfId="0" applyNumberFormat="1" applyFont="1" applyBorder="1" applyAlignment="1">
      <alignment horizontal="center" vertical="center"/>
    </xf>
    <xf numFmtId="0" fontId="47" fillId="18" borderId="99" xfId="0" applyFont="1" applyFill="1" applyBorder="1" applyAlignment="1">
      <alignment vertical="center"/>
    </xf>
    <xf numFmtId="0" fontId="52" fillId="0" borderId="32" xfId="0" applyFont="1" applyBorder="1"/>
    <xf numFmtId="0" fontId="52" fillId="0" borderId="22" xfId="0" applyFont="1" applyBorder="1" applyAlignment="1">
      <alignment wrapText="1"/>
    </xf>
    <xf numFmtId="4" fontId="49" fillId="0" borderId="22" xfId="0" applyNumberFormat="1" applyFont="1" applyBorder="1" applyAlignment="1">
      <alignment horizontal="center" vertical="center"/>
    </xf>
    <xf numFmtId="0" fontId="52" fillId="0" borderId="66" xfId="0" applyFont="1" applyBorder="1" applyAlignment="1">
      <alignment horizontal="center" vertical="center"/>
    </xf>
    <xf numFmtId="0" fontId="52" fillId="0" borderId="22" xfId="0" applyFont="1" applyBorder="1" applyAlignment="1">
      <alignment horizontal="center" vertical="center"/>
    </xf>
    <xf numFmtId="0" fontId="47" fillId="21" borderId="85" xfId="0" applyFont="1" applyFill="1" applyBorder="1" applyAlignment="1">
      <alignment horizontal="center" vertical="center"/>
    </xf>
    <xf numFmtId="0" fontId="47" fillId="21" borderId="58" xfId="0" applyFont="1" applyFill="1" applyBorder="1" applyAlignment="1">
      <alignment horizontal="center" vertical="center"/>
    </xf>
    <xf numFmtId="0" fontId="47" fillId="21" borderId="49" xfId="0" applyFont="1" applyFill="1" applyBorder="1" applyAlignment="1">
      <alignment vertical="center"/>
    </xf>
    <xf numFmtId="0" fontId="49" fillId="21" borderId="59" xfId="0" applyFont="1" applyFill="1" applyBorder="1" applyAlignment="1">
      <alignment horizontal="center" vertical="center"/>
    </xf>
    <xf numFmtId="0" fontId="49" fillId="21" borderId="51" xfId="0" applyFont="1" applyFill="1" applyBorder="1" applyAlignment="1">
      <alignment horizontal="center" vertical="center"/>
    </xf>
    <xf numFmtId="4" fontId="49" fillId="21" borderId="51" xfId="0" applyNumberFormat="1" applyFont="1" applyFill="1" applyBorder="1" applyAlignment="1">
      <alignment horizontal="center" vertical="center"/>
    </xf>
    <xf numFmtId="4" fontId="49" fillId="21" borderId="86" xfId="0" applyNumberFormat="1" applyFont="1" applyFill="1" applyBorder="1" applyAlignment="1">
      <alignment horizontal="center" vertical="center"/>
    </xf>
    <xf numFmtId="0" fontId="49" fillId="19" borderId="101" xfId="0" applyFont="1" applyFill="1" applyBorder="1" applyAlignment="1">
      <alignment vertical="center" wrapText="1"/>
    </xf>
    <xf numFmtId="0" fontId="49" fillId="19" borderId="103" xfId="0" applyFont="1" applyFill="1" applyBorder="1" applyAlignment="1">
      <alignment horizontal="center" vertical="center"/>
    </xf>
    <xf numFmtId="0" fontId="49" fillId="19" borderId="101" xfId="0" applyFont="1" applyFill="1" applyBorder="1" applyAlignment="1">
      <alignment horizontal="center" vertical="center"/>
    </xf>
    <xf numFmtId="2" fontId="49" fillId="19" borderId="96" xfId="0" applyNumberFormat="1" applyFont="1" applyFill="1" applyBorder="1" applyAlignment="1">
      <alignment horizontal="center" vertical="center"/>
    </xf>
    <xf numFmtId="4" fontId="49" fillId="19" borderId="87" xfId="0" applyNumberFormat="1" applyFont="1" applyFill="1" applyBorder="1" applyAlignment="1">
      <alignment horizontal="center" vertical="center"/>
    </xf>
    <xf numFmtId="0" fontId="52" fillId="0" borderId="15" xfId="0" applyFont="1" applyBorder="1"/>
    <xf numFmtId="0" fontId="52" fillId="0" borderId="15" xfId="0" applyFont="1" applyBorder="1" applyAlignment="1">
      <alignment horizontal="center" vertical="center"/>
    </xf>
    <xf numFmtId="4" fontId="49" fillId="0" borderId="15" xfId="0" applyNumberFormat="1" applyFont="1" applyBorder="1" applyAlignment="1">
      <alignment horizontal="center" vertical="center"/>
    </xf>
    <xf numFmtId="4" fontId="49" fillId="0" borderId="65" xfId="0" applyNumberFormat="1" applyFont="1" applyBorder="1" applyAlignment="1">
      <alignment horizontal="center" vertical="center"/>
    </xf>
    <xf numFmtId="4" fontId="47" fillId="25" borderId="115" xfId="66" applyNumberFormat="1" applyFont="1" applyFill="1" applyBorder="1" applyAlignment="1">
      <alignment horizontal="center" vertical="center" wrapText="1"/>
    </xf>
    <xf numFmtId="4" fontId="47" fillId="25" borderId="177" xfId="66" applyNumberFormat="1" applyFont="1" applyFill="1" applyBorder="1" applyAlignment="1">
      <alignment horizontal="center" vertical="center" wrapText="1"/>
    </xf>
    <xf numFmtId="0" fontId="50" fillId="18" borderId="169" xfId="0" applyFont="1" applyFill="1" applyBorder="1" applyAlignment="1" applyProtection="1">
      <alignment horizontal="center" vertical="center"/>
      <protection locked="0"/>
    </xf>
    <xf numFmtId="0" fontId="50" fillId="18" borderId="170" xfId="0" applyFont="1" applyFill="1" applyBorder="1" applyAlignment="1" applyProtection="1">
      <alignment horizontal="center" vertical="center"/>
      <protection locked="0"/>
    </xf>
    <xf numFmtId="0" fontId="50" fillId="18" borderId="147" xfId="0" applyFont="1" applyFill="1" applyBorder="1" applyAlignment="1" applyProtection="1">
      <alignment horizontal="center" vertical="center"/>
      <protection locked="0"/>
    </xf>
    <xf numFmtId="0" fontId="50" fillId="18" borderId="171" xfId="0" applyFont="1" applyFill="1" applyBorder="1" applyAlignment="1" applyProtection="1">
      <alignment horizontal="center" vertical="center"/>
      <protection locked="0"/>
    </xf>
    <xf numFmtId="0" fontId="50" fillId="18" borderId="172" xfId="0" applyFont="1" applyFill="1" applyBorder="1" applyAlignment="1" applyProtection="1">
      <alignment horizontal="center" vertical="center"/>
      <protection locked="0"/>
    </xf>
    <xf numFmtId="0" fontId="47" fillId="19" borderId="17" xfId="0" applyFont="1" applyFill="1" applyBorder="1" applyAlignment="1">
      <alignment horizontal="left" vertical="center" wrapText="1"/>
    </xf>
    <xf numFmtId="0" fontId="55" fillId="0" borderId="160" xfId="0" applyFont="1" applyBorder="1" applyAlignment="1">
      <alignment horizontal="center" vertical="center"/>
    </xf>
    <xf numFmtId="16" fontId="55" fillId="0" borderId="17" xfId="0" applyNumberFormat="1" applyFont="1" applyBorder="1" applyAlignment="1">
      <alignment horizontal="center" vertical="center"/>
    </xf>
    <xf numFmtId="0" fontId="52" fillId="0" borderId="17" xfId="0" applyFont="1" applyBorder="1" applyAlignment="1">
      <alignment horizontal="left" vertical="center" wrapText="1"/>
    </xf>
    <xf numFmtId="4" fontId="52" fillId="0" borderId="17" xfId="0" applyNumberFormat="1" applyFont="1" applyBorder="1" applyAlignment="1">
      <alignment horizontal="center" vertical="center"/>
    </xf>
    <xf numFmtId="4" fontId="52" fillId="0" borderId="17" xfId="0" applyNumberFormat="1" applyFont="1" applyBorder="1" applyAlignment="1">
      <alignment horizontal="center" vertical="center" wrapText="1"/>
    </xf>
    <xf numFmtId="4" fontId="52" fillId="0" borderId="166" xfId="0" applyNumberFormat="1" applyFont="1" applyBorder="1" applyAlignment="1">
      <alignment horizontal="center" vertical="center"/>
    </xf>
    <xf numFmtId="0" fontId="55" fillId="0" borderId="167" xfId="0" applyFont="1" applyBorder="1" applyAlignment="1">
      <alignment horizontal="center" vertical="center"/>
    </xf>
    <xf numFmtId="16" fontId="55" fillId="0" borderId="12" xfId="0" applyNumberFormat="1" applyFont="1" applyBorder="1" applyAlignment="1">
      <alignment horizontal="center" vertical="center"/>
    </xf>
    <xf numFmtId="0" fontId="52" fillId="0" borderId="12" xfId="0" applyFont="1" applyBorder="1" applyAlignment="1">
      <alignment horizontal="left" vertical="center" wrapText="1"/>
    </xf>
    <xf numFmtId="4" fontId="52" fillId="0" borderId="32" xfId="0" applyNumberFormat="1" applyFont="1" applyBorder="1" applyAlignment="1">
      <alignment horizontal="center" vertical="center"/>
    </xf>
    <xf numFmtId="4" fontId="52" fillId="0" borderId="32" xfId="0" applyNumberFormat="1" applyFont="1" applyBorder="1" applyAlignment="1">
      <alignment horizontal="center" vertical="center" wrapText="1"/>
    </xf>
    <xf numFmtId="4" fontId="52" fillId="0" borderId="180" xfId="0" applyNumberFormat="1" applyFont="1" applyBorder="1" applyAlignment="1">
      <alignment horizontal="center" vertical="center"/>
    </xf>
    <xf numFmtId="0" fontId="49" fillId="19" borderId="17" xfId="0" applyFont="1" applyFill="1" applyBorder="1" applyAlignment="1">
      <alignment horizontal="center" vertical="center" wrapText="1"/>
    </xf>
    <xf numFmtId="0" fontId="49" fillId="0" borderId="160" xfId="0" applyFont="1" applyBorder="1" applyAlignment="1">
      <alignment horizontal="center" vertical="center"/>
    </xf>
    <xf numFmtId="0" fontId="49" fillId="0" borderId="17" xfId="0" applyFont="1" applyBorder="1" applyAlignment="1">
      <alignment horizontal="left" vertical="center" wrapText="1"/>
    </xf>
    <xf numFmtId="4" fontId="49" fillId="0" borderId="166" xfId="0" applyNumberFormat="1" applyFont="1" applyBorder="1" applyAlignment="1">
      <alignment horizontal="center" vertical="center" wrapText="1"/>
    </xf>
    <xf numFmtId="0" fontId="49" fillId="0" borderId="147" xfId="0" applyFont="1" applyBorder="1" applyAlignment="1">
      <alignment horizontal="center" vertical="center"/>
    </xf>
    <xf numFmtId="2" fontId="49" fillId="0" borderId="147" xfId="0" applyNumberFormat="1" applyFont="1" applyBorder="1" applyAlignment="1">
      <alignment horizontal="center" vertical="center"/>
    </xf>
    <xf numFmtId="4" fontId="49" fillId="0" borderId="147" xfId="0" applyNumberFormat="1" applyFont="1" applyBorder="1" applyAlignment="1">
      <alignment horizontal="center" vertical="center"/>
    </xf>
    <xf numFmtId="4" fontId="49" fillId="0" borderId="168" xfId="0" applyNumberFormat="1" applyFont="1" applyBorder="1" applyAlignment="1">
      <alignment horizontal="center" vertical="center" wrapText="1"/>
    </xf>
    <xf numFmtId="4" fontId="47" fillId="25" borderId="179" xfId="66" applyNumberFormat="1" applyFont="1" applyFill="1" applyBorder="1" applyAlignment="1">
      <alignment horizontal="center" vertical="center" wrapText="1"/>
    </xf>
    <xf numFmtId="0" fontId="50" fillId="18" borderId="116" xfId="0" applyFont="1" applyFill="1" applyBorder="1" applyAlignment="1">
      <alignment horizontal="center" vertical="center"/>
    </xf>
    <xf numFmtId="0" fontId="50" fillId="18" borderId="105" xfId="0" applyFont="1" applyFill="1" applyBorder="1" applyAlignment="1">
      <alignment horizontal="center" vertical="center"/>
    </xf>
    <xf numFmtId="0" fontId="55" fillId="0" borderId="33" xfId="0" applyFont="1" applyBorder="1" applyAlignment="1">
      <alignment horizontal="center" vertical="center"/>
    </xf>
    <xf numFmtId="14" fontId="49" fillId="0" borderId="33" xfId="0" applyNumberFormat="1" applyFont="1" applyBorder="1" applyAlignment="1">
      <alignment horizontal="center" vertical="center" wrapText="1"/>
    </xf>
    <xf numFmtId="0" fontId="52" fillId="0" borderId="33" xfId="0" applyFont="1" applyBorder="1" applyAlignment="1">
      <alignment horizontal="left" vertical="center" wrapText="1"/>
    </xf>
    <xf numFmtId="2" fontId="52" fillId="0" borderId="17" xfId="0" applyNumberFormat="1" applyFont="1" applyBorder="1" applyAlignment="1">
      <alignment horizontal="center" vertical="center" wrapText="1"/>
    </xf>
    <xf numFmtId="0" fontId="55" fillId="0" borderId="17" xfId="0" applyFont="1" applyBorder="1" applyAlignment="1">
      <alignment horizontal="center" vertical="center"/>
    </xf>
    <xf numFmtId="14" fontId="49" fillId="0" borderId="17" xfId="0" applyNumberFormat="1" applyFont="1" applyBorder="1" applyAlignment="1">
      <alignment horizontal="center" vertical="center" wrapText="1"/>
    </xf>
    <xf numFmtId="0" fontId="49" fillId="0" borderId="12" xfId="0" applyFont="1" applyBorder="1" applyAlignment="1">
      <alignment horizontal="left" vertical="center" wrapText="1"/>
    </xf>
    <xf numFmtId="4" fontId="52" fillId="0" borderId="12" xfId="0" applyNumberFormat="1" applyFont="1" applyBorder="1" applyAlignment="1">
      <alignment horizontal="center" vertical="center"/>
    </xf>
    <xf numFmtId="0" fontId="49" fillId="0" borderId="33" xfId="0" applyFont="1" applyBorder="1" applyAlignment="1">
      <alignment horizontal="left" vertical="center" wrapText="1"/>
    </xf>
    <xf numFmtId="0" fontId="47" fillId="20" borderId="29" xfId="0" applyFont="1" applyFill="1" applyBorder="1" applyAlignment="1" applyProtection="1">
      <alignment horizontal="center" vertical="center" wrapText="1"/>
      <protection locked="0"/>
    </xf>
    <xf numFmtId="3" fontId="47" fillId="20" borderId="25" xfId="0" applyNumberFormat="1" applyFont="1" applyFill="1" applyBorder="1" applyAlignment="1" applyProtection="1">
      <alignment horizontal="center" vertical="center" wrapText="1"/>
      <protection locked="0"/>
    </xf>
    <xf numFmtId="0" fontId="50" fillId="20" borderId="153" xfId="0" applyFont="1" applyFill="1" applyBorder="1" applyAlignment="1">
      <alignment horizontal="center" vertical="center"/>
    </xf>
    <xf numFmtId="0" fontId="50" fillId="20" borderId="91" xfId="0" applyFont="1" applyFill="1" applyBorder="1" applyAlignment="1">
      <alignment horizontal="center" vertical="center"/>
    </xf>
    <xf numFmtId="0" fontId="50" fillId="20" borderId="92" xfId="0" applyFont="1" applyFill="1" applyBorder="1" applyAlignment="1">
      <alignment horizontal="center" vertical="center"/>
    </xf>
    <xf numFmtId="0" fontId="50" fillId="20" borderId="93" xfId="0" applyFont="1" applyFill="1" applyBorder="1" applyAlignment="1">
      <alignment horizontal="center" vertical="center"/>
    </xf>
    <xf numFmtId="3" fontId="50" fillId="20" borderId="92" xfId="0" applyNumberFormat="1" applyFont="1" applyFill="1" applyBorder="1" applyAlignment="1">
      <alignment horizontal="center" vertical="center" wrapText="1"/>
    </xf>
    <xf numFmtId="0" fontId="50" fillId="20" borderId="154" xfId="0" applyFont="1" applyFill="1" applyBorder="1" applyAlignment="1">
      <alignment horizontal="center" vertical="center"/>
    </xf>
    <xf numFmtId="0" fontId="47" fillId="18" borderId="155" xfId="0" applyFont="1" applyFill="1" applyBorder="1" applyAlignment="1">
      <alignment horizontal="center" vertical="center"/>
    </xf>
    <xf numFmtId="0" fontId="47" fillId="18" borderId="18" xfId="0" applyFont="1" applyFill="1" applyBorder="1" applyAlignment="1">
      <alignment horizontal="center" vertical="center"/>
    </xf>
    <xf numFmtId="0" fontId="49" fillId="18" borderId="18" xfId="0" applyFont="1" applyFill="1" applyBorder="1" applyAlignment="1">
      <alignment horizontal="center" vertical="center"/>
    </xf>
    <xf numFmtId="3" fontId="49" fillId="18" borderId="31" xfId="0" applyNumberFormat="1" applyFont="1" applyFill="1" applyBorder="1" applyAlignment="1">
      <alignment horizontal="center" vertical="center" wrapText="1"/>
    </xf>
    <xf numFmtId="4" fontId="49" fillId="18" borderId="18" xfId="0" applyNumberFormat="1" applyFont="1" applyFill="1" applyBorder="1" applyAlignment="1">
      <alignment horizontal="center" vertical="center"/>
    </xf>
    <xf numFmtId="3" fontId="49" fillId="18" borderId="156" xfId="0" applyNumberFormat="1" applyFont="1" applyFill="1" applyBorder="1" applyAlignment="1">
      <alignment horizontal="center" vertical="center"/>
    </xf>
    <xf numFmtId="0" fontId="49" fillId="19" borderId="157" xfId="0" applyFont="1" applyFill="1" applyBorder="1" applyAlignment="1">
      <alignment horizontal="center" vertical="center"/>
    </xf>
    <xf numFmtId="0" fontId="49" fillId="19" borderId="138" xfId="0" applyFont="1" applyFill="1" applyBorder="1" applyAlignment="1">
      <alignment horizontal="center" vertical="center"/>
    </xf>
    <xf numFmtId="0" fontId="49" fillId="19" borderId="138" xfId="0" applyFont="1" applyFill="1" applyBorder="1" applyAlignment="1">
      <alignment vertical="center" wrapText="1"/>
    </xf>
    <xf numFmtId="0" fontId="49" fillId="19" borderId="158" xfId="0" applyFont="1" applyFill="1" applyBorder="1" applyAlignment="1">
      <alignment horizontal="center" vertical="center"/>
    </xf>
    <xf numFmtId="3" fontId="49" fillId="19" borderId="138" xfId="0" applyNumberFormat="1" applyFont="1" applyFill="1" applyBorder="1" applyAlignment="1">
      <alignment horizontal="center" vertical="center" wrapText="1"/>
    </xf>
    <xf numFmtId="4" fontId="49" fillId="19" borderId="137" xfId="0" applyNumberFormat="1" applyFont="1" applyFill="1" applyBorder="1" applyAlignment="1">
      <alignment horizontal="center" vertical="center"/>
    </xf>
    <xf numFmtId="3" fontId="49" fillId="19" borderId="159" xfId="0" applyNumberFormat="1" applyFont="1" applyFill="1" applyBorder="1" applyAlignment="1">
      <alignment horizontal="center" vertical="center"/>
    </xf>
    <xf numFmtId="0" fontId="49" fillId="0" borderId="17" xfId="0" applyFont="1" applyBorder="1" applyAlignment="1">
      <alignment horizontal="center"/>
    </xf>
    <xf numFmtId="0" fontId="49" fillId="0" borderId="17" xfId="0" applyFont="1" applyBorder="1" applyAlignment="1">
      <alignment wrapText="1" readingOrder="1"/>
    </xf>
    <xf numFmtId="171" fontId="49" fillId="0" borderId="17" xfId="0" applyNumberFormat="1" applyFont="1" applyBorder="1" applyAlignment="1">
      <alignment horizontal="center" vertical="center"/>
    </xf>
    <xf numFmtId="4" fontId="52" fillId="0" borderId="173" xfId="0" applyNumberFormat="1" applyFont="1" applyBorder="1" applyAlignment="1">
      <alignment horizontal="center"/>
    </xf>
    <xf numFmtId="4" fontId="49" fillId="0" borderId="161" xfId="0" applyNumberFormat="1" applyFont="1" applyBorder="1" applyAlignment="1">
      <alignment horizontal="center" vertical="center"/>
    </xf>
    <xf numFmtId="4" fontId="52" fillId="0" borderId="174" xfId="0" applyNumberFormat="1" applyFont="1" applyBorder="1" applyAlignment="1">
      <alignment horizontal="center"/>
    </xf>
    <xf numFmtId="0" fontId="49" fillId="0" borderId="32" xfId="0" applyFont="1" applyBorder="1" applyAlignment="1">
      <alignment horizontal="center"/>
    </xf>
    <xf numFmtId="0" fontId="49" fillId="0" borderId="32" xfId="0" applyFont="1" applyBorder="1" applyAlignment="1">
      <alignment wrapText="1" readingOrder="1"/>
    </xf>
    <xf numFmtId="171" fontId="49" fillId="0" borderId="32" xfId="0" applyNumberFormat="1" applyFont="1" applyBorder="1" applyAlignment="1">
      <alignment horizontal="center" vertical="center"/>
    </xf>
    <xf numFmtId="4" fontId="52" fillId="0" borderId="175" xfId="0" applyNumberFormat="1" applyFont="1" applyBorder="1" applyAlignment="1">
      <alignment horizontal="center"/>
    </xf>
    <xf numFmtId="0" fontId="47" fillId="18" borderId="45" xfId="0" applyFont="1" applyFill="1" applyBorder="1" applyAlignment="1" applyProtection="1">
      <alignment horizontal="center" vertical="center" wrapText="1"/>
      <protection locked="0"/>
    </xf>
    <xf numFmtId="0" fontId="47" fillId="18" borderId="46" xfId="0" applyFont="1" applyFill="1" applyBorder="1" applyAlignment="1" applyProtection="1">
      <alignment horizontal="center" vertical="center" wrapText="1"/>
      <protection locked="0"/>
    </xf>
    <xf numFmtId="0" fontId="47" fillId="18" borderId="119" xfId="0" applyFont="1" applyFill="1" applyBorder="1" applyAlignment="1" applyProtection="1">
      <alignment horizontal="center" vertical="center" wrapText="1"/>
      <protection locked="0"/>
    </xf>
    <xf numFmtId="0" fontId="56" fillId="0" borderId="68" xfId="0" applyFont="1" applyBorder="1" applyAlignment="1">
      <alignment horizontal="center" vertical="center"/>
    </xf>
    <xf numFmtId="0" fontId="56" fillId="0" borderId="17" xfId="0" applyFont="1" applyBorder="1" applyAlignment="1">
      <alignment vertical="center"/>
    </xf>
    <xf numFmtId="4" fontId="57" fillId="22" borderId="69" xfId="70" applyNumberFormat="1" applyFont="1" applyFill="1" applyBorder="1" applyAlignment="1">
      <alignment horizontal="center" vertical="center" wrapText="1"/>
    </xf>
    <xf numFmtId="0" fontId="56" fillId="0" borderId="17" xfId="0" applyFont="1" applyBorder="1" applyAlignment="1">
      <alignment vertical="center" wrapText="1"/>
    </xf>
    <xf numFmtId="0" fontId="58" fillId="0" borderId="68" xfId="0" applyFont="1" applyBorder="1" applyAlignment="1">
      <alignment horizontal="center" vertical="center"/>
    </xf>
    <xf numFmtId="0" fontId="59" fillId="0" borderId="17" xfId="0" applyFont="1" applyBorder="1" applyAlignment="1">
      <alignment vertical="center"/>
    </xf>
    <xf numFmtId="4" fontId="59" fillId="0" borderId="69" xfId="0" applyNumberFormat="1" applyFont="1" applyBorder="1" applyAlignment="1">
      <alignment horizontal="center" vertical="center"/>
    </xf>
    <xf numFmtId="0" fontId="59" fillId="0" borderId="17" xfId="0" applyFont="1" applyBorder="1" applyAlignment="1">
      <alignment vertical="center" wrapText="1"/>
    </xf>
    <xf numFmtId="4" fontId="59" fillId="0" borderId="69" xfId="0" applyNumberFormat="1" applyFont="1" applyBorder="1" applyAlignment="1">
      <alignment horizontal="center" vertical="center" wrapText="1"/>
    </xf>
    <xf numFmtId="0" fontId="58" fillId="0" borderId="63" xfId="0" applyFont="1" applyBorder="1" applyAlignment="1">
      <alignment horizontal="center" vertical="center"/>
    </xf>
    <xf numFmtId="0" fontId="59" fillId="0" borderId="12" xfId="0" applyFont="1" applyBorder="1" applyAlignment="1">
      <alignment vertical="center"/>
    </xf>
    <xf numFmtId="4" fontId="59" fillId="0" borderId="105" xfId="0" applyNumberFormat="1" applyFont="1" applyBorder="1" applyAlignment="1">
      <alignment horizontal="center" vertical="center"/>
    </xf>
    <xf numFmtId="0" fontId="46" fillId="25" borderId="20" xfId="46" applyFont="1" applyFill="1" applyBorder="1" applyAlignment="1">
      <alignment horizontal="left"/>
    </xf>
    <xf numFmtId="0" fontId="46" fillId="25" borderId="177" xfId="46" applyFont="1" applyFill="1" applyBorder="1" applyAlignment="1">
      <alignment horizontal="left"/>
    </xf>
    <xf numFmtId="0" fontId="47" fillId="25" borderId="115" xfId="0" applyFont="1" applyFill="1" applyBorder="1" applyAlignment="1">
      <alignment horizontal="left" vertical="center"/>
    </xf>
    <xf numFmtId="0" fontId="8" fillId="0" borderId="127" xfId="0" applyFont="1" applyBorder="1" applyAlignment="1">
      <alignment horizontal="center" vertical="center"/>
    </xf>
    <xf numFmtId="0" fontId="8" fillId="0" borderId="128" xfId="0" applyFont="1" applyBorder="1" applyAlignment="1">
      <alignment horizontal="center" vertical="center"/>
    </xf>
    <xf numFmtId="0" fontId="8" fillId="0" borderId="129" xfId="0" applyFont="1" applyBorder="1" applyAlignment="1">
      <alignment horizontal="center" vertical="center"/>
    </xf>
    <xf numFmtId="0" fontId="32" fillId="0" borderId="60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1" fillId="0" borderId="61" xfId="0" applyFont="1" applyBorder="1" applyAlignment="1">
      <alignment horizontal="center" vertical="center" wrapText="1"/>
    </xf>
    <xf numFmtId="0" fontId="47" fillId="18" borderId="130" xfId="0" applyFont="1" applyFill="1" applyBorder="1" applyAlignment="1" applyProtection="1">
      <alignment horizontal="center" vertical="center" wrapText="1"/>
      <protection locked="0"/>
    </xf>
    <xf numFmtId="0" fontId="47" fillId="18" borderId="131" xfId="0" applyFont="1" applyFill="1" applyBorder="1" applyAlignment="1" applyProtection="1">
      <alignment horizontal="center" vertical="center" wrapText="1"/>
      <protection locked="0"/>
    </xf>
    <xf numFmtId="0" fontId="48" fillId="18" borderId="99" xfId="0" applyFont="1" applyFill="1" applyBorder="1" applyAlignment="1">
      <alignment horizontal="center" vertical="center" wrapText="1"/>
    </xf>
    <xf numFmtId="0" fontId="48" fillId="18" borderId="33" xfId="0" applyFont="1" applyFill="1" applyBorder="1" applyAlignment="1">
      <alignment horizontal="center" vertical="center" wrapText="1"/>
    </xf>
    <xf numFmtId="4" fontId="48" fillId="18" borderId="110" xfId="0" applyNumberFormat="1" applyFont="1" applyFill="1" applyBorder="1" applyAlignment="1">
      <alignment horizontal="center" vertical="center" wrapText="1"/>
    </xf>
    <xf numFmtId="4" fontId="48" fillId="18" borderId="56" xfId="0" applyNumberFormat="1" applyFont="1" applyFill="1" applyBorder="1" applyAlignment="1">
      <alignment horizontal="center" vertical="center" wrapText="1"/>
    </xf>
    <xf numFmtId="0" fontId="47" fillId="18" borderId="109" xfId="0" applyFont="1" applyFill="1" applyBorder="1" applyAlignment="1" applyProtection="1">
      <alignment horizontal="center" vertical="center" wrapText="1"/>
      <protection locked="0"/>
    </xf>
    <xf numFmtId="0" fontId="49" fillId="0" borderId="70" xfId="0" applyFont="1" applyBorder="1" applyAlignment="1">
      <alignment horizontal="center" vertical="center" wrapText="1"/>
    </xf>
    <xf numFmtId="49" fontId="47" fillId="18" borderId="99" xfId="0" applyNumberFormat="1" applyFont="1" applyFill="1" applyBorder="1" applyAlignment="1" applyProtection="1">
      <alignment horizontal="center" vertical="center" wrapText="1"/>
      <protection locked="0"/>
    </xf>
    <xf numFmtId="0" fontId="49" fillId="0" borderId="33" xfId="0" applyFont="1" applyBorder="1" applyAlignment="1">
      <alignment horizontal="center" vertical="center" wrapText="1"/>
    </xf>
    <xf numFmtId="0" fontId="47" fillId="25" borderId="178" xfId="0" applyFont="1" applyFill="1" applyBorder="1" applyAlignment="1">
      <alignment horizontal="left" vertical="center"/>
    </xf>
    <xf numFmtId="0" fontId="8" fillId="0" borderId="127" xfId="0" applyFont="1" applyBorder="1" applyAlignment="1">
      <alignment horizontal="center" vertical="center" wrapText="1"/>
    </xf>
    <xf numFmtId="0" fontId="9" fillId="0" borderId="162" xfId="0" applyFont="1" applyBorder="1" applyAlignment="1" applyProtection="1">
      <alignment horizontal="center" vertical="center"/>
      <protection locked="0"/>
    </xf>
    <xf numFmtId="0" fontId="0" fillId="0" borderId="143" xfId="0" applyBorder="1" applyProtection="1">
      <protection locked="0"/>
    </xf>
    <xf numFmtId="0" fontId="0" fillId="0" borderId="163" xfId="0" applyBorder="1" applyProtection="1">
      <protection locked="0"/>
    </xf>
    <xf numFmtId="0" fontId="47" fillId="18" borderId="164" xfId="0" applyFont="1" applyFill="1" applyBorder="1" applyAlignment="1" applyProtection="1">
      <alignment horizontal="center" vertical="center" wrapText="1"/>
      <protection locked="0"/>
    </xf>
    <xf numFmtId="0" fontId="52" fillId="0" borderId="165" xfId="0" applyFont="1" applyBorder="1" applyProtection="1">
      <protection locked="0"/>
    </xf>
    <xf numFmtId="0" fontId="52" fillId="0" borderId="33" xfId="0" applyFont="1" applyBorder="1" applyProtection="1">
      <protection locked="0"/>
    </xf>
    <xf numFmtId="0" fontId="52" fillId="0" borderId="131" xfId="0" applyFont="1" applyBorder="1" applyProtection="1">
      <protection locked="0"/>
    </xf>
    <xf numFmtId="0" fontId="47" fillId="25" borderId="114" xfId="0" applyFont="1" applyFill="1" applyBorder="1" applyAlignment="1">
      <alignment horizontal="left" vertical="center"/>
    </xf>
    <xf numFmtId="0" fontId="47" fillId="25" borderId="90" xfId="0" applyFont="1" applyFill="1" applyBorder="1" applyAlignment="1">
      <alignment horizontal="left" vertical="center"/>
    </xf>
    <xf numFmtId="0" fontId="47" fillId="25" borderId="176" xfId="0" applyFont="1" applyFill="1" applyBorder="1" applyAlignment="1">
      <alignment horizontal="left" vertical="center"/>
    </xf>
    <xf numFmtId="0" fontId="9" fillId="0" borderId="10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/>
    </xf>
    <xf numFmtId="0" fontId="48" fillId="18" borderId="110" xfId="0" applyFont="1" applyFill="1" applyBorder="1" applyAlignment="1">
      <alignment horizontal="center" vertical="center" wrapText="1"/>
    </xf>
    <xf numFmtId="0" fontId="48" fillId="18" borderId="56" xfId="0" applyFont="1" applyFill="1" applyBorder="1" applyAlignment="1">
      <alignment horizontal="center" vertical="center" wrapText="1"/>
    </xf>
    <xf numFmtId="0" fontId="9" fillId="0" borderId="148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49" xfId="0" applyFont="1" applyBorder="1" applyAlignment="1">
      <alignment horizontal="center" vertical="center"/>
    </xf>
    <xf numFmtId="0" fontId="47" fillId="20" borderId="150" xfId="0" applyFont="1" applyFill="1" applyBorder="1" applyAlignment="1" applyProtection="1">
      <alignment horizontal="center" vertical="center" wrapText="1"/>
      <protection locked="0"/>
    </xf>
    <xf numFmtId="0" fontId="47" fillId="20" borderId="152" xfId="0" applyFont="1" applyFill="1" applyBorder="1" applyAlignment="1" applyProtection="1">
      <alignment horizontal="center" vertical="center" wrapText="1"/>
      <protection locked="0"/>
    </xf>
    <xf numFmtId="49" fontId="47" fillId="20" borderId="151" xfId="0" applyNumberFormat="1" applyFont="1" applyFill="1" applyBorder="1" applyAlignment="1" applyProtection="1">
      <alignment horizontal="center" vertical="center" wrapText="1"/>
      <protection locked="0"/>
    </xf>
    <xf numFmtId="49" fontId="47" fillId="20" borderId="124" xfId="0" applyNumberFormat="1" applyFont="1" applyFill="1" applyBorder="1" applyAlignment="1" applyProtection="1">
      <alignment horizontal="center" vertical="center" wrapText="1"/>
      <protection locked="0"/>
    </xf>
    <xf numFmtId="0" fontId="47" fillId="20" borderId="151" xfId="0" applyFont="1" applyFill="1" applyBorder="1" applyAlignment="1" applyProtection="1">
      <alignment horizontal="center" vertical="center" wrapText="1"/>
      <protection locked="0"/>
    </xf>
    <xf numFmtId="0" fontId="33" fillId="0" borderId="6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61" xfId="0" applyFont="1" applyBorder="1" applyAlignment="1">
      <alignment horizontal="center" vertical="center" wrapText="1"/>
    </xf>
  </cellXfs>
  <cellStyles count="72">
    <cellStyle name="_PERSONAL" xfId="1" xr:uid="{00000000-0005-0000-0000-000000000000}"/>
    <cellStyle name="_PERSONAL 2" xfId="2" xr:uid="{00000000-0005-0000-0000-000001000000}"/>
    <cellStyle name="_PERSONAL_1" xfId="3" xr:uid="{00000000-0005-0000-0000-000002000000}"/>
    <cellStyle name="_PERSONAL_1 2" xfId="4" xr:uid="{00000000-0005-0000-0000-000003000000}"/>
    <cellStyle name="20% - akcent 1 2" xfId="5" xr:uid="{00000000-0005-0000-0000-000004000000}"/>
    <cellStyle name="20% - akcent 2 2" xfId="6" xr:uid="{00000000-0005-0000-0000-000005000000}"/>
    <cellStyle name="20% - akcent 3 2" xfId="7" xr:uid="{00000000-0005-0000-0000-000006000000}"/>
    <cellStyle name="20% - akcent 4 2" xfId="8" xr:uid="{00000000-0005-0000-0000-000007000000}"/>
    <cellStyle name="20% - akcent 5 2" xfId="9" xr:uid="{00000000-0005-0000-0000-000008000000}"/>
    <cellStyle name="20% - akcent 6 2" xfId="10" xr:uid="{00000000-0005-0000-0000-000009000000}"/>
    <cellStyle name="40% - akcent 1 2" xfId="11" xr:uid="{00000000-0005-0000-0000-00000A000000}"/>
    <cellStyle name="40% - akcent 2 2" xfId="12" xr:uid="{00000000-0005-0000-0000-00000B000000}"/>
    <cellStyle name="40% - akcent 3 2" xfId="13" xr:uid="{00000000-0005-0000-0000-00000C000000}"/>
    <cellStyle name="40% - akcent 4 2" xfId="14" xr:uid="{00000000-0005-0000-0000-00000D000000}"/>
    <cellStyle name="40% - akcent 5 2" xfId="15" xr:uid="{00000000-0005-0000-0000-00000E000000}"/>
    <cellStyle name="40% - akcent 6 2" xfId="16" xr:uid="{00000000-0005-0000-0000-00000F000000}"/>
    <cellStyle name="60% - akcent 1 2" xfId="17" xr:uid="{00000000-0005-0000-0000-000010000000}"/>
    <cellStyle name="60% - akcent 2 2" xfId="18" xr:uid="{00000000-0005-0000-0000-000011000000}"/>
    <cellStyle name="60% - akcent 3 2" xfId="19" xr:uid="{00000000-0005-0000-0000-000012000000}"/>
    <cellStyle name="60% - akcent 4 2" xfId="20" xr:uid="{00000000-0005-0000-0000-000013000000}"/>
    <cellStyle name="60% - akcent 5 2" xfId="21" xr:uid="{00000000-0005-0000-0000-000014000000}"/>
    <cellStyle name="60% - akcent 6 2" xfId="22" xr:uid="{00000000-0005-0000-0000-000015000000}"/>
    <cellStyle name="Akcent 1 2" xfId="23" xr:uid="{00000000-0005-0000-0000-000016000000}"/>
    <cellStyle name="Akcent 2 2" xfId="24" xr:uid="{00000000-0005-0000-0000-000017000000}"/>
    <cellStyle name="Akcent 3 2" xfId="25" xr:uid="{00000000-0005-0000-0000-000018000000}"/>
    <cellStyle name="Akcent 4 2" xfId="26" xr:uid="{00000000-0005-0000-0000-000019000000}"/>
    <cellStyle name="Akcent 5 2" xfId="27" xr:uid="{00000000-0005-0000-0000-00001A000000}"/>
    <cellStyle name="Akcent 6 2" xfId="28" xr:uid="{00000000-0005-0000-0000-00001B000000}"/>
    <cellStyle name="Comma [0]_laroux" xfId="29" xr:uid="{00000000-0005-0000-0000-00001C000000}"/>
    <cellStyle name="Comma_laroux" xfId="30" xr:uid="{00000000-0005-0000-0000-00001D000000}"/>
    <cellStyle name="Currency [0]_laroux" xfId="31" xr:uid="{00000000-0005-0000-0000-00001E000000}"/>
    <cellStyle name="Currency_laroux" xfId="32" xr:uid="{00000000-0005-0000-0000-00001F000000}"/>
    <cellStyle name="Dane wejściowe 2" xfId="33" xr:uid="{00000000-0005-0000-0000-000020000000}"/>
    <cellStyle name="Dane wyjściowe 2" xfId="34" xr:uid="{00000000-0005-0000-0000-000021000000}"/>
    <cellStyle name="Dobre 2" xfId="35" xr:uid="{00000000-0005-0000-0000-000022000000}"/>
    <cellStyle name="Komórka połączona 2" xfId="36" xr:uid="{00000000-0005-0000-0000-000023000000}"/>
    <cellStyle name="Komórka zaznaczona 2" xfId="37" xr:uid="{00000000-0005-0000-0000-000024000000}"/>
    <cellStyle name="Nagłówek 1 2" xfId="38" xr:uid="{00000000-0005-0000-0000-000025000000}"/>
    <cellStyle name="Nagłówek 2 2" xfId="39" xr:uid="{00000000-0005-0000-0000-000026000000}"/>
    <cellStyle name="Nagłówek 3 2" xfId="40" xr:uid="{00000000-0005-0000-0000-000027000000}"/>
    <cellStyle name="Nagłówek 4 2" xfId="41" xr:uid="{00000000-0005-0000-0000-000028000000}"/>
    <cellStyle name="Neutralne 2" xfId="42" xr:uid="{00000000-0005-0000-0000-000029000000}"/>
    <cellStyle name="Normal_laroux" xfId="43" xr:uid="{00000000-0005-0000-0000-00002A000000}"/>
    <cellStyle name="normální_laroux" xfId="44" xr:uid="{00000000-0005-0000-0000-00002B000000}"/>
    <cellStyle name="Normalny" xfId="0" builtinId="0"/>
    <cellStyle name="Normalny 17" xfId="45" xr:uid="{00000000-0005-0000-0000-00002D000000}"/>
    <cellStyle name="Normalny 2" xfId="46" xr:uid="{00000000-0005-0000-0000-00002E000000}"/>
    <cellStyle name="Normalny 23" xfId="47" xr:uid="{00000000-0005-0000-0000-00002F000000}"/>
    <cellStyle name="Normalny 24" xfId="48" xr:uid="{00000000-0005-0000-0000-000030000000}"/>
    <cellStyle name="Normalny 25" xfId="49" xr:uid="{00000000-0005-0000-0000-000031000000}"/>
    <cellStyle name="Normalny 26" xfId="50" xr:uid="{00000000-0005-0000-0000-000032000000}"/>
    <cellStyle name="Normalny 27" xfId="51" xr:uid="{00000000-0005-0000-0000-000033000000}"/>
    <cellStyle name="Normalny 28" xfId="52" xr:uid="{00000000-0005-0000-0000-000034000000}"/>
    <cellStyle name="Normalny 29" xfId="53" xr:uid="{00000000-0005-0000-0000-000035000000}"/>
    <cellStyle name="Normalny 3" xfId="54" xr:uid="{00000000-0005-0000-0000-000036000000}"/>
    <cellStyle name="Normalny 4" xfId="55" xr:uid="{00000000-0005-0000-0000-000037000000}"/>
    <cellStyle name="Normalny 5" xfId="56" xr:uid="{00000000-0005-0000-0000-000038000000}"/>
    <cellStyle name="Normalny 6" xfId="57" xr:uid="{00000000-0005-0000-0000-000039000000}"/>
    <cellStyle name="Obliczenia 2" xfId="58" xr:uid="{00000000-0005-0000-0000-00003A000000}"/>
    <cellStyle name="Styl 1" xfId="59" xr:uid="{00000000-0005-0000-0000-00003B000000}"/>
    <cellStyle name="Styl 1 2" xfId="60" xr:uid="{00000000-0005-0000-0000-00003C000000}"/>
    <cellStyle name="Suma 2" xfId="61" xr:uid="{00000000-0005-0000-0000-00003D000000}"/>
    <cellStyle name="Tekst objaśnienia 2" xfId="62" xr:uid="{00000000-0005-0000-0000-00003E000000}"/>
    <cellStyle name="Tekst ostrzeżenia 2" xfId="63" xr:uid="{00000000-0005-0000-0000-00003F000000}"/>
    <cellStyle name="Tytuł 2" xfId="64" xr:uid="{00000000-0005-0000-0000-000040000000}"/>
    <cellStyle name="Uwaga 2" xfId="65" xr:uid="{00000000-0005-0000-0000-000041000000}"/>
    <cellStyle name="Walutowy" xfId="66" builtinId="4"/>
    <cellStyle name="Walutowy 2" xfId="67" xr:uid="{00000000-0005-0000-0000-000043000000}"/>
    <cellStyle name="Walutowy 3" xfId="68" xr:uid="{00000000-0005-0000-0000-000044000000}"/>
    <cellStyle name="Walutowy 4" xfId="69" xr:uid="{00000000-0005-0000-0000-000045000000}"/>
    <cellStyle name="Walutowy 5" xfId="70" xr:uid="{00000000-0005-0000-0000-000046000000}"/>
    <cellStyle name="Złe 2" xfId="71" xr:uid="{00000000-0005-0000-0000-000047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M136"/>
  <sheetViews>
    <sheetView tabSelected="1" zoomScaleNormal="100" zoomScaleSheetLayoutView="100" workbookViewId="0">
      <selection sqref="A1:G1"/>
    </sheetView>
  </sheetViews>
  <sheetFormatPr defaultRowHeight="12.75"/>
  <cols>
    <col min="1" max="1" width="7.140625" style="20" bestFit="1" customWidth="1"/>
    <col min="2" max="2" width="14.28515625" style="20" customWidth="1"/>
    <col min="3" max="3" width="61.7109375" style="24" customWidth="1"/>
    <col min="4" max="4" width="7.42578125" style="20" customWidth="1"/>
    <col min="5" max="5" width="8.5703125" style="20" customWidth="1"/>
    <col min="6" max="6" width="20.28515625" style="20" customWidth="1"/>
    <col min="7" max="7" width="14.42578125" style="67" customWidth="1"/>
    <col min="8" max="8" width="11.28515625" style="65" customWidth="1"/>
    <col min="9" max="9" width="13" style="15" customWidth="1"/>
    <col min="10" max="10" width="24.42578125" style="23" customWidth="1"/>
    <col min="11" max="11" width="9.140625" style="15"/>
    <col min="13" max="16384" width="9.140625" style="15"/>
  </cols>
  <sheetData>
    <row r="1" spans="1:10" s="15" customFormat="1" ht="18.75">
      <c r="A1" s="412" t="s">
        <v>336</v>
      </c>
      <c r="B1" s="413"/>
      <c r="C1" s="413"/>
      <c r="D1" s="413"/>
      <c r="E1" s="413"/>
      <c r="F1" s="413"/>
      <c r="G1" s="414"/>
      <c r="H1" s="59"/>
      <c r="I1" s="5"/>
      <c r="J1" s="23"/>
    </row>
    <row r="2" spans="1:10" s="15" customFormat="1">
      <c r="A2" s="7"/>
      <c r="B2" s="2"/>
      <c r="C2" s="3"/>
      <c r="D2" s="2"/>
      <c r="E2" s="2"/>
      <c r="F2" s="2"/>
      <c r="G2" s="8"/>
      <c r="H2" s="60"/>
      <c r="I2" s="3"/>
      <c r="J2" s="23"/>
    </row>
    <row r="3" spans="1:10" s="1" customFormat="1" ht="57" customHeight="1">
      <c r="A3" s="415" t="s">
        <v>145</v>
      </c>
      <c r="B3" s="416"/>
      <c r="C3" s="416"/>
      <c r="D3" s="416"/>
      <c r="E3" s="416"/>
      <c r="F3" s="416"/>
      <c r="G3" s="417"/>
      <c r="H3" s="61"/>
      <c r="I3" s="4"/>
      <c r="J3" s="49"/>
    </row>
    <row r="4" spans="1:10" s="1" customFormat="1" ht="7.5" customHeight="1" thickBot="1">
      <c r="A4" s="18"/>
      <c r="B4" s="6"/>
      <c r="C4" s="6"/>
      <c r="D4" s="19"/>
      <c r="E4" s="19"/>
      <c r="F4" s="19"/>
      <c r="G4" s="9"/>
      <c r="H4" s="62"/>
      <c r="I4" s="63"/>
      <c r="J4" s="49"/>
    </row>
    <row r="5" spans="1:10" s="16" customFormat="1" ht="13.5" thickTop="1">
      <c r="A5" s="424" t="s">
        <v>28</v>
      </c>
      <c r="B5" s="426" t="s">
        <v>37</v>
      </c>
      <c r="C5" s="426" t="s">
        <v>30</v>
      </c>
      <c r="D5" s="418" t="s">
        <v>46</v>
      </c>
      <c r="E5" s="419"/>
      <c r="F5" s="420" t="s">
        <v>323</v>
      </c>
      <c r="G5" s="422" t="s">
        <v>324</v>
      </c>
      <c r="H5" s="64"/>
    </row>
    <row r="6" spans="1:10" s="16" customFormat="1" ht="39.75" customHeight="1">
      <c r="A6" s="425"/>
      <c r="B6" s="427"/>
      <c r="C6" s="427"/>
      <c r="D6" s="75" t="s">
        <v>0</v>
      </c>
      <c r="E6" s="75" t="s">
        <v>29</v>
      </c>
      <c r="F6" s="421"/>
      <c r="G6" s="423"/>
      <c r="H6" s="50"/>
    </row>
    <row r="7" spans="1:10" s="15" customFormat="1" ht="13.5" thickBot="1">
      <c r="A7" s="76">
        <v>1</v>
      </c>
      <c r="B7" s="77">
        <v>2</v>
      </c>
      <c r="C7" s="78">
        <v>3</v>
      </c>
      <c r="D7" s="78">
        <v>4</v>
      </c>
      <c r="E7" s="78">
        <v>5</v>
      </c>
      <c r="F7" s="78">
        <v>6</v>
      </c>
      <c r="G7" s="79">
        <v>7</v>
      </c>
      <c r="H7" s="65"/>
      <c r="J7" s="23"/>
    </row>
    <row r="8" spans="1:10" s="15" customFormat="1" ht="17.100000000000001" customHeight="1" thickBot="1">
      <c r="A8" s="80"/>
      <c r="B8" s="81" t="s">
        <v>12</v>
      </c>
      <c r="C8" s="82" t="s">
        <v>31</v>
      </c>
      <c r="D8" s="83" t="s">
        <v>11</v>
      </c>
      <c r="E8" s="83" t="s">
        <v>11</v>
      </c>
      <c r="F8" s="84" t="s">
        <v>11</v>
      </c>
      <c r="G8" s="85" t="s">
        <v>11</v>
      </c>
      <c r="H8" s="65"/>
      <c r="J8" s="23"/>
    </row>
    <row r="9" spans="1:10" s="17" customFormat="1" ht="13.5" thickTop="1">
      <c r="A9" s="86" t="s">
        <v>11</v>
      </c>
      <c r="B9" s="87" t="s">
        <v>13</v>
      </c>
      <c r="C9" s="88" t="s">
        <v>32</v>
      </c>
      <c r="D9" s="87" t="s">
        <v>11</v>
      </c>
      <c r="E9" s="87" t="s">
        <v>11</v>
      </c>
      <c r="F9" s="87" t="s">
        <v>11</v>
      </c>
      <c r="G9" s="89" t="s">
        <v>11</v>
      </c>
      <c r="H9" s="50"/>
      <c r="J9" s="16"/>
    </row>
    <row r="10" spans="1:10" s="17" customFormat="1">
      <c r="A10" s="90">
        <v>1</v>
      </c>
      <c r="B10" s="91"/>
      <c r="C10" s="92" t="s">
        <v>62</v>
      </c>
      <c r="D10" s="93" t="s">
        <v>8</v>
      </c>
      <c r="E10" s="93">
        <v>1.2</v>
      </c>
      <c r="F10" s="94"/>
      <c r="G10" s="95"/>
      <c r="H10" s="50"/>
      <c r="J10" s="16"/>
    </row>
    <row r="11" spans="1:10" s="17" customFormat="1" ht="26.25" thickBot="1">
      <c r="A11" s="90">
        <v>2</v>
      </c>
      <c r="B11" s="91"/>
      <c r="C11" s="92" t="s">
        <v>105</v>
      </c>
      <c r="D11" s="93" t="s">
        <v>61</v>
      </c>
      <c r="E11" s="96" t="s">
        <v>106</v>
      </c>
      <c r="F11" s="97"/>
      <c r="G11" s="95"/>
      <c r="H11" s="66"/>
      <c r="J11" s="16"/>
    </row>
    <row r="12" spans="1:10" s="17" customFormat="1" ht="13.5" thickBot="1">
      <c r="A12" s="98" t="s">
        <v>11</v>
      </c>
      <c r="B12" s="99" t="s">
        <v>86</v>
      </c>
      <c r="C12" s="100" t="s">
        <v>39</v>
      </c>
      <c r="D12" s="99" t="s">
        <v>11</v>
      </c>
      <c r="E12" s="99" t="s">
        <v>11</v>
      </c>
      <c r="F12" s="101" t="s">
        <v>11</v>
      </c>
      <c r="G12" s="102" t="s">
        <v>11</v>
      </c>
      <c r="H12" s="64"/>
      <c r="J12" s="16"/>
    </row>
    <row r="13" spans="1:10" s="17" customFormat="1" ht="14.25">
      <c r="A13" s="90">
        <v>3</v>
      </c>
      <c r="B13" s="103"/>
      <c r="C13" s="92" t="s">
        <v>84</v>
      </c>
      <c r="D13" s="104" t="s">
        <v>326</v>
      </c>
      <c r="E13" s="91">
        <v>22</v>
      </c>
      <c r="F13" s="105"/>
      <c r="G13" s="95"/>
      <c r="H13" s="66"/>
      <c r="J13" s="16"/>
    </row>
    <row r="14" spans="1:10" s="17" customFormat="1" ht="14.25">
      <c r="A14" s="90">
        <f>A13+1</f>
        <v>4</v>
      </c>
      <c r="B14" s="103"/>
      <c r="C14" s="92" t="s">
        <v>309</v>
      </c>
      <c r="D14" s="91" t="s">
        <v>326</v>
      </c>
      <c r="E14" s="91">
        <v>145</v>
      </c>
      <c r="F14" s="105"/>
      <c r="G14" s="95"/>
      <c r="H14" s="66"/>
      <c r="J14" s="16"/>
    </row>
    <row r="15" spans="1:10" s="17" customFormat="1" ht="14.25">
      <c r="A15" s="90">
        <f>A14+1</f>
        <v>5</v>
      </c>
      <c r="B15" s="103"/>
      <c r="C15" s="92" t="s">
        <v>310</v>
      </c>
      <c r="D15" s="91" t="s">
        <v>326</v>
      </c>
      <c r="E15" s="91">
        <v>2910</v>
      </c>
      <c r="F15" s="105"/>
      <c r="G15" s="95"/>
      <c r="H15" s="66"/>
      <c r="J15" s="16"/>
    </row>
    <row r="16" spans="1:10" s="17" customFormat="1">
      <c r="A16" s="90">
        <f>A15+1</f>
        <v>6</v>
      </c>
      <c r="B16" s="103"/>
      <c r="C16" s="92" t="s">
        <v>311</v>
      </c>
      <c r="D16" s="91" t="s">
        <v>10</v>
      </c>
      <c r="E16" s="91">
        <v>99</v>
      </c>
      <c r="F16" s="105"/>
      <c r="G16" s="95"/>
      <c r="H16" s="66"/>
      <c r="J16" s="16"/>
    </row>
    <row r="17" spans="1:10" s="17" customFormat="1">
      <c r="A17" s="90">
        <f>A16+1</f>
        <v>7</v>
      </c>
      <c r="B17" s="103"/>
      <c r="C17" s="92" t="s">
        <v>312</v>
      </c>
      <c r="D17" s="91" t="s">
        <v>10</v>
      </c>
      <c r="E17" s="91">
        <v>15</v>
      </c>
      <c r="F17" s="105"/>
      <c r="G17" s="95"/>
      <c r="H17" s="66"/>
      <c r="J17" s="16"/>
    </row>
    <row r="18" spans="1:10" s="17" customFormat="1" ht="13.5" thickBot="1">
      <c r="A18" s="90">
        <f>A17+1</f>
        <v>8</v>
      </c>
      <c r="B18" s="103"/>
      <c r="C18" s="92" t="s">
        <v>313</v>
      </c>
      <c r="D18" s="91" t="s">
        <v>10</v>
      </c>
      <c r="E18" s="91">
        <v>7</v>
      </c>
      <c r="F18" s="105"/>
      <c r="G18" s="95"/>
      <c r="H18" s="66"/>
      <c r="J18" s="16"/>
    </row>
    <row r="19" spans="1:10" s="15" customFormat="1" ht="13.5" thickBot="1">
      <c r="A19" s="106" t="s">
        <v>11</v>
      </c>
      <c r="B19" s="107" t="s">
        <v>14</v>
      </c>
      <c r="C19" s="108" t="s">
        <v>33</v>
      </c>
      <c r="D19" s="107" t="s">
        <v>11</v>
      </c>
      <c r="E19" s="99" t="s">
        <v>11</v>
      </c>
      <c r="F19" s="101" t="s">
        <v>11</v>
      </c>
      <c r="G19" s="102" t="s">
        <v>11</v>
      </c>
      <c r="H19" s="64"/>
      <c r="J19" s="23"/>
    </row>
    <row r="20" spans="1:10" s="15" customFormat="1" ht="25.5">
      <c r="A20" s="109">
        <v>9</v>
      </c>
      <c r="B20" s="110"/>
      <c r="C20" s="111" t="s">
        <v>164</v>
      </c>
      <c r="D20" s="110" t="s">
        <v>326</v>
      </c>
      <c r="E20" s="112">
        <v>18000</v>
      </c>
      <c r="F20" s="113"/>
      <c r="G20" s="114"/>
      <c r="H20" s="66"/>
      <c r="J20" s="23"/>
    </row>
    <row r="21" spans="1:10" s="15" customFormat="1" ht="15" thickBot="1">
      <c r="A21" s="115">
        <v>10</v>
      </c>
      <c r="B21" s="110"/>
      <c r="C21" s="111" t="s">
        <v>47</v>
      </c>
      <c r="D21" s="110" t="s">
        <v>327</v>
      </c>
      <c r="E21" s="112">
        <f>E20*0.4-E96*0.15</f>
        <v>6150</v>
      </c>
      <c r="F21" s="113"/>
      <c r="G21" s="114"/>
      <c r="H21" s="65"/>
      <c r="J21" s="23"/>
    </row>
    <row r="22" spans="1:10" s="15" customFormat="1" ht="13.5" thickBot="1">
      <c r="A22" s="106" t="s">
        <v>11</v>
      </c>
      <c r="B22" s="107" t="s">
        <v>21</v>
      </c>
      <c r="C22" s="108" t="s">
        <v>34</v>
      </c>
      <c r="D22" s="107" t="s">
        <v>11</v>
      </c>
      <c r="E22" s="99" t="s">
        <v>11</v>
      </c>
      <c r="F22" s="101" t="s">
        <v>11</v>
      </c>
      <c r="G22" s="102" t="s">
        <v>11</v>
      </c>
      <c r="H22" s="64"/>
      <c r="J22" s="23"/>
    </row>
    <row r="23" spans="1:10" s="15" customFormat="1" ht="25.5">
      <c r="A23" s="74">
        <f>A21+1</f>
        <v>11</v>
      </c>
      <c r="B23" s="116"/>
      <c r="C23" s="117" t="s">
        <v>165</v>
      </c>
      <c r="D23" s="118" t="s">
        <v>326</v>
      </c>
      <c r="E23" s="119">
        <v>3700</v>
      </c>
      <c r="F23" s="120"/>
      <c r="G23" s="121"/>
      <c r="H23" s="66"/>
      <c r="J23" s="23"/>
    </row>
    <row r="24" spans="1:10" s="15" customFormat="1">
      <c r="A24" s="74">
        <f>A23+1</f>
        <v>12</v>
      </c>
      <c r="B24" s="116"/>
      <c r="C24" s="117" t="s">
        <v>107</v>
      </c>
      <c r="D24" s="118" t="s">
        <v>9</v>
      </c>
      <c r="E24" s="119">
        <v>140</v>
      </c>
      <c r="F24" s="120"/>
      <c r="G24" s="121"/>
      <c r="H24" s="66"/>
      <c r="J24" s="23"/>
    </row>
    <row r="25" spans="1:10" s="15" customFormat="1" ht="26.25" thickBot="1">
      <c r="A25" s="74">
        <f>A24+1</f>
        <v>13</v>
      </c>
      <c r="B25" s="116"/>
      <c r="C25" s="117" t="s">
        <v>108</v>
      </c>
      <c r="D25" s="118" t="s">
        <v>10</v>
      </c>
      <c r="E25" s="119">
        <v>38</v>
      </c>
      <c r="F25" s="120"/>
      <c r="G25" s="121"/>
      <c r="H25" s="66"/>
      <c r="J25" s="23"/>
    </row>
    <row r="26" spans="1:10" s="15" customFormat="1" ht="14.25" thickTop="1" thickBot="1">
      <c r="A26" s="122" t="s">
        <v>11</v>
      </c>
      <c r="B26" s="123" t="s">
        <v>22</v>
      </c>
      <c r="C26" s="124" t="s">
        <v>35</v>
      </c>
      <c r="D26" s="125" t="s">
        <v>11</v>
      </c>
      <c r="E26" s="125" t="s">
        <v>11</v>
      </c>
      <c r="F26" s="126" t="s">
        <v>11</v>
      </c>
      <c r="G26" s="127" t="s">
        <v>11</v>
      </c>
      <c r="H26" s="64"/>
      <c r="J26" s="23"/>
    </row>
    <row r="27" spans="1:10" s="15" customFormat="1" ht="14.25" thickTop="1" thickBot="1">
      <c r="A27" s="128" t="s">
        <v>11</v>
      </c>
      <c r="B27" s="129" t="s">
        <v>81</v>
      </c>
      <c r="C27" s="130" t="s">
        <v>40</v>
      </c>
      <c r="D27" s="129" t="s">
        <v>11</v>
      </c>
      <c r="E27" s="99" t="s">
        <v>11</v>
      </c>
      <c r="F27" s="101" t="s">
        <v>11</v>
      </c>
      <c r="G27" s="102" t="s">
        <v>11</v>
      </c>
      <c r="H27" s="64"/>
      <c r="J27" s="23"/>
    </row>
    <row r="28" spans="1:10" s="15" customFormat="1" ht="15" thickBot="1">
      <c r="A28" s="109">
        <v>14</v>
      </c>
      <c r="B28" s="110"/>
      <c r="C28" s="131" t="s">
        <v>41</v>
      </c>
      <c r="D28" s="132" t="s">
        <v>327</v>
      </c>
      <c r="E28" s="133">
        <v>1900</v>
      </c>
      <c r="F28" s="134"/>
      <c r="G28" s="135"/>
      <c r="H28" s="66"/>
      <c r="J28" s="23"/>
    </row>
    <row r="29" spans="1:10" s="15" customFormat="1" ht="13.5" thickBot="1">
      <c r="A29" s="106" t="s">
        <v>11</v>
      </c>
      <c r="B29" s="107" t="s">
        <v>15</v>
      </c>
      <c r="C29" s="136" t="s">
        <v>42</v>
      </c>
      <c r="D29" s="107" t="s">
        <v>11</v>
      </c>
      <c r="E29" s="107" t="s">
        <v>11</v>
      </c>
      <c r="F29" s="137" t="s">
        <v>11</v>
      </c>
      <c r="G29" s="138" t="s">
        <v>11</v>
      </c>
      <c r="H29" s="64"/>
      <c r="J29" s="23"/>
    </row>
    <row r="30" spans="1:10" s="15" customFormat="1" ht="15" thickBot="1">
      <c r="A30" s="139">
        <v>15</v>
      </c>
      <c r="B30" s="140"/>
      <c r="C30" s="141" t="s">
        <v>43</v>
      </c>
      <c r="D30" s="142" t="s">
        <v>327</v>
      </c>
      <c r="E30" s="143">
        <v>2850</v>
      </c>
      <c r="F30" s="144"/>
      <c r="G30" s="145"/>
      <c r="H30" s="66"/>
      <c r="J30" s="23"/>
    </row>
    <row r="31" spans="1:10" s="15" customFormat="1" ht="14.25" thickTop="1" thickBot="1">
      <c r="A31" s="122" t="s">
        <v>11</v>
      </c>
      <c r="B31" s="146" t="s">
        <v>23</v>
      </c>
      <c r="C31" s="147" t="s">
        <v>36</v>
      </c>
      <c r="D31" s="148" t="s">
        <v>11</v>
      </c>
      <c r="E31" s="125" t="s">
        <v>11</v>
      </c>
      <c r="F31" s="126" t="s">
        <v>11</v>
      </c>
      <c r="G31" s="127" t="s">
        <v>11</v>
      </c>
      <c r="H31" s="64"/>
      <c r="J31" s="23"/>
    </row>
    <row r="32" spans="1:10" s="15" customFormat="1" ht="14.25" thickTop="1" thickBot="1">
      <c r="A32" s="106" t="s">
        <v>11</v>
      </c>
      <c r="B32" s="107" t="s">
        <v>99</v>
      </c>
      <c r="C32" s="136" t="s">
        <v>100</v>
      </c>
      <c r="D32" s="149" t="s">
        <v>11</v>
      </c>
      <c r="E32" s="150" t="s">
        <v>11</v>
      </c>
      <c r="F32" s="151" t="s">
        <v>11</v>
      </c>
      <c r="G32" s="152" t="s">
        <v>11</v>
      </c>
      <c r="H32" s="64"/>
      <c r="J32" s="23"/>
    </row>
    <row r="33" spans="1:12">
      <c r="A33" s="74">
        <f>A30+1</f>
        <v>16</v>
      </c>
      <c r="B33" s="116"/>
      <c r="C33" s="117" t="s">
        <v>101</v>
      </c>
      <c r="D33" s="118" t="s">
        <v>9</v>
      </c>
      <c r="E33" s="153">
        <v>16</v>
      </c>
      <c r="F33" s="154"/>
      <c r="G33" s="155"/>
      <c r="H33" s="66"/>
      <c r="L33" s="15"/>
    </row>
    <row r="34" spans="1:12" ht="26.25" thickBot="1">
      <c r="A34" s="74">
        <f>A33+1</f>
        <v>17</v>
      </c>
      <c r="B34" s="116"/>
      <c r="C34" s="117" t="s">
        <v>102</v>
      </c>
      <c r="D34" s="118" t="s">
        <v>10</v>
      </c>
      <c r="E34" s="119">
        <v>2</v>
      </c>
      <c r="F34" s="156"/>
      <c r="G34" s="135"/>
      <c r="H34" s="66"/>
      <c r="L34" s="15"/>
    </row>
    <row r="35" spans="1:12" ht="13.5" thickBot="1">
      <c r="A35" s="157" t="s">
        <v>11</v>
      </c>
      <c r="B35" s="158" t="s">
        <v>103</v>
      </c>
      <c r="C35" s="159" t="s">
        <v>104</v>
      </c>
      <c r="D35" s="160" t="s">
        <v>11</v>
      </c>
      <c r="E35" s="161" t="s">
        <v>11</v>
      </c>
      <c r="F35" s="162" t="s">
        <v>11</v>
      </c>
      <c r="G35" s="163" t="s">
        <v>11</v>
      </c>
      <c r="H35" s="64"/>
      <c r="L35" s="15"/>
    </row>
    <row r="36" spans="1:12">
      <c r="A36" s="164">
        <f>A34+1</f>
        <v>18</v>
      </c>
      <c r="B36" s="116"/>
      <c r="C36" s="117" t="s">
        <v>120</v>
      </c>
      <c r="D36" s="118" t="s">
        <v>9</v>
      </c>
      <c r="E36" s="119">
        <v>260</v>
      </c>
      <c r="F36" s="94"/>
      <c r="G36" s="95"/>
      <c r="H36" s="66"/>
      <c r="L36" s="15"/>
    </row>
    <row r="37" spans="1:12" ht="26.25" thickBot="1">
      <c r="A37" s="165">
        <f>A36+1</f>
        <v>19</v>
      </c>
      <c r="B37" s="116"/>
      <c r="C37" s="166" t="s">
        <v>121</v>
      </c>
      <c r="D37" s="167" t="s">
        <v>10</v>
      </c>
      <c r="E37" s="168">
        <v>44</v>
      </c>
      <c r="F37" s="134"/>
      <c r="G37" s="135"/>
      <c r="H37" s="66"/>
      <c r="L37" s="15"/>
    </row>
    <row r="38" spans="1:12" ht="13.5" thickBot="1">
      <c r="A38" s="169" t="s">
        <v>11</v>
      </c>
      <c r="B38" s="170" t="s">
        <v>44</v>
      </c>
      <c r="C38" s="171" t="s">
        <v>45</v>
      </c>
      <c r="D38" s="172" t="s">
        <v>11</v>
      </c>
      <c r="E38" s="173" t="s">
        <v>11</v>
      </c>
      <c r="F38" s="174" t="s">
        <v>11</v>
      </c>
      <c r="G38" s="175" t="s">
        <v>11</v>
      </c>
      <c r="H38" s="64"/>
      <c r="L38" s="15"/>
    </row>
    <row r="39" spans="1:12">
      <c r="A39" s="74">
        <f>A37+1</f>
        <v>20</v>
      </c>
      <c r="B39" s="176"/>
      <c r="C39" s="177" t="s">
        <v>116</v>
      </c>
      <c r="D39" s="140" t="s">
        <v>9</v>
      </c>
      <c r="E39" s="178">
        <v>93</v>
      </c>
      <c r="F39" s="179"/>
      <c r="G39" s="155"/>
      <c r="L39" s="15"/>
    </row>
    <row r="40" spans="1:12">
      <c r="A40" s="90">
        <f>A39+1</f>
        <v>21</v>
      </c>
      <c r="B40" s="176"/>
      <c r="C40" s="92" t="s">
        <v>170</v>
      </c>
      <c r="D40" s="93" t="s">
        <v>9</v>
      </c>
      <c r="E40" s="93">
        <v>12</v>
      </c>
      <c r="F40" s="94"/>
      <c r="G40" s="95"/>
      <c r="H40" s="66"/>
      <c r="L40" s="15"/>
    </row>
    <row r="41" spans="1:12">
      <c r="A41" s="90">
        <v>23</v>
      </c>
      <c r="B41" s="176"/>
      <c r="C41" s="92" t="s">
        <v>117</v>
      </c>
      <c r="D41" s="93" t="s">
        <v>9</v>
      </c>
      <c r="E41" s="180">
        <v>318</v>
      </c>
      <c r="F41" s="94"/>
      <c r="G41" s="95"/>
      <c r="L41" s="15"/>
    </row>
    <row r="42" spans="1:12">
      <c r="A42" s="90">
        <f>A41+1</f>
        <v>24</v>
      </c>
      <c r="B42" s="176"/>
      <c r="C42" s="92" t="s">
        <v>118</v>
      </c>
      <c r="D42" s="93" t="s">
        <v>9</v>
      </c>
      <c r="E42" s="180">
        <v>15</v>
      </c>
      <c r="F42" s="94"/>
      <c r="G42" s="95"/>
      <c r="L42" s="15"/>
    </row>
    <row r="43" spans="1:12">
      <c r="A43" s="90">
        <v>25</v>
      </c>
      <c r="B43" s="176"/>
      <c r="C43" s="92" t="s">
        <v>119</v>
      </c>
      <c r="D43" s="93" t="s">
        <v>10</v>
      </c>
      <c r="E43" s="181">
        <v>10</v>
      </c>
      <c r="F43" s="94"/>
      <c r="G43" s="95"/>
      <c r="L43" s="15"/>
    </row>
    <row r="44" spans="1:12">
      <c r="A44" s="90">
        <v>26</v>
      </c>
      <c r="B44" s="176"/>
      <c r="C44" s="166" t="s">
        <v>166</v>
      </c>
      <c r="D44" s="182" t="s">
        <v>10</v>
      </c>
      <c r="E44" s="183">
        <v>1</v>
      </c>
      <c r="F44" s="184"/>
      <c r="G44" s="95"/>
      <c r="H44" s="66"/>
      <c r="L44" s="15"/>
    </row>
    <row r="45" spans="1:12">
      <c r="A45" s="90">
        <v>27</v>
      </c>
      <c r="B45" s="176"/>
      <c r="C45" s="92" t="s">
        <v>82</v>
      </c>
      <c r="D45" s="93" t="s">
        <v>10</v>
      </c>
      <c r="E45" s="178">
        <v>13</v>
      </c>
      <c r="F45" s="94"/>
      <c r="G45" s="95"/>
      <c r="L45" s="15"/>
    </row>
    <row r="46" spans="1:12" ht="25.5">
      <c r="A46" s="90">
        <v>28</v>
      </c>
      <c r="B46" s="176"/>
      <c r="C46" s="92" t="s">
        <v>167</v>
      </c>
      <c r="D46" s="185" t="s">
        <v>10</v>
      </c>
      <c r="E46" s="168">
        <v>1</v>
      </c>
      <c r="F46" s="134"/>
      <c r="G46" s="135"/>
      <c r="H46" s="66"/>
      <c r="L46" s="15"/>
    </row>
    <row r="47" spans="1:12" ht="25.5">
      <c r="A47" s="90">
        <v>29</v>
      </c>
      <c r="B47" s="176"/>
      <c r="C47" s="92" t="s">
        <v>168</v>
      </c>
      <c r="D47" s="93" t="s">
        <v>10</v>
      </c>
      <c r="E47" s="93">
        <v>1</v>
      </c>
      <c r="F47" s="94"/>
      <c r="G47" s="95"/>
      <c r="H47" s="66"/>
      <c r="L47" s="15"/>
    </row>
    <row r="48" spans="1:12" ht="26.25" thickBot="1">
      <c r="A48" s="90">
        <f>A47+1</f>
        <v>30</v>
      </c>
      <c r="B48" s="176"/>
      <c r="C48" s="92" t="s">
        <v>169</v>
      </c>
      <c r="D48" s="93" t="s">
        <v>10</v>
      </c>
      <c r="E48" s="93">
        <v>1</v>
      </c>
      <c r="F48" s="94"/>
      <c r="G48" s="95"/>
      <c r="H48" s="66"/>
      <c r="L48" s="15"/>
    </row>
    <row r="49" spans="1:12" ht="13.5" thickBot="1">
      <c r="A49" s="169"/>
      <c r="B49" s="170" t="s">
        <v>129</v>
      </c>
      <c r="C49" s="171" t="s">
        <v>130</v>
      </c>
      <c r="D49" s="172"/>
      <c r="E49" s="173"/>
      <c r="F49" s="174"/>
      <c r="G49" s="175"/>
      <c r="H49" s="64"/>
      <c r="L49" s="15"/>
    </row>
    <row r="50" spans="1:12" ht="13.5" thickBot="1">
      <c r="A50" s="186">
        <v>31</v>
      </c>
      <c r="B50" s="176"/>
      <c r="C50" s="177" t="s">
        <v>146</v>
      </c>
      <c r="D50" s="140" t="s">
        <v>85</v>
      </c>
      <c r="E50" s="187" t="s">
        <v>106</v>
      </c>
      <c r="F50" s="179"/>
      <c r="G50" s="155"/>
      <c r="H50" s="66"/>
      <c r="L50" s="15"/>
    </row>
    <row r="51" spans="1:12" ht="14.25" thickTop="1" thickBot="1">
      <c r="A51" s="188" t="s">
        <v>11</v>
      </c>
      <c r="B51" s="189" t="s">
        <v>48</v>
      </c>
      <c r="C51" s="190" t="s">
        <v>49</v>
      </c>
      <c r="D51" s="191" t="s">
        <v>11</v>
      </c>
      <c r="E51" s="192" t="s">
        <v>11</v>
      </c>
      <c r="F51" s="193" t="s">
        <v>11</v>
      </c>
      <c r="G51" s="194" t="s">
        <v>11</v>
      </c>
      <c r="H51" s="64"/>
      <c r="L51" s="15"/>
    </row>
    <row r="52" spans="1:12" s="24" customFormat="1" ht="26.25" thickBot="1">
      <c r="A52" s="169"/>
      <c r="B52" s="170" t="s">
        <v>87</v>
      </c>
      <c r="C52" s="171" t="s">
        <v>90</v>
      </c>
      <c r="D52" s="172" t="s">
        <v>11</v>
      </c>
      <c r="E52" s="173" t="s">
        <v>11</v>
      </c>
      <c r="F52" s="174" t="s">
        <v>11</v>
      </c>
      <c r="G52" s="175" t="s">
        <v>11</v>
      </c>
      <c r="H52" s="64"/>
      <c r="J52" s="20"/>
    </row>
    <row r="53" spans="1:12" s="24" customFormat="1" ht="33" customHeight="1">
      <c r="A53" s="195">
        <v>32</v>
      </c>
      <c r="B53" s="110"/>
      <c r="C53" s="196" t="s">
        <v>147</v>
      </c>
      <c r="D53" s="197" t="s">
        <v>328</v>
      </c>
      <c r="E53" s="176">
        <v>5185</v>
      </c>
      <c r="F53" s="134"/>
      <c r="G53" s="114"/>
      <c r="H53" s="65"/>
      <c r="J53" s="20"/>
    </row>
    <row r="54" spans="1:12" s="24" customFormat="1" ht="25.5">
      <c r="A54" s="198">
        <v>33</v>
      </c>
      <c r="B54" s="110"/>
      <c r="C54" s="199" t="s">
        <v>152</v>
      </c>
      <c r="D54" s="200" t="s">
        <v>328</v>
      </c>
      <c r="E54" s="201">
        <v>1900</v>
      </c>
      <c r="F54" s="134"/>
      <c r="G54" s="135"/>
      <c r="H54" s="66"/>
      <c r="J54" s="20"/>
    </row>
    <row r="55" spans="1:12" s="24" customFormat="1" ht="26.25" thickBot="1">
      <c r="A55" s="202">
        <v>34</v>
      </c>
      <c r="B55" s="110"/>
      <c r="C55" s="203" t="s">
        <v>153</v>
      </c>
      <c r="D55" s="204" t="s">
        <v>328</v>
      </c>
      <c r="E55" s="205">
        <v>750</v>
      </c>
      <c r="F55" s="144"/>
      <c r="G55" s="145"/>
      <c r="H55" s="66"/>
      <c r="J55" s="20"/>
    </row>
    <row r="56" spans="1:12" ht="13.5" thickBot="1">
      <c r="A56" s="169" t="s">
        <v>11</v>
      </c>
      <c r="B56" s="170" t="s">
        <v>50</v>
      </c>
      <c r="C56" s="171" t="s">
        <v>51</v>
      </c>
      <c r="D56" s="172" t="s">
        <v>11</v>
      </c>
      <c r="E56" s="173" t="s">
        <v>11</v>
      </c>
      <c r="F56" s="174" t="s">
        <v>11</v>
      </c>
      <c r="G56" s="175" t="s">
        <v>11</v>
      </c>
      <c r="L56" s="15"/>
    </row>
    <row r="57" spans="1:12" ht="14.25">
      <c r="A57" s="206">
        <v>35</v>
      </c>
      <c r="B57" s="110"/>
      <c r="C57" s="207" t="s">
        <v>52</v>
      </c>
      <c r="D57" s="140" t="s">
        <v>328</v>
      </c>
      <c r="E57" s="208">
        <v>28030</v>
      </c>
      <c r="F57" s="209"/>
      <c r="G57" s="210"/>
      <c r="L57" s="15"/>
    </row>
    <row r="58" spans="1:12" ht="25.5">
      <c r="A58" s="211">
        <f>A57+1</f>
        <v>36</v>
      </c>
      <c r="B58" s="110"/>
      <c r="C58" s="212" t="s">
        <v>53</v>
      </c>
      <c r="D58" s="93" t="s">
        <v>328</v>
      </c>
      <c r="E58" s="180">
        <v>11300</v>
      </c>
      <c r="F58" s="213"/>
      <c r="G58" s="95"/>
      <c r="L58" s="15"/>
    </row>
    <row r="59" spans="1:12" ht="26.25" thickBot="1">
      <c r="A59" s="202">
        <f>A58+1</f>
        <v>37</v>
      </c>
      <c r="B59" s="110"/>
      <c r="C59" s="214" t="s">
        <v>54</v>
      </c>
      <c r="D59" s="132" t="s">
        <v>328</v>
      </c>
      <c r="E59" s="205">
        <v>16730</v>
      </c>
      <c r="F59" s="215"/>
      <c r="G59" s="145"/>
      <c r="L59" s="15"/>
    </row>
    <row r="60" spans="1:12" ht="26.25" thickBot="1">
      <c r="A60" s="169" t="s">
        <v>11</v>
      </c>
      <c r="B60" s="170" t="s">
        <v>55</v>
      </c>
      <c r="C60" s="171" t="s">
        <v>65</v>
      </c>
      <c r="D60" s="172" t="s">
        <v>11</v>
      </c>
      <c r="E60" s="173" t="s">
        <v>11</v>
      </c>
      <c r="F60" s="174" t="s">
        <v>11</v>
      </c>
      <c r="G60" s="175" t="s">
        <v>11</v>
      </c>
      <c r="H60" s="64"/>
      <c r="L60" s="15"/>
    </row>
    <row r="61" spans="1:12" ht="25.5">
      <c r="A61" s="216">
        <f>A59+1</f>
        <v>38</v>
      </c>
      <c r="B61" s="116"/>
      <c r="C61" s="217" t="s">
        <v>148</v>
      </c>
      <c r="D61" s="178" t="s">
        <v>326</v>
      </c>
      <c r="E61" s="208">
        <v>3085</v>
      </c>
      <c r="F61" s="209"/>
      <c r="G61" s="114"/>
      <c r="L61" s="15"/>
    </row>
    <row r="62" spans="1:12" ht="25.5">
      <c r="A62" s="218">
        <f>A61+1</f>
        <v>39</v>
      </c>
      <c r="B62" s="219"/>
      <c r="C62" s="92" t="s">
        <v>149</v>
      </c>
      <c r="D62" s="93" t="s">
        <v>326</v>
      </c>
      <c r="E62" s="220">
        <v>2100</v>
      </c>
      <c r="F62" s="213"/>
      <c r="G62" s="95"/>
      <c r="H62" s="66"/>
      <c r="L62" s="15"/>
    </row>
    <row r="63" spans="1:12" ht="25.5">
      <c r="A63" s="221">
        <f>A62+1</f>
        <v>40</v>
      </c>
      <c r="B63" s="116"/>
      <c r="C63" s="217" t="s">
        <v>150</v>
      </c>
      <c r="D63" s="178" t="s">
        <v>326</v>
      </c>
      <c r="E63" s="180">
        <v>6885</v>
      </c>
      <c r="F63" s="215"/>
      <c r="G63" s="114"/>
      <c r="L63" s="15"/>
    </row>
    <row r="64" spans="1:12" ht="25.5">
      <c r="A64" s="221">
        <f>A63+1</f>
        <v>41</v>
      </c>
      <c r="B64" s="116"/>
      <c r="C64" s="222" t="s">
        <v>151</v>
      </c>
      <c r="D64" s="223" t="s">
        <v>326</v>
      </c>
      <c r="E64" s="133">
        <v>1200</v>
      </c>
      <c r="F64" s="224"/>
      <c r="G64" s="135"/>
      <c r="H64" s="66"/>
      <c r="L64" s="15"/>
    </row>
    <row r="65" spans="1:247" ht="25.5">
      <c r="A65" s="218">
        <f>A64+1</f>
        <v>42</v>
      </c>
      <c r="B65" s="116"/>
      <c r="C65" s="225" t="s">
        <v>174</v>
      </c>
      <c r="D65" s="226" t="s">
        <v>326</v>
      </c>
      <c r="E65" s="220">
        <v>140</v>
      </c>
      <c r="F65" s="213"/>
      <c r="G65" s="95"/>
      <c r="H65" s="66"/>
      <c r="L65" s="15"/>
    </row>
    <row r="66" spans="1:247" ht="26.25" thickBot="1">
      <c r="A66" s="227">
        <f>A65+1</f>
        <v>43</v>
      </c>
      <c r="B66" s="116"/>
      <c r="C66" s="228" t="s">
        <v>178</v>
      </c>
      <c r="D66" s="229" t="s">
        <v>326</v>
      </c>
      <c r="E66" s="230">
        <v>50</v>
      </c>
      <c r="F66" s="231"/>
      <c r="G66" s="232"/>
      <c r="H66" s="66"/>
      <c r="L66" s="15"/>
    </row>
    <row r="67" spans="1:247" ht="26.25" thickBot="1">
      <c r="A67" s="169" t="s">
        <v>11</v>
      </c>
      <c r="B67" s="170" t="s">
        <v>56</v>
      </c>
      <c r="C67" s="171" t="s">
        <v>75</v>
      </c>
      <c r="D67" s="172" t="s">
        <v>11</v>
      </c>
      <c r="E67" s="173" t="s">
        <v>11</v>
      </c>
      <c r="F67" s="174" t="s">
        <v>11</v>
      </c>
      <c r="G67" s="175" t="s">
        <v>11</v>
      </c>
      <c r="H67" s="64"/>
      <c r="L67" s="15"/>
    </row>
    <row r="68" spans="1:247" ht="41.25">
      <c r="A68" s="233">
        <v>44</v>
      </c>
      <c r="B68" s="234"/>
      <c r="C68" s="235" t="s">
        <v>329</v>
      </c>
      <c r="D68" s="140" t="s">
        <v>328</v>
      </c>
      <c r="E68" s="236">
        <v>2150</v>
      </c>
      <c r="F68" s="237"/>
      <c r="G68" s="155"/>
      <c r="H68" s="66"/>
      <c r="L68" s="15"/>
    </row>
    <row r="69" spans="1:247" ht="41.25">
      <c r="A69" s="233">
        <v>45</v>
      </c>
      <c r="B69" s="234"/>
      <c r="C69" s="235" t="s">
        <v>330</v>
      </c>
      <c r="D69" s="140" t="s">
        <v>328</v>
      </c>
      <c r="E69" s="236">
        <v>950</v>
      </c>
      <c r="F69" s="237"/>
      <c r="G69" s="155"/>
      <c r="H69" s="66"/>
      <c r="L69" s="15"/>
    </row>
    <row r="70" spans="1:247" ht="41.25">
      <c r="A70" s="233">
        <v>46</v>
      </c>
      <c r="B70" s="234"/>
      <c r="C70" s="235" t="s">
        <v>331</v>
      </c>
      <c r="D70" s="140" t="s">
        <v>328</v>
      </c>
      <c r="E70" s="236">
        <v>1200</v>
      </c>
      <c r="F70" s="213"/>
      <c r="G70" s="155"/>
      <c r="H70" s="66"/>
      <c r="L70" s="15"/>
    </row>
    <row r="71" spans="1:247" ht="42" thickBot="1">
      <c r="A71" s="198">
        <v>47</v>
      </c>
      <c r="B71" s="234"/>
      <c r="C71" s="214" t="s">
        <v>332</v>
      </c>
      <c r="D71" s="132" t="s">
        <v>328</v>
      </c>
      <c r="E71" s="178">
        <v>8235</v>
      </c>
      <c r="F71" s="215"/>
      <c r="G71" s="135"/>
      <c r="L71" s="15"/>
    </row>
    <row r="72" spans="1:247" ht="13.5" thickBot="1">
      <c r="A72" s="169" t="s">
        <v>11</v>
      </c>
      <c r="B72" s="170" t="s">
        <v>122</v>
      </c>
      <c r="C72" s="171" t="s">
        <v>123</v>
      </c>
      <c r="D72" s="172" t="s">
        <v>11</v>
      </c>
      <c r="E72" s="173" t="s">
        <v>11</v>
      </c>
      <c r="F72" s="174" t="s">
        <v>11</v>
      </c>
      <c r="G72" s="238" t="s">
        <v>11</v>
      </c>
      <c r="H72" s="64"/>
      <c r="L72" s="15"/>
    </row>
    <row r="73" spans="1:247" ht="26.25" thickBot="1">
      <c r="A73" s="198">
        <v>48</v>
      </c>
      <c r="B73" s="176"/>
      <c r="C73" s="239" t="s">
        <v>171</v>
      </c>
      <c r="D73" s="236" t="s">
        <v>326</v>
      </c>
      <c r="E73" s="201">
        <v>95</v>
      </c>
      <c r="F73" s="134"/>
      <c r="G73" s="135"/>
      <c r="H73" s="66"/>
      <c r="L73" s="15"/>
    </row>
    <row r="74" spans="1:247" ht="13.5" thickBot="1">
      <c r="A74" s="169" t="s">
        <v>11</v>
      </c>
      <c r="B74" s="170" t="s">
        <v>64</v>
      </c>
      <c r="C74" s="171" t="s">
        <v>57</v>
      </c>
      <c r="D74" s="172" t="s">
        <v>11</v>
      </c>
      <c r="E74" s="173" t="s">
        <v>11</v>
      </c>
      <c r="F74" s="174" t="s">
        <v>11</v>
      </c>
      <c r="G74" s="175" t="s">
        <v>11</v>
      </c>
      <c r="H74" s="64"/>
      <c r="L74" s="15"/>
    </row>
    <row r="75" spans="1:247" s="72" customFormat="1" ht="26.25" thickBot="1">
      <c r="A75" s="195">
        <f>A73+1</f>
        <v>49</v>
      </c>
      <c r="B75" s="110"/>
      <c r="C75" s="240" t="s">
        <v>154</v>
      </c>
      <c r="D75" s="237" t="s">
        <v>328</v>
      </c>
      <c r="E75" s="178">
        <v>6885</v>
      </c>
      <c r="F75" s="237"/>
      <c r="G75" s="155"/>
      <c r="H75" s="71"/>
      <c r="J75" s="46"/>
    </row>
    <row r="76" spans="1:247" ht="14.25" thickTop="1" thickBot="1">
      <c r="A76" s="241" t="s">
        <v>11</v>
      </c>
      <c r="B76" s="242" t="s">
        <v>24</v>
      </c>
      <c r="C76" s="243" t="s">
        <v>1</v>
      </c>
      <c r="D76" s="244" t="s">
        <v>11</v>
      </c>
      <c r="E76" s="245" t="s">
        <v>11</v>
      </c>
      <c r="F76" s="246" t="s">
        <v>11</v>
      </c>
      <c r="G76" s="247" t="s">
        <v>11</v>
      </c>
      <c r="H76" s="64"/>
      <c r="L76" s="15"/>
    </row>
    <row r="77" spans="1:247" ht="14.25" thickTop="1" thickBot="1">
      <c r="A77" s="169" t="s">
        <v>11</v>
      </c>
      <c r="B77" s="170" t="s">
        <v>94</v>
      </c>
      <c r="C77" s="171" t="s">
        <v>95</v>
      </c>
      <c r="D77" s="248" t="s">
        <v>11</v>
      </c>
      <c r="E77" s="173" t="s">
        <v>11</v>
      </c>
      <c r="F77" s="174" t="s">
        <v>11</v>
      </c>
      <c r="G77" s="238" t="s">
        <v>11</v>
      </c>
      <c r="H77" s="64"/>
      <c r="I77" s="20"/>
      <c r="J77" s="22"/>
      <c r="K77" s="20"/>
      <c r="L77" s="15"/>
      <c r="M77" s="22"/>
      <c r="N77" s="20"/>
      <c r="O77" s="21"/>
      <c r="P77" s="22"/>
      <c r="Q77" s="20"/>
      <c r="R77" s="21"/>
      <c r="S77" s="22"/>
      <c r="T77" s="20"/>
      <c r="U77" s="21"/>
      <c r="V77" s="22"/>
      <c r="W77" s="20"/>
      <c r="X77" s="21"/>
      <c r="Y77" s="22"/>
      <c r="Z77" s="20"/>
      <c r="AA77" s="21"/>
      <c r="AB77" s="22"/>
      <c r="AC77" s="20"/>
      <c r="AD77" s="21"/>
      <c r="AE77" s="22"/>
      <c r="AF77" s="20"/>
      <c r="AG77" s="21"/>
      <c r="AH77" s="22"/>
      <c r="AI77" s="20"/>
      <c r="AJ77" s="21"/>
      <c r="AK77" s="22"/>
      <c r="AL77" s="20"/>
      <c r="AM77" s="21"/>
      <c r="AN77" s="22"/>
      <c r="AO77" s="20"/>
      <c r="AP77" s="21"/>
      <c r="AQ77" s="22"/>
      <c r="AR77" s="20"/>
      <c r="AS77" s="21"/>
      <c r="AT77" s="22"/>
      <c r="AU77" s="20"/>
      <c r="AV77" s="21"/>
      <c r="AW77" s="22"/>
      <c r="AX77" s="20"/>
      <c r="AY77" s="21"/>
      <c r="AZ77" s="22"/>
      <c r="BA77" s="20"/>
      <c r="BB77" s="21"/>
      <c r="BC77" s="22"/>
      <c r="BD77" s="20"/>
      <c r="BE77" s="21"/>
      <c r="BF77" s="22"/>
      <c r="BG77" s="20"/>
      <c r="BH77" s="21"/>
      <c r="BI77" s="22"/>
      <c r="BJ77" s="20"/>
      <c r="BK77" s="21"/>
      <c r="BL77" s="22"/>
      <c r="BM77" s="20"/>
      <c r="BN77" s="21"/>
      <c r="BO77" s="22"/>
      <c r="BP77" s="20"/>
      <c r="BQ77" s="21"/>
      <c r="BR77" s="22"/>
      <c r="BS77" s="20"/>
      <c r="BT77" s="21"/>
      <c r="BU77" s="22"/>
      <c r="BV77" s="20"/>
      <c r="BW77" s="21"/>
      <c r="BX77" s="22"/>
      <c r="BY77" s="20"/>
      <c r="BZ77" s="21"/>
      <c r="CA77" s="22"/>
      <c r="CB77" s="20"/>
      <c r="CC77" s="21"/>
      <c r="CD77" s="22"/>
      <c r="CE77" s="20"/>
      <c r="CF77" s="21"/>
      <c r="CG77" s="22"/>
      <c r="CH77" s="20"/>
      <c r="CI77" s="21"/>
      <c r="CJ77" s="22"/>
      <c r="CK77" s="20"/>
      <c r="CL77" s="21"/>
      <c r="CM77" s="22"/>
      <c r="CN77" s="20"/>
      <c r="CO77" s="21"/>
      <c r="CP77" s="22"/>
      <c r="CQ77" s="20"/>
      <c r="CR77" s="21"/>
      <c r="CS77" s="22"/>
      <c r="CT77" s="20"/>
      <c r="CU77" s="21"/>
      <c r="CV77" s="22"/>
      <c r="CW77" s="20"/>
      <c r="CX77" s="21"/>
      <c r="CY77" s="22"/>
      <c r="CZ77" s="20"/>
      <c r="DA77" s="21"/>
      <c r="DB77" s="22"/>
      <c r="DC77" s="20"/>
      <c r="DD77" s="21"/>
      <c r="DE77" s="22"/>
      <c r="DF77" s="20"/>
      <c r="DG77" s="21"/>
      <c r="DH77" s="22"/>
      <c r="DI77" s="20"/>
      <c r="DJ77" s="21"/>
      <c r="DK77" s="22"/>
      <c r="DL77" s="20"/>
      <c r="DM77" s="21"/>
      <c r="DN77" s="22"/>
      <c r="DO77" s="20"/>
      <c r="DP77" s="21"/>
      <c r="DQ77" s="22"/>
      <c r="DR77" s="20"/>
      <c r="DS77" s="21"/>
      <c r="DT77" s="22"/>
      <c r="DU77" s="20"/>
      <c r="DV77" s="21"/>
      <c r="DW77" s="22"/>
      <c r="DX77" s="20"/>
      <c r="DY77" s="21"/>
      <c r="DZ77" s="22"/>
      <c r="EA77" s="20"/>
      <c r="EB77" s="21"/>
      <c r="EC77" s="22"/>
      <c r="ED77" s="20"/>
      <c r="EE77" s="21"/>
      <c r="EF77" s="22"/>
      <c r="EG77" s="20"/>
      <c r="EH77" s="21"/>
      <c r="EI77" s="22"/>
      <c r="EJ77" s="20"/>
      <c r="EK77" s="21"/>
      <c r="EL77" s="22"/>
      <c r="EM77" s="20"/>
      <c r="EN77" s="21"/>
      <c r="EO77" s="22"/>
      <c r="EP77" s="20"/>
      <c r="EQ77" s="21"/>
      <c r="ER77" s="22"/>
      <c r="ES77" s="20"/>
      <c r="ET77" s="21"/>
      <c r="EU77" s="22"/>
      <c r="EV77" s="20"/>
      <c r="EW77" s="21"/>
      <c r="EX77" s="22"/>
      <c r="EY77" s="20"/>
      <c r="EZ77" s="21"/>
      <c r="FA77" s="22"/>
      <c r="FB77" s="20"/>
      <c r="FC77" s="21"/>
      <c r="FD77" s="22"/>
      <c r="FE77" s="20"/>
      <c r="FF77" s="21"/>
      <c r="FG77" s="22"/>
      <c r="FH77" s="20"/>
      <c r="FI77" s="21"/>
      <c r="FJ77" s="22"/>
      <c r="FK77" s="20"/>
      <c r="FL77" s="21"/>
      <c r="FM77" s="22"/>
      <c r="FN77" s="20"/>
      <c r="FO77" s="21"/>
      <c r="FP77" s="22"/>
      <c r="FQ77" s="20"/>
      <c r="FR77" s="21"/>
      <c r="FS77" s="22"/>
      <c r="FT77" s="20"/>
      <c r="FU77" s="21"/>
      <c r="FV77" s="22"/>
      <c r="FW77" s="20"/>
      <c r="FX77" s="21"/>
      <c r="FY77" s="22"/>
      <c r="FZ77" s="20"/>
      <c r="GA77" s="21"/>
      <c r="GB77" s="22"/>
      <c r="GC77" s="20"/>
      <c r="GD77" s="21"/>
      <c r="GE77" s="22"/>
      <c r="GF77" s="20"/>
      <c r="GG77" s="21"/>
      <c r="GH77" s="22"/>
      <c r="GI77" s="20"/>
      <c r="GJ77" s="21"/>
      <c r="GK77" s="22"/>
      <c r="GL77" s="20"/>
      <c r="GM77" s="21"/>
      <c r="GN77" s="22"/>
      <c r="GO77" s="20"/>
      <c r="GP77" s="21"/>
      <c r="GQ77" s="22"/>
      <c r="GR77" s="20"/>
      <c r="GS77" s="21"/>
      <c r="GT77" s="22"/>
      <c r="GU77" s="20"/>
      <c r="GV77" s="21"/>
      <c r="GW77" s="22"/>
      <c r="GX77" s="20"/>
      <c r="GY77" s="21"/>
      <c r="GZ77" s="22"/>
      <c r="HA77" s="20"/>
      <c r="HB77" s="21"/>
      <c r="HC77" s="22"/>
      <c r="HD77" s="20"/>
      <c r="HE77" s="21"/>
      <c r="HF77" s="22"/>
      <c r="HG77" s="20"/>
      <c r="HH77" s="21"/>
      <c r="HI77" s="22"/>
      <c r="HJ77" s="20"/>
      <c r="HK77" s="21"/>
      <c r="HL77" s="22"/>
      <c r="HM77" s="20"/>
      <c r="HN77" s="21"/>
      <c r="HO77" s="22"/>
      <c r="HP77" s="20"/>
      <c r="HQ77" s="21"/>
      <c r="HR77" s="22"/>
      <c r="HS77" s="20"/>
      <c r="HT77" s="21"/>
      <c r="HU77" s="22"/>
      <c r="HV77" s="20"/>
      <c r="HW77" s="21"/>
      <c r="HX77" s="22"/>
      <c r="HY77" s="20"/>
      <c r="HZ77" s="21"/>
      <c r="IA77" s="22"/>
      <c r="IB77" s="20"/>
      <c r="IC77" s="21"/>
      <c r="ID77" s="22"/>
      <c r="IE77" s="20"/>
      <c r="IF77" s="21"/>
      <c r="IG77" s="22"/>
      <c r="IH77" s="20"/>
      <c r="II77" s="21"/>
      <c r="IJ77" s="22"/>
      <c r="IK77" s="20"/>
      <c r="IL77" s="21"/>
      <c r="IM77" s="22"/>
    </row>
    <row r="78" spans="1:247" ht="26.25" thickBot="1">
      <c r="A78" s="249">
        <f>A75+1</f>
        <v>50</v>
      </c>
      <c r="B78" s="250"/>
      <c r="C78" s="251" t="s">
        <v>155</v>
      </c>
      <c r="D78" s="250" t="s">
        <v>326</v>
      </c>
      <c r="E78" s="250">
        <v>95</v>
      </c>
      <c r="F78" s="252"/>
      <c r="G78" s="253"/>
      <c r="H78" s="66"/>
      <c r="I78" s="20"/>
      <c r="J78" s="22"/>
      <c r="K78" s="20"/>
      <c r="L78" s="15"/>
      <c r="M78" s="22"/>
      <c r="N78" s="20"/>
      <c r="O78" s="21"/>
      <c r="P78" s="22"/>
      <c r="Q78" s="20"/>
      <c r="R78" s="21"/>
      <c r="S78" s="22"/>
      <c r="T78" s="20"/>
      <c r="U78" s="21"/>
      <c r="V78" s="22"/>
      <c r="W78" s="20"/>
      <c r="X78" s="21"/>
      <c r="Y78" s="22"/>
      <c r="Z78" s="20"/>
      <c r="AA78" s="21"/>
      <c r="AB78" s="22"/>
      <c r="AC78" s="20"/>
      <c r="AD78" s="21"/>
      <c r="AE78" s="22"/>
      <c r="AF78" s="20"/>
      <c r="AG78" s="21"/>
      <c r="AH78" s="22"/>
      <c r="AI78" s="20"/>
      <c r="AJ78" s="21"/>
      <c r="AK78" s="22"/>
      <c r="AL78" s="20"/>
      <c r="AM78" s="21"/>
      <c r="AN78" s="22"/>
      <c r="AO78" s="20"/>
      <c r="AP78" s="21"/>
      <c r="AQ78" s="22"/>
      <c r="AR78" s="20"/>
      <c r="AS78" s="21"/>
      <c r="AT78" s="22"/>
      <c r="AU78" s="20"/>
      <c r="AV78" s="21"/>
      <c r="AW78" s="22"/>
      <c r="AX78" s="20"/>
      <c r="AY78" s="21"/>
      <c r="AZ78" s="22"/>
      <c r="BA78" s="20"/>
      <c r="BB78" s="21"/>
      <c r="BC78" s="22"/>
      <c r="BD78" s="20"/>
      <c r="BE78" s="21"/>
      <c r="BF78" s="22"/>
      <c r="BG78" s="20"/>
      <c r="BH78" s="21"/>
      <c r="BI78" s="22"/>
      <c r="BJ78" s="20"/>
      <c r="BK78" s="21"/>
      <c r="BL78" s="22"/>
      <c r="BM78" s="20"/>
      <c r="BN78" s="21"/>
      <c r="BO78" s="22"/>
      <c r="BP78" s="20"/>
      <c r="BQ78" s="21"/>
      <c r="BR78" s="22"/>
      <c r="BS78" s="20"/>
      <c r="BT78" s="21"/>
      <c r="BU78" s="22"/>
      <c r="BV78" s="20"/>
      <c r="BW78" s="21"/>
      <c r="BX78" s="22"/>
      <c r="BY78" s="20"/>
      <c r="BZ78" s="21"/>
      <c r="CA78" s="22"/>
      <c r="CB78" s="20"/>
      <c r="CC78" s="21"/>
      <c r="CD78" s="22"/>
      <c r="CE78" s="20"/>
      <c r="CF78" s="21"/>
      <c r="CG78" s="22"/>
      <c r="CH78" s="20"/>
      <c r="CI78" s="21"/>
      <c r="CJ78" s="22"/>
      <c r="CK78" s="20"/>
      <c r="CL78" s="21"/>
      <c r="CM78" s="22"/>
      <c r="CN78" s="20"/>
      <c r="CO78" s="21"/>
      <c r="CP78" s="22"/>
      <c r="CQ78" s="20"/>
      <c r="CR78" s="21"/>
      <c r="CS78" s="22"/>
      <c r="CT78" s="20"/>
      <c r="CU78" s="21"/>
      <c r="CV78" s="22"/>
      <c r="CW78" s="20"/>
      <c r="CX78" s="21"/>
      <c r="CY78" s="22"/>
      <c r="CZ78" s="20"/>
      <c r="DA78" s="21"/>
      <c r="DB78" s="22"/>
      <c r="DC78" s="20"/>
      <c r="DD78" s="21"/>
      <c r="DE78" s="22"/>
      <c r="DF78" s="20"/>
      <c r="DG78" s="21"/>
      <c r="DH78" s="22"/>
      <c r="DI78" s="20"/>
      <c r="DJ78" s="21"/>
      <c r="DK78" s="22"/>
      <c r="DL78" s="20"/>
      <c r="DM78" s="21"/>
      <c r="DN78" s="22"/>
      <c r="DO78" s="20"/>
      <c r="DP78" s="21"/>
      <c r="DQ78" s="22"/>
      <c r="DR78" s="20"/>
      <c r="DS78" s="21"/>
      <c r="DT78" s="22"/>
      <c r="DU78" s="20"/>
      <c r="DV78" s="21"/>
      <c r="DW78" s="22"/>
      <c r="DX78" s="20"/>
      <c r="DY78" s="21"/>
      <c r="DZ78" s="22"/>
      <c r="EA78" s="20"/>
      <c r="EB78" s="21"/>
      <c r="EC78" s="22"/>
      <c r="ED78" s="20"/>
      <c r="EE78" s="21"/>
      <c r="EF78" s="22"/>
      <c r="EG78" s="20"/>
      <c r="EH78" s="21"/>
      <c r="EI78" s="22"/>
      <c r="EJ78" s="20"/>
      <c r="EK78" s="21"/>
      <c r="EL78" s="22"/>
      <c r="EM78" s="20"/>
      <c r="EN78" s="21"/>
      <c r="EO78" s="22"/>
      <c r="EP78" s="20"/>
      <c r="EQ78" s="21"/>
      <c r="ER78" s="22"/>
      <c r="ES78" s="20"/>
      <c r="ET78" s="21"/>
      <c r="EU78" s="22"/>
      <c r="EV78" s="20"/>
      <c r="EW78" s="21"/>
      <c r="EX78" s="22"/>
      <c r="EY78" s="20"/>
      <c r="EZ78" s="21"/>
      <c r="FA78" s="22"/>
      <c r="FB78" s="20"/>
      <c r="FC78" s="21"/>
      <c r="FD78" s="22"/>
      <c r="FE78" s="20"/>
      <c r="FF78" s="21"/>
      <c r="FG78" s="22"/>
      <c r="FH78" s="20"/>
      <c r="FI78" s="21"/>
      <c r="FJ78" s="22"/>
      <c r="FK78" s="20"/>
      <c r="FL78" s="21"/>
      <c r="FM78" s="22"/>
      <c r="FN78" s="20"/>
      <c r="FO78" s="21"/>
      <c r="FP78" s="22"/>
      <c r="FQ78" s="20"/>
      <c r="FR78" s="21"/>
      <c r="FS78" s="22"/>
      <c r="FT78" s="20"/>
      <c r="FU78" s="21"/>
      <c r="FV78" s="22"/>
      <c r="FW78" s="20"/>
      <c r="FX78" s="21"/>
      <c r="FY78" s="22"/>
      <c r="FZ78" s="20"/>
      <c r="GA78" s="21"/>
      <c r="GB78" s="22"/>
      <c r="GC78" s="20"/>
      <c r="GD78" s="21"/>
      <c r="GE78" s="22"/>
      <c r="GF78" s="20"/>
      <c r="GG78" s="21"/>
      <c r="GH78" s="22"/>
      <c r="GI78" s="20"/>
      <c r="GJ78" s="21"/>
      <c r="GK78" s="22"/>
      <c r="GL78" s="20"/>
      <c r="GM78" s="21"/>
      <c r="GN78" s="22"/>
      <c r="GO78" s="20"/>
      <c r="GP78" s="21"/>
      <c r="GQ78" s="22"/>
      <c r="GR78" s="20"/>
      <c r="GS78" s="21"/>
      <c r="GT78" s="22"/>
      <c r="GU78" s="20"/>
      <c r="GV78" s="21"/>
      <c r="GW78" s="22"/>
      <c r="GX78" s="20"/>
      <c r="GY78" s="21"/>
      <c r="GZ78" s="22"/>
      <c r="HA78" s="20"/>
      <c r="HB78" s="21"/>
      <c r="HC78" s="22"/>
      <c r="HD78" s="20"/>
      <c r="HE78" s="21"/>
      <c r="HF78" s="22"/>
      <c r="HG78" s="20"/>
      <c r="HH78" s="21"/>
      <c r="HI78" s="22"/>
      <c r="HJ78" s="20"/>
      <c r="HK78" s="21"/>
      <c r="HL78" s="22"/>
      <c r="HM78" s="20"/>
      <c r="HN78" s="21"/>
      <c r="HO78" s="22"/>
      <c r="HP78" s="20"/>
      <c r="HQ78" s="21"/>
      <c r="HR78" s="22"/>
      <c r="HS78" s="20"/>
      <c r="HT78" s="21"/>
      <c r="HU78" s="22"/>
      <c r="HV78" s="20"/>
      <c r="HW78" s="21"/>
      <c r="HX78" s="22"/>
      <c r="HY78" s="20"/>
      <c r="HZ78" s="21"/>
      <c r="IA78" s="22"/>
      <c r="IB78" s="20"/>
      <c r="IC78" s="21"/>
      <c r="ID78" s="22"/>
      <c r="IE78" s="20"/>
      <c r="IF78" s="21"/>
      <c r="IG78" s="22"/>
      <c r="IH78" s="20"/>
      <c r="II78" s="21"/>
      <c r="IJ78" s="22"/>
      <c r="IK78" s="20"/>
      <c r="IL78" s="21"/>
      <c r="IM78" s="22"/>
    </row>
    <row r="79" spans="1:247" ht="13.5" thickBot="1">
      <c r="A79" s="169" t="s">
        <v>11</v>
      </c>
      <c r="B79" s="170" t="s">
        <v>88</v>
      </c>
      <c r="C79" s="171" t="s">
        <v>58</v>
      </c>
      <c r="D79" s="248" t="s">
        <v>11</v>
      </c>
      <c r="E79" s="173" t="s">
        <v>11</v>
      </c>
      <c r="F79" s="174" t="s">
        <v>11</v>
      </c>
      <c r="G79" s="175" t="s">
        <v>11</v>
      </c>
      <c r="H79" s="64"/>
      <c r="I79" s="20"/>
      <c r="J79" s="22"/>
      <c r="K79" s="20"/>
      <c r="L79" s="15"/>
      <c r="M79" s="22"/>
      <c r="N79" s="20"/>
      <c r="O79" s="21"/>
      <c r="P79" s="22"/>
      <c r="Q79" s="20"/>
      <c r="R79" s="21"/>
      <c r="S79" s="22"/>
      <c r="T79" s="20"/>
      <c r="U79" s="21"/>
      <c r="V79" s="22"/>
      <c r="W79" s="20"/>
      <c r="X79" s="21"/>
      <c r="Y79" s="22"/>
      <c r="Z79" s="20"/>
      <c r="AA79" s="21"/>
      <c r="AB79" s="22"/>
      <c r="AC79" s="20"/>
      <c r="AD79" s="21"/>
      <c r="AE79" s="22"/>
      <c r="AF79" s="20"/>
      <c r="AG79" s="21"/>
      <c r="AH79" s="22"/>
      <c r="AI79" s="20"/>
      <c r="AJ79" s="21"/>
      <c r="AK79" s="22"/>
      <c r="AL79" s="20"/>
      <c r="AM79" s="21"/>
      <c r="AN79" s="22"/>
      <c r="AO79" s="20"/>
      <c r="AP79" s="21"/>
      <c r="AQ79" s="22"/>
      <c r="AR79" s="20"/>
      <c r="AS79" s="21"/>
      <c r="AT79" s="22"/>
      <c r="AU79" s="20"/>
      <c r="AV79" s="21"/>
      <c r="AW79" s="22"/>
      <c r="AX79" s="20"/>
      <c r="AY79" s="21"/>
      <c r="AZ79" s="22"/>
      <c r="BA79" s="20"/>
      <c r="BB79" s="21"/>
      <c r="BC79" s="22"/>
      <c r="BD79" s="20"/>
      <c r="BE79" s="21"/>
      <c r="BF79" s="22"/>
      <c r="BG79" s="20"/>
      <c r="BH79" s="21"/>
      <c r="BI79" s="22"/>
      <c r="BJ79" s="20"/>
      <c r="BK79" s="21"/>
      <c r="BL79" s="22"/>
      <c r="BM79" s="20"/>
      <c r="BN79" s="21"/>
      <c r="BO79" s="22"/>
      <c r="BP79" s="20"/>
      <c r="BQ79" s="21"/>
      <c r="BR79" s="22"/>
      <c r="BS79" s="20"/>
      <c r="BT79" s="21"/>
      <c r="BU79" s="22"/>
      <c r="BV79" s="20"/>
      <c r="BW79" s="21"/>
      <c r="BX79" s="22"/>
      <c r="BY79" s="20"/>
      <c r="BZ79" s="21"/>
      <c r="CA79" s="22"/>
      <c r="CB79" s="20"/>
      <c r="CC79" s="21"/>
      <c r="CD79" s="22"/>
      <c r="CE79" s="20"/>
      <c r="CF79" s="21"/>
      <c r="CG79" s="22"/>
      <c r="CH79" s="20"/>
      <c r="CI79" s="21"/>
      <c r="CJ79" s="22"/>
      <c r="CK79" s="20"/>
      <c r="CL79" s="21"/>
      <c r="CM79" s="22"/>
      <c r="CN79" s="20"/>
      <c r="CO79" s="21"/>
      <c r="CP79" s="22"/>
      <c r="CQ79" s="20"/>
      <c r="CR79" s="21"/>
      <c r="CS79" s="22"/>
      <c r="CT79" s="20"/>
      <c r="CU79" s="21"/>
      <c r="CV79" s="22"/>
      <c r="CW79" s="20"/>
      <c r="CX79" s="21"/>
      <c r="CY79" s="22"/>
      <c r="CZ79" s="20"/>
      <c r="DA79" s="21"/>
      <c r="DB79" s="22"/>
      <c r="DC79" s="20"/>
      <c r="DD79" s="21"/>
      <c r="DE79" s="22"/>
      <c r="DF79" s="20"/>
      <c r="DG79" s="21"/>
      <c r="DH79" s="22"/>
      <c r="DI79" s="20"/>
      <c r="DJ79" s="21"/>
      <c r="DK79" s="22"/>
      <c r="DL79" s="20"/>
      <c r="DM79" s="21"/>
      <c r="DN79" s="22"/>
      <c r="DO79" s="20"/>
      <c r="DP79" s="21"/>
      <c r="DQ79" s="22"/>
      <c r="DR79" s="20"/>
      <c r="DS79" s="21"/>
      <c r="DT79" s="22"/>
      <c r="DU79" s="20"/>
      <c r="DV79" s="21"/>
      <c r="DW79" s="22"/>
      <c r="DX79" s="20"/>
      <c r="DY79" s="21"/>
      <c r="DZ79" s="22"/>
      <c r="EA79" s="20"/>
      <c r="EB79" s="21"/>
      <c r="EC79" s="22"/>
      <c r="ED79" s="20"/>
      <c r="EE79" s="21"/>
      <c r="EF79" s="22"/>
      <c r="EG79" s="20"/>
      <c r="EH79" s="21"/>
      <c r="EI79" s="22"/>
      <c r="EJ79" s="20"/>
      <c r="EK79" s="21"/>
      <c r="EL79" s="22"/>
      <c r="EM79" s="20"/>
      <c r="EN79" s="21"/>
      <c r="EO79" s="22"/>
      <c r="EP79" s="20"/>
      <c r="EQ79" s="21"/>
      <c r="ER79" s="22"/>
      <c r="ES79" s="20"/>
      <c r="ET79" s="21"/>
      <c r="EU79" s="22"/>
      <c r="EV79" s="20"/>
      <c r="EW79" s="21"/>
      <c r="EX79" s="22"/>
      <c r="EY79" s="20"/>
      <c r="EZ79" s="21"/>
      <c r="FA79" s="22"/>
      <c r="FB79" s="20"/>
      <c r="FC79" s="21"/>
      <c r="FD79" s="22"/>
      <c r="FE79" s="20"/>
      <c r="FF79" s="21"/>
      <c r="FG79" s="22"/>
      <c r="FH79" s="20"/>
      <c r="FI79" s="21"/>
      <c r="FJ79" s="22"/>
      <c r="FK79" s="20"/>
      <c r="FL79" s="21"/>
      <c r="FM79" s="22"/>
      <c r="FN79" s="20"/>
      <c r="FO79" s="21"/>
      <c r="FP79" s="22"/>
      <c r="FQ79" s="20"/>
      <c r="FR79" s="21"/>
      <c r="FS79" s="22"/>
      <c r="FT79" s="20"/>
      <c r="FU79" s="21"/>
      <c r="FV79" s="22"/>
      <c r="FW79" s="20"/>
      <c r="FX79" s="21"/>
      <c r="FY79" s="22"/>
      <c r="FZ79" s="20"/>
      <c r="GA79" s="21"/>
      <c r="GB79" s="22"/>
      <c r="GC79" s="20"/>
      <c r="GD79" s="21"/>
      <c r="GE79" s="22"/>
      <c r="GF79" s="20"/>
      <c r="GG79" s="21"/>
      <c r="GH79" s="22"/>
      <c r="GI79" s="20"/>
      <c r="GJ79" s="21"/>
      <c r="GK79" s="22"/>
      <c r="GL79" s="20"/>
      <c r="GM79" s="21"/>
      <c r="GN79" s="22"/>
      <c r="GO79" s="20"/>
      <c r="GP79" s="21"/>
      <c r="GQ79" s="22"/>
      <c r="GR79" s="20"/>
      <c r="GS79" s="21"/>
      <c r="GT79" s="22"/>
      <c r="GU79" s="20"/>
      <c r="GV79" s="21"/>
      <c r="GW79" s="22"/>
      <c r="GX79" s="20"/>
      <c r="GY79" s="21"/>
      <c r="GZ79" s="22"/>
      <c r="HA79" s="20"/>
      <c r="HB79" s="21"/>
      <c r="HC79" s="22"/>
      <c r="HD79" s="20"/>
      <c r="HE79" s="21"/>
      <c r="HF79" s="22"/>
      <c r="HG79" s="20"/>
      <c r="HH79" s="21"/>
      <c r="HI79" s="22"/>
      <c r="HJ79" s="20"/>
      <c r="HK79" s="21"/>
      <c r="HL79" s="22"/>
      <c r="HM79" s="20"/>
      <c r="HN79" s="21"/>
      <c r="HO79" s="22"/>
      <c r="HP79" s="20"/>
      <c r="HQ79" s="21"/>
      <c r="HR79" s="22"/>
      <c r="HS79" s="20"/>
      <c r="HT79" s="21"/>
      <c r="HU79" s="22"/>
      <c r="HV79" s="20"/>
      <c r="HW79" s="21"/>
      <c r="HX79" s="22"/>
      <c r="HY79" s="20"/>
      <c r="HZ79" s="21"/>
      <c r="IA79" s="22"/>
      <c r="IB79" s="20"/>
      <c r="IC79" s="21"/>
      <c r="ID79" s="22"/>
      <c r="IE79" s="20"/>
      <c r="IF79" s="21"/>
      <c r="IG79" s="22"/>
      <c r="IH79" s="20"/>
      <c r="II79" s="21"/>
      <c r="IJ79" s="22"/>
      <c r="IK79" s="20"/>
      <c r="IL79" s="21"/>
      <c r="IM79" s="22"/>
    </row>
    <row r="80" spans="1:247" s="72" customFormat="1" ht="25.5">
      <c r="A80" s="254">
        <v>51</v>
      </c>
      <c r="B80" s="255"/>
      <c r="C80" s="217" t="s">
        <v>156</v>
      </c>
      <c r="D80" s="110" t="s">
        <v>326</v>
      </c>
      <c r="E80" s="178">
        <v>6885</v>
      </c>
      <c r="F80" s="215"/>
      <c r="G80" s="253"/>
      <c r="H80" s="71"/>
      <c r="J80" s="46"/>
    </row>
    <row r="81" spans="1:12" s="72" customFormat="1" ht="25.5">
      <c r="A81" s="256">
        <v>52</v>
      </c>
      <c r="B81" s="257"/>
      <c r="C81" s="222" t="s">
        <v>157</v>
      </c>
      <c r="D81" s="132" t="s">
        <v>326</v>
      </c>
      <c r="E81" s="133">
        <v>730</v>
      </c>
      <c r="F81" s="224"/>
      <c r="G81" s="135"/>
      <c r="H81" s="73"/>
      <c r="J81" s="46"/>
    </row>
    <row r="82" spans="1:12" s="72" customFormat="1" ht="26.25" thickBot="1">
      <c r="A82" s="115">
        <v>53</v>
      </c>
      <c r="B82" s="258"/>
      <c r="C82" s="259" t="s">
        <v>177</v>
      </c>
      <c r="D82" s="142" t="s">
        <v>326</v>
      </c>
      <c r="E82" s="143">
        <v>2100</v>
      </c>
      <c r="F82" s="260"/>
      <c r="G82" s="145"/>
      <c r="H82" s="73"/>
      <c r="J82" s="46"/>
    </row>
    <row r="83" spans="1:12" ht="13.5" thickBot="1">
      <c r="A83" s="169" t="s">
        <v>11</v>
      </c>
      <c r="B83" s="170" t="s">
        <v>89</v>
      </c>
      <c r="C83" s="171" t="s">
        <v>63</v>
      </c>
      <c r="D83" s="248" t="s">
        <v>11</v>
      </c>
      <c r="E83" s="173" t="s">
        <v>11</v>
      </c>
      <c r="F83" s="174" t="s">
        <v>11</v>
      </c>
      <c r="G83" s="175" t="s">
        <v>11</v>
      </c>
      <c r="H83" s="64"/>
      <c r="L83" s="15"/>
    </row>
    <row r="84" spans="1:12" s="72" customFormat="1" ht="26.25" thickBot="1">
      <c r="A84" s="261">
        <v>54</v>
      </c>
      <c r="B84" s="176"/>
      <c r="C84" s="262" t="s">
        <v>158</v>
      </c>
      <c r="D84" s="140" t="s">
        <v>326</v>
      </c>
      <c r="E84" s="208">
        <v>6885</v>
      </c>
      <c r="F84" s="237"/>
      <c r="G84" s="155"/>
      <c r="H84" s="71"/>
      <c r="J84" s="46"/>
    </row>
    <row r="85" spans="1:12" s="72" customFormat="1" ht="26.25" thickBot="1">
      <c r="A85" s="261">
        <v>55</v>
      </c>
      <c r="B85" s="176"/>
      <c r="C85" s="262" t="s">
        <v>172</v>
      </c>
      <c r="D85" s="140" t="s">
        <v>326</v>
      </c>
      <c r="E85" s="220">
        <v>160</v>
      </c>
      <c r="F85" s="237"/>
      <c r="G85" s="155"/>
      <c r="H85" s="73"/>
      <c r="J85" s="46"/>
    </row>
    <row r="86" spans="1:12" s="72" customFormat="1" ht="26.25" thickBot="1">
      <c r="A86" s="261">
        <v>56</v>
      </c>
      <c r="B86" s="176"/>
      <c r="C86" s="262" t="s">
        <v>173</v>
      </c>
      <c r="D86" s="140" t="s">
        <v>326</v>
      </c>
      <c r="E86" s="263">
        <v>570</v>
      </c>
      <c r="F86" s="237"/>
      <c r="G86" s="155"/>
      <c r="H86" s="73"/>
      <c r="J86" s="46"/>
    </row>
    <row r="87" spans="1:12" ht="13.5" thickBot="1">
      <c r="A87" s="169"/>
      <c r="B87" s="170" t="s">
        <v>66</v>
      </c>
      <c r="C87" s="171" t="s">
        <v>67</v>
      </c>
      <c r="D87" s="248" t="s">
        <v>11</v>
      </c>
      <c r="E87" s="173" t="s">
        <v>11</v>
      </c>
      <c r="F87" s="174" t="s">
        <v>11</v>
      </c>
      <c r="G87" s="175" t="s">
        <v>11</v>
      </c>
      <c r="H87" s="64"/>
      <c r="L87" s="15"/>
    </row>
    <row r="88" spans="1:12" ht="25.5">
      <c r="A88" s="264">
        <v>57</v>
      </c>
      <c r="B88" s="219"/>
      <c r="C88" s="177" t="s">
        <v>159</v>
      </c>
      <c r="D88" s="265" t="s">
        <v>326</v>
      </c>
      <c r="E88" s="266">
        <v>80</v>
      </c>
      <c r="F88" s="267"/>
      <c r="G88" s="155"/>
      <c r="H88" s="66"/>
      <c r="L88" s="15"/>
    </row>
    <row r="89" spans="1:12" ht="25.5">
      <c r="A89" s="264">
        <f>A88+1</f>
        <v>58</v>
      </c>
      <c r="B89" s="219"/>
      <c r="C89" s="92" t="s">
        <v>175</v>
      </c>
      <c r="D89" s="268" t="s">
        <v>326</v>
      </c>
      <c r="E89" s="178">
        <v>3085</v>
      </c>
      <c r="F89" s="120"/>
      <c r="G89" s="155"/>
      <c r="L89" s="15"/>
    </row>
    <row r="90" spans="1:12" ht="25.5">
      <c r="A90" s="264">
        <f>A89+1</f>
        <v>59</v>
      </c>
      <c r="B90" s="219"/>
      <c r="C90" s="92" t="s">
        <v>176</v>
      </c>
      <c r="D90" s="268" t="s">
        <v>326</v>
      </c>
      <c r="E90" s="119">
        <v>400</v>
      </c>
      <c r="F90" s="120"/>
      <c r="G90" s="155"/>
      <c r="H90" s="66"/>
      <c r="L90" s="15"/>
    </row>
    <row r="91" spans="1:12" ht="26.25" thickBot="1">
      <c r="A91" s="264">
        <v>60</v>
      </c>
      <c r="B91" s="219"/>
      <c r="C91" s="92" t="s">
        <v>160</v>
      </c>
      <c r="D91" s="268" t="s">
        <v>326</v>
      </c>
      <c r="E91" s="119">
        <v>50</v>
      </c>
      <c r="F91" s="120"/>
      <c r="G91" s="155"/>
      <c r="H91" s="66"/>
      <c r="L91" s="15"/>
    </row>
    <row r="92" spans="1:12" ht="13.5" thickBot="1">
      <c r="A92" s="169"/>
      <c r="B92" s="170" t="s">
        <v>78</v>
      </c>
      <c r="C92" s="171" t="s">
        <v>80</v>
      </c>
      <c r="D92" s="248" t="s">
        <v>11</v>
      </c>
      <c r="E92" s="173" t="s">
        <v>11</v>
      </c>
      <c r="F92" s="174" t="s">
        <v>11</v>
      </c>
      <c r="G92" s="175" t="s">
        <v>11</v>
      </c>
      <c r="H92" s="64"/>
      <c r="L92" s="15"/>
    </row>
    <row r="93" spans="1:12" ht="26.25" thickBot="1">
      <c r="A93" s="264">
        <v>61</v>
      </c>
      <c r="B93" s="234"/>
      <c r="C93" s="117" t="s">
        <v>79</v>
      </c>
      <c r="D93" s="118" t="s">
        <v>9</v>
      </c>
      <c r="E93" s="119">
        <v>16</v>
      </c>
      <c r="F93" s="120"/>
      <c r="G93" s="114"/>
      <c r="H93" s="66"/>
      <c r="L93" s="15"/>
    </row>
    <row r="94" spans="1:12" ht="14.25" thickTop="1" thickBot="1">
      <c r="A94" s="269" t="s">
        <v>11</v>
      </c>
      <c r="B94" s="270" t="s">
        <v>25</v>
      </c>
      <c r="C94" s="271" t="s">
        <v>2</v>
      </c>
      <c r="D94" s="272" t="s">
        <v>11</v>
      </c>
      <c r="E94" s="273" t="s">
        <v>11</v>
      </c>
      <c r="F94" s="274" t="s">
        <v>11</v>
      </c>
      <c r="G94" s="275" t="s">
        <v>11</v>
      </c>
      <c r="H94" s="64"/>
      <c r="L94" s="15"/>
    </row>
    <row r="95" spans="1:12" ht="13.5" thickBot="1">
      <c r="A95" s="106" t="s">
        <v>11</v>
      </c>
      <c r="B95" s="107" t="s">
        <v>26</v>
      </c>
      <c r="C95" s="276" t="s">
        <v>59</v>
      </c>
      <c r="D95" s="107" t="s">
        <v>11</v>
      </c>
      <c r="E95" s="107" t="s">
        <v>11</v>
      </c>
      <c r="F95" s="277" t="s">
        <v>11</v>
      </c>
      <c r="G95" s="138" t="s">
        <v>11</v>
      </c>
      <c r="H95" s="64"/>
      <c r="L95" s="15"/>
    </row>
    <row r="96" spans="1:12" ht="25.5">
      <c r="A96" s="195">
        <f>A93+1</f>
        <v>62</v>
      </c>
      <c r="B96" s="110"/>
      <c r="C96" s="177" t="s">
        <v>60</v>
      </c>
      <c r="D96" s="236" t="s">
        <v>326</v>
      </c>
      <c r="E96" s="278">
        <v>7000</v>
      </c>
      <c r="F96" s="279"/>
      <c r="G96" s="95"/>
      <c r="H96" s="66"/>
      <c r="L96" s="15"/>
    </row>
    <row r="97" spans="1:12" ht="15" thickBot="1">
      <c r="A97" s="256">
        <f>A96+1</f>
        <v>63</v>
      </c>
      <c r="B97" s="110"/>
      <c r="C97" s="239" t="s">
        <v>83</v>
      </c>
      <c r="D97" s="201" t="s">
        <v>326</v>
      </c>
      <c r="E97" s="132">
        <v>1300</v>
      </c>
      <c r="F97" s="280"/>
      <c r="G97" s="135"/>
      <c r="H97" s="66"/>
      <c r="L97" s="15"/>
    </row>
    <row r="98" spans="1:12" ht="13.5" thickBot="1">
      <c r="A98" s="106" t="s">
        <v>11</v>
      </c>
      <c r="B98" s="107" t="s">
        <v>76</v>
      </c>
      <c r="C98" s="281" t="s">
        <v>77</v>
      </c>
      <c r="D98" s="107" t="s">
        <v>11</v>
      </c>
      <c r="E98" s="107" t="s">
        <v>11</v>
      </c>
      <c r="F98" s="277" t="s">
        <v>11</v>
      </c>
      <c r="G98" s="138" t="s">
        <v>11</v>
      </c>
      <c r="H98" s="64"/>
      <c r="L98" s="15"/>
    </row>
    <row r="99" spans="1:12">
      <c r="A99" s="233">
        <f>A97+1</f>
        <v>64</v>
      </c>
      <c r="B99" s="110"/>
      <c r="C99" s="207" t="s">
        <v>136</v>
      </c>
      <c r="D99" s="236" t="s">
        <v>9</v>
      </c>
      <c r="E99" s="236">
        <v>5</v>
      </c>
      <c r="F99" s="236"/>
      <c r="G99" s="155"/>
      <c r="H99" s="66"/>
      <c r="L99" s="15"/>
    </row>
    <row r="100" spans="1:12">
      <c r="A100" s="211">
        <f>A99+1</f>
        <v>65</v>
      </c>
      <c r="B100" s="110"/>
      <c r="C100" s="282" t="s">
        <v>179</v>
      </c>
      <c r="D100" s="93" t="s">
        <v>10</v>
      </c>
      <c r="E100" s="93">
        <v>2</v>
      </c>
      <c r="F100" s="180"/>
      <c r="G100" s="95"/>
      <c r="H100" s="66"/>
      <c r="L100" s="15"/>
    </row>
    <row r="101" spans="1:12" ht="26.25" thickBot="1">
      <c r="A101" s="283">
        <v>66</v>
      </c>
      <c r="B101" s="110"/>
      <c r="C101" s="239" t="s">
        <v>161</v>
      </c>
      <c r="D101" s="132" t="s">
        <v>326</v>
      </c>
      <c r="E101" s="132">
        <v>3</v>
      </c>
      <c r="F101" s="224"/>
      <c r="G101" s="135"/>
      <c r="H101" s="66"/>
      <c r="L101" s="15"/>
    </row>
    <row r="102" spans="1:12" ht="13.5" thickBot="1">
      <c r="A102" s="106" t="s">
        <v>11</v>
      </c>
      <c r="B102" s="107" t="s">
        <v>109</v>
      </c>
      <c r="C102" s="284" t="s">
        <v>110</v>
      </c>
      <c r="D102" s="107" t="s">
        <v>11</v>
      </c>
      <c r="E102" s="107" t="s">
        <v>11</v>
      </c>
      <c r="F102" s="277" t="s">
        <v>11</v>
      </c>
      <c r="G102" s="285" t="s">
        <v>11</v>
      </c>
      <c r="H102" s="64"/>
      <c r="L102" s="15"/>
    </row>
    <row r="103" spans="1:12" ht="15" thickBot="1">
      <c r="A103" s="195">
        <f>A101+1</f>
        <v>67</v>
      </c>
      <c r="B103" s="140"/>
      <c r="C103" s="177" t="s">
        <v>111</v>
      </c>
      <c r="D103" s="110" t="s">
        <v>326</v>
      </c>
      <c r="E103" s="178">
        <v>700</v>
      </c>
      <c r="F103" s="237"/>
      <c r="G103" s="114"/>
      <c r="L103" s="15"/>
    </row>
    <row r="104" spans="1:12" ht="14.25" thickTop="1" thickBot="1">
      <c r="A104" s="286" t="s">
        <v>11</v>
      </c>
      <c r="B104" s="270" t="s">
        <v>27</v>
      </c>
      <c r="C104" s="287" t="s">
        <v>3</v>
      </c>
      <c r="D104" s="270" t="s">
        <v>11</v>
      </c>
      <c r="E104" s="270" t="s">
        <v>11</v>
      </c>
      <c r="F104" s="270" t="s">
        <v>11</v>
      </c>
      <c r="G104" s="288" t="s">
        <v>11</v>
      </c>
      <c r="H104" s="64"/>
      <c r="L104" s="15"/>
    </row>
    <row r="105" spans="1:12" ht="13.5" thickBot="1">
      <c r="A105" s="106" t="s">
        <v>11</v>
      </c>
      <c r="B105" s="289" t="s">
        <v>16</v>
      </c>
      <c r="C105" s="136" t="s">
        <v>4</v>
      </c>
      <c r="D105" s="107" t="s">
        <v>11</v>
      </c>
      <c r="E105" s="107" t="s">
        <v>11</v>
      </c>
      <c r="F105" s="277" t="s">
        <v>11</v>
      </c>
      <c r="G105" s="138" t="s">
        <v>11</v>
      </c>
      <c r="H105" s="64"/>
      <c r="L105" s="15"/>
    </row>
    <row r="106" spans="1:12" ht="14.25">
      <c r="A106" s="233">
        <v>68</v>
      </c>
      <c r="B106" s="176"/>
      <c r="C106" s="207" t="s">
        <v>96</v>
      </c>
      <c r="D106" s="236" t="s">
        <v>326</v>
      </c>
      <c r="E106" s="236">
        <v>510</v>
      </c>
      <c r="F106" s="236"/>
      <c r="G106" s="135"/>
      <c r="H106" s="66"/>
      <c r="L106" s="15"/>
    </row>
    <row r="107" spans="1:12" ht="26.25" thickBot="1">
      <c r="A107" s="198">
        <f>A106+1</f>
        <v>69</v>
      </c>
      <c r="B107" s="176"/>
      <c r="C107" s="214" t="s">
        <v>115</v>
      </c>
      <c r="D107" s="201" t="s">
        <v>326</v>
      </c>
      <c r="E107" s="201">
        <v>230</v>
      </c>
      <c r="F107" s="201"/>
      <c r="G107" s="135"/>
      <c r="H107" s="66"/>
      <c r="L107" s="15"/>
    </row>
    <row r="108" spans="1:12" ht="13.5" thickBot="1">
      <c r="A108" s="106" t="s">
        <v>11</v>
      </c>
      <c r="B108" s="107" t="s">
        <v>17</v>
      </c>
      <c r="C108" s="136" t="s">
        <v>5</v>
      </c>
      <c r="D108" s="290" t="s">
        <v>11</v>
      </c>
      <c r="E108" s="107" t="s">
        <v>11</v>
      </c>
      <c r="F108" s="277" t="s">
        <v>11</v>
      </c>
      <c r="G108" s="138" t="s">
        <v>11</v>
      </c>
      <c r="H108" s="64"/>
      <c r="L108" s="15"/>
    </row>
    <row r="109" spans="1:12" ht="25.5">
      <c r="A109" s="233">
        <f>A107+1</f>
        <v>70</v>
      </c>
      <c r="B109" s="176"/>
      <c r="C109" s="177" t="s">
        <v>124</v>
      </c>
      <c r="D109" s="140" t="s">
        <v>10</v>
      </c>
      <c r="E109" s="140">
        <v>11</v>
      </c>
      <c r="F109" s="237"/>
      <c r="G109" s="155"/>
      <c r="H109" s="66"/>
      <c r="L109" s="15"/>
    </row>
    <row r="110" spans="1:12" ht="25.5">
      <c r="A110" s="211">
        <v>71</v>
      </c>
      <c r="B110" s="176"/>
      <c r="C110" s="92" t="s">
        <v>125</v>
      </c>
      <c r="D110" s="93" t="s">
        <v>10</v>
      </c>
      <c r="E110" s="180">
        <v>78</v>
      </c>
      <c r="F110" s="237"/>
      <c r="G110" s="95"/>
      <c r="L110" s="15"/>
    </row>
    <row r="111" spans="1:12" ht="25.5">
      <c r="A111" s="211">
        <f t="shared" ref="A111:A115" si="0">A110+1</f>
        <v>72</v>
      </c>
      <c r="B111" s="176"/>
      <c r="C111" s="92" t="s">
        <v>162</v>
      </c>
      <c r="D111" s="93" t="s">
        <v>10</v>
      </c>
      <c r="E111" s="93">
        <v>5</v>
      </c>
      <c r="F111" s="237"/>
      <c r="G111" s="95"/>
      <c r="H111" s="66"/>
      <c r="L111" s="15"/>
    </row>
    <row r="112" spans="1:12" ht="38.25">
      <c r="A112" s="211">
        <f>A111+1</f>
        <v>73</v>
      </c>
      <c r="B112" s="176"/>
      <c r="C112" s="92" t="s">
        <v>126</v>
      </c>
      <c r="D112" s="93" t="s">
        <v>10</v>
      </c>
      <c r="E112" s="140">
        <v>11</v>
      </c>
      <c r="F112" s="237"/>
      <c r="G112" s="95"/>
      <c r="H112" s="66"/>
      <c r="L112" s="15"/>
    </row>
    <row r="113" spans="1:12" ht="25.5">
      <c r="A113" s="211">
        <f>A112+1</f>
        <v>74</v>
      </c>
      <c r="B113" s="176"/>
      <c r="C113" s="92" t="s">
        <v>127</v>
      </c>
      <c r="D113" s="93" t="s">
        <v>10</v>
      </c>
      <c r="E113" s="178">
        <v>6</v>
      </c>
      <c r="F113" s="237"/>
      <c r="G113" s="95"/>
      <c r="L113" s="15"/>
    </row>
    <row r="114" spans="1:12">
      <c r="A114" s="211">
        <f>A113+1</f>
        <v>75</v>
      </c>
      <c r="B114" s="176"/>
      <c r="C114" s="92" t="s">
        <v>163</v>
      </c>
      <c r="D114" s="93" t="s">
        <v>10</v>
      </c>
      <c r="E114" s="93">
        <v>5</v>
      </c>
      <c r="F114" s="237"/>
      <c r="G114" s="95"/>
      <c r="H114" s="66"/>
      <c r="L114" s="15"/>
    </row>
    <row r="115" spans="1:12">
      <c r="A115" s="211">
        <f t="shared" si="0"/>
        <v>76</v>
      </c>
      <c r="B115" s="176"/>
      <c r="C115" s="282" t="s">
        <v>97</v>
      </c>
      <c r="D115" s="180" t="s">
        <v>10</v>
      </c>
      <c r="E115" s="178">
        <v>66</v>
      </c>
      <c r="F115" s="237"/>
      <c r="G115" s="95"/>
      <c r="L115" s="15"/>
    </row>
    <row r="116" spans="1:12">
      <c r="A116" s="211">
        <f>A115+1</f>
        <v>77</v>
      </c>
      <c r="B116" s="176"/>
      <c r="C116" s="92" t="s">
        <v>128</v>
      </c>
      <c r="D116" s="93" t="s">
        <v>10</v>
      </c>
      <c r="E116" s="93">
        <v>8</v>
      </c>
      <c r="F116" s="213"/>
      <c r="G116" s="95"/>
      <c r="H116" s="66"/>
      <c r="L116" s="15"/>
    </row>
    <row r="117" spans="1:12" ht="13.5" thickBot="1">
      <c r="A117" s="283">
        <f>A116+1</f>
        <v>78</v>
      </c>
      <c r="B117" s="176"/>
      <c r="C117" s="239" t="s">
        <v>135</v>
      </c>
      <c r="D117" s="291" t="s">
        <v>9</v>
      </c>
      <c r="E117" s="292">
        <v>11</v>
      </c>
      <c r="F117" s="293"/>
      <c r="G117" s="135"/>
      <c r="H117" s="66"/>
      <c r="L117" s="15"/>
    </row>
    <row r="118" spans="1:12" ht="13.5" thickBot="1">
      <c r="A118" s="106"/>
      <c r="B118" s="107" t="s">
        <v>131</v>
      </c>
      <c r="C118" s="276" t="s">
        <v>132</v>
      </c>
      <c r="D118" s="289" t="s">
        <v>11</v>
      </c>
      <c r="E118" s="294" t="s">
        <v>11</v>
      </c>
      <c r="F118" s="295" t="s">
        <v>11</v>
      </c>
      <c r="G118" s="138" t="s">
        <v>11</v>
      </c>
      <c r="H118" s="64"/>
      <c r="L118" s="15"/>
    </row>
    <row r="119" spans="1:12">
      <c r="A119" s="296">
        <v>79</v>
      </c>
      <c r="B119" s="116"/>
      <c r="C119" s="166" t="s">
        <v>133</v>
      </c>
      <c r="D119" s="297" t="s">
        <v>9</v>
      </c>
      <c r="E119" s="298">
        <v>170</v>
      </c>
      <c r="F119" s="299"/>
      <c r="G119" s="300"/>
      <c r="H119" s="66"/>
      <c r="L119" s="15"/>
    </row>
    <row r="120" spans="1:12" ht="13.5" thickBot="1">
      <c r="A120" s="90">
        <f>A119+1</f>
        <v>80</v>
      </c>
      <c r="B120" s="176"/>
      <c r="C120" s="92" t="s">
        <v>134</v>
      </c>
      <c r="D120" s="93" t="s">
        <v>10</v>
      </c>
      <c r="E120" s="220">
        <v>1</v>
      </c>
      <c r="F120" s="94"/>
      <c r="G120" s="95"/>
      <c r="H120" s="66"/>
      <c r="L120" s="15"/>
    </row>
    <row r="121" spans="1:12" ht="14.25" thickTop="1" thickBot="1">
      <c r="A121" s="269" t="s">
        <v>11</v>
      </c>
      <c r="B121" s="270" t="s">
        <v>18</v>
      </c>
      <c r="C121" s="301" t="s">
        <v>6</v>
      </c>
      <c r="D121" s="272" t="s">
        <v>11</v>
      </c>
      <c r="E121" s="273" t="s">
        <v>11</v>
      </c>
      <c r="F121" s="274" t="s">
        <v>11</v>
      </c>
      <c r="G121" s="275" t="s">
        <v>11</v>
      </c>
      <c r="H121" s="64"/>
      <c r="L121" s="15"/>
    </row>
    <row r="122" spans="1:12" ht="13.5" thickBot="1">
      <c r="A122" s="106" t="s">
        <v>11</v>
      </c>
      <c r="B122" s="107" t="s">
        <v>19</v>
      </c>
      <c r="C122" s="276" t="s">
        <v>7</v>
      </c>
      <c r="D122" s="107" t="s">
        <v>11</v>
      </c>
      <c r="E122" s="107" t="s">
        <v>11</v>
      </c>
      <c r="F122" s="277" t="s">
        <v>11</v>
      </c>
      <c r="G122" s="138" t="s">
        <v>11</v>
      </c>
      <c r="H122" s="64"/>
      <c r="L122" s="15"/>
    </row>
    <row r="123" spans="1:12" ht="25.5">
      <c r="A123" s="233">
        <v>81</v>
      </c>
      <c r="B123" s="176"/>
      <c r="C123" s="177" t="s">
        <v>38</v>
      </c>
      <c r="D123" s="140" t="s">
        <v>9</v>
      </c>
      <c r="E123" s="208">
        <v>1350</v>
      </c>
      <c r="F123" s="237"/>
      <c r="G123" s="135"/>
      <c r="L123" s="15"/>
    </row>
    <row r="124" spans="1:12" ht="13.5" thickBot="1">
      <c r="A124" s="256">
        <f>A123+1</f>
        <v>82</v>
      </c>
      <c r="B124" s="176"/>
      <c r="C124" s="302" t="s">
        <v>98</v>
      </c>
      <c r="D124" s="201" t="s">
        <v>9</v>
      </c>
      <c r="E124" s="205">
        <v>925</v>
      </c>
      <c r="F124" s="237"/>
      <c r="G124" s="135"/>
      <c r="L124" s="15"/>
    </row>
    <row r="125" spans="1:12" ht="13.5" thickBot="1">
      <c r="A125" s="106" t="s">
        <v>11</v>
      </c>
      <c r="B125" s="107" t="s">
        <v>91</v>
      </c>
      <c r="C125" s="276" t="s">
        <v>92</v>
      </c>
      <c r="D125" s="290" t="s">
        <v>11</v>
      </c>
      <c r="E125" s="107" t="s">
        <v>11</v>
      </c>
      <c r="F125" s="277" t="s">
        <v>11</v>
      </c>
      <c r="G125" s="138" t="s">
        <v>11</v>
      </c>
      <c r="H125" s="64"/>
      <c r="L125" s="15"/>
    </row>
    <row r="126" spans="1:12" ht="26.25" thickBot="1">
      <c r="A126" s="195">
        <f>A124+1</f>
        <v>83</v>
      </c>
      <c r="B126" s="219"/>
      <c r="C126" s="303" t="s">
        <v>93</v>
      </c>
      <c r="D126" s="178" t="s">
        <v>9</v>
      </c>
      <c r="E126" s="110">
        <v>390</v>
      </c>
      <c r="F126" s="304"/>
      <c r="G126" s="114"/>
      <c r="H126" s="66"/>
      <c r="L126" s="15"/>
    </row>
    <row r="127" spans="1:12" ht="13.5" thickBot="1">
      <c r="A127" s="106" t="s">
        <v>11</v>
      </c>
      <c r="B127" s="107" t="s">
        <v>112</v>
      </c>
      <c r="C127" s="276" t="s">
        <v>113</v>
      </c>
      <c r="D127" s="290" t="s">
        <v>11</v>
      </c>
      <c r="E127" s="107" t="s">
        <v>11</v>
      </c>
      <c r="F127" s="277" t="s">
        <v>11</v>
      </c>
      <c r="G127" s="138" t="s">
        <v>11</v>
      </c>
      <c r="H127" s="64"/>
      <c r="L127" s="15"/>
    </row>
    <row r="128" spans="1:12" ht="26.25" thickBot="1">
      <c r="A128" s="305">
        <f>A126+1</f>
        <v>84</v>
      </c>
      <c r="B128" s="176"/>
      <c r="C128" s="303" t="s">
        <v>114</v>
      </c>
      <c r="D128" s="306" t="s">
        <v>326</v>
      </c>
      <c r="E128" s="178">
        <v>54</v>
      </c>
      <c r="F128" s="304"/>
      <c r="G128" s="114"/>
      <c r="L128" s="15"/>
    </row>
    <row r="129" spans="1:12" ht="13.5" thickBot="1">
      <c r="A129" s="106" t="s">
        <v>11</v>
      </c>
      <c r="B129" s="107" t="s">
        <v>20</v>
      </c>
      <c r="C129" s="276" t="s">
        <v>69</v>
      </c>
      <c r="D129" s="290" t="s">
        <v>11</v>
      </c>
      <c r="E129" s="107" t="s">
        <v>11</v>
      </c>
      <c r="F129" s="277" t="s">
        <v>11</v>
      </c>
      <c r="G129" s="138" t="s">
        <v>11</v>
      </c>
      <c r="H129" s="64"/>
      <c r="L129" s="15"/>
    </row>
    <row r="130" spans="1:12" ht="13.5" thickBot="1">
      <c r="A130" s="164">
        <f>A128+1</f>
        <v>85</v>
      </c>
      <c r="B130" s="116"/>
      <c r="C130" s="166" t="s">
        <v>68</v>
      </c>
      <c r="D130" s="167" t="s">
        <v>9</v>
      </c>
      <c r="E130" s="178">
        <v>4700</v>
      </c>
      <c r="F130" s="237"/>
      <c r="G130" s="114"/>
      <c r="L130" s="15"/>
    </row>
    <row r="131" spans="1:12" ht="14.25" thickTop="1" thickBot="1">
      <c r="A131" s="307" t="s">
        <v>11</v>
      </c>
      <c r="B131" s="308" t="s">
        <v>70</v>
      </c>
      <c r="C131" s="309" t="s">
        <v>71</v>
      </c>
      <c r="D131" s="310" t="s">
        <v>11</v>
      </c>
      <c r="E131" s="311" t="s">
        <v>11</v>
      </c>
      <c r="F131" s="312" t="s">
        <v>11</v>
      </c>
      <c r="G131" s="313" t="s">
        <v>11</v>
      </c>
      <c r="H131" s="64"/>
      <c r="L131" s="15"/>
    </row>
    <row r="132" spans="1:12" ht="14.25" thickTop="1" thickBot="1">
      <c r="A132" s="106" t="s">
        <v>11</v>
      </c>
      <c r="B132" s="107" t="s">
        <v>72</v>
      </c>
      <c r="C132" s="314" t="s">
        <v>73</v>
      </c>
      <c r="D132" s="315" t="s">
        <v>11</v>
      </c>
      <c r="E132" s="316" t="s">
        <v>11</v>
      </c>
      <c r="F132" s="317" t="s">
        <v>11</v>
      </c>
      <c r="G132" s="318" t="s">
        <v>11</v>
      </c>
      <c r="H132" s="64"/>
      <c r="L132" s="15"/>
    </row>
    <row r="133" spans="1:12" ht="15" thickBot="1">
      <c r="A133" s="164">
        <v>86</v>
      </c>
      <c r="B133" s="219"/>
      <c r="C133" s="319" t="s">
        <v>74</v>
      </c>
      <c r="D133" s="320" t="s">
        <v>326</v>
      </c>
      <c r="E133" s="320">
        <v>6000</v>
      </c>
      <c r="F133" s="321"/>
      <c r="G133" s="322"/>
      <c r="H133" s="66"/>
      <c r="L133" s="15"/>
    </row>
    <row r="134" spans="1:12" ht="12" customHeight="1" thickTop="1" thickBot="1">
      <c r="A134" s="411" t="s">
        <v>314</v>
      </c>
      <c r="B134" s="411"/>
      <c r="C134" s="411"/>
      <c r="D134" s="411"/>
      <c r="E134" s="411"/>
      <c r="F134" s="411"/>
      <c r="G134" s="323" t="str">
        <f>IF(SUM(G10:G133)=0,"",SUM(G10:G133))</f>
        <v/>
      </c>
      <c r="L134" s="15"/>
    </row>
    <row r="135" spans="1:12" ht="15.75" thickBot="1">
      <c r="A135" s="409" t="s">
        <v>315</v>
      </c>
      <c r="B135" s="410"/>
      <c r="C135" s="410"/>
      <c r="D135" s="410"/>
      <c r="E135" s="410"/>
      <c r="F135" s="410"/>
      <c r="G135" s="324"/>
    </row>
    <row r="136" spans="1:12" ht="15.75" thickBot="1">
      <c r="A136" s="409" t="s">
        <v>316</v>
      </c>
      <c r="B136" s="410"/>
      <c r="C136" s="410"/>
      <c r="D136" s="410"/>
      <c r="E136" s="410"/>
      <c r="F136" s="410"/>
      <c r="G136" s="324"/>
    </row>
  </sheetData>
  <mergeCells count="11">
    <mergeCell ref="A135:F135"/>
    <mergeCell ref="A136:F136"/>
    <mergeCell ref="A134:F134"/>
    <mergeCell ref="A1:G1"/>
    <mergeCell ref="A3:G3"/>
    <mergeCell ref="D5:E5"/>
    <mergeCell ref="F5:F6"/>
    <mergeCell ref="G5:G6"/>
    <mergeCell ref="A5:A6"/>
    <mergeCell ref="B5:B6"/>
    <mergeCell ref="C5:C6"/>
  </mergeCells>
  <pageMargins left="0.87" right="0.31496062992125984" top="0.55118110236220474" bottom="0.74803149606299213" header="0.31496062992125984" footer="0.31496062992125984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7"/>
  <sheetViews>
    <sheetView zoomScaleNormal="100" zoomScaleSheetLayoutView="100" workbookViewId="0">
      <selection sqref="A1:G1"/>
    </sheetView>
  </sheetViews>
  <sheetFormatPr defaultRowHeight="12.75"/>
  <cols>
    <col min="1" max="1" width="7.140625" style="27" bestFit="1" customWidth="1"/>
    <col min="2" max="2" width="12.85546875" style="27" customWidth="1"/>
    <col min="3" max="3" width="62.85546875" style="28" customWidth="1"/>
    <col min="4" max="5" width="8.5703125" style="27" customWidth="1"/>
    <col min="6" max="6" width="9.85546875" style="27" customWidth="1"/>
    <col min="7" max="7" width="12.5703125" style="29" customWidth="1"/>
    <col min="8" max="255" width="9.140625" style="26"/>
    <col min="256" max="256" width="7.140625" style="26" bestFit="1" customWidth="1"/>
    <col min="257" max="258" width="12.85546875" style="26" customWidth="1"/>
    <col min="259" max="259" width="62.85546875" style="26" customWidth="1"/>
    <col min="260" max="261" width="8.5703125" style="26" customWidth="1"/>
    <col min="262" max="262" width="9.85546875" style="26" customWidth="1"/>
    <col min="263" max="263" width="12.5703125" style="26" customWidth="1"/>
    <col min="264" max="511" width="9.140625" style="26"/>
    <col min="512" max="512" width="7.140625" style="26" bestFit="1" customWidth="1"/>
    <col min="513" max="514" width="12.85546875" style="26" customWidth="1"/>
    <col min="515" max="515" width="62.85546875" style="26" customWidth="1"/>
    <col min="516" max="517" width="8.5703125" style="26" customWidth="1"/>
    <col min="518" max="518" width="9.85546875" style="26" customWidth="1"/>
    <col min="519" max="519" width="12.5703125" style="26" customWidth="1"/>
    <col min="520" max="767" width="9.140625" style="26"/>
    <col min="768" max="768" width="7.140625" style="26" bestFit="1" customWidth="1"/>
    <col min="769" max="770" width="12.85546875" style="26" customWidth="1"/>
    <col min="771" max="771" width="62.85546875" style="26" customWidth="1"/>
    <col min="772" max="773" width="8.5703125" style="26" customWidth="1"/>
    <col min="774" max="774" width="9.85546875" style="26" customWidth="1"/>
    <col min="775" max="775" width="12.5703125" style="26" customWidth="1"/>
    <col min="776" max="1023" width="9.140625" style="26"/>
    <col min="1024" max="1024" width="7.140625" style="26" bestFit="1" customWidth="1"/>
    <col min="1025" max="1026" width="12.85546875" style="26" customWidth="1"/>
    <col min="1027" max="1027" width="62.85546875" style="26" customWidth="1"/>
    <col min="1028" max="1029" width="8.5703125" style="26" customWidth="1"/>
    <col min="1030" max="1030" width="9.85546875" style="26" customWidth="1"/>
    <col min="1031" max="1031" width="12.5703125" style="26" customWidth="1"/>
    <col min="1032" max="1279" width="9.140625" style="26"/>
    <col min="1280" max="1280" width="7.140625" style="26" bestFit="1" customWidth="1"/>
    <col min="1281" max="1282" width="12.85546875" style="26" customWidth="1"/>
    <col min="1283" max="1283" width="62.85546875" style="26" customWidth="1"/>
    <col min="1284" max="1285" width="8.5703125" style="26" customWidth="1"/>
    <col min="1286" max="1286" width="9.85546875" style="26" customWidth="1"/>
    <col min="1287" max="1287" width="12.5703125" style="26" customWidth="1"/>
    <col min="1288" max="1535" width="9.140625" style="26"/>
    <col min="1536" max="1536" width="7.140625" style="26" bestFit="1" customWidth="1"/>
    <col min="1537" max="1538" width="12.85546875" style="26" customWidth="1"/>
    <col min="1539" max="1539" width="62.85546875" style="26" customWidth="1"/>
    <col min="1540" max="1541" width="8.5703125" style="26" customWidth="1"/>
    <col min="1542" max="1542" width="9.85546875" style="26" customWidth="1"/>
    <col min="1543" max="1543" width="12.5703125" style="26" customWidth="1"/>
    <col min="1544" max="1791" width="9.140625" style="26"/>
    <col min="1792" max="1792" width="7.140625" style="26" bestFit="1" customWidth="1"/>
    <col min="1793" max="1794" width="12.85546875" style="26" customWidth="1"/>
    <col min="1795" max="1795" width="62.85546875" style="26" customWidth="1"/>
    <col min="1796" max="1797" width="8.5703125" style="26" customWidth="1"/>
    <col min="1798" max="1798" width="9.85546875" style="26" customWidth="1"/>
    <col min="1799" max="1799" width="12.5703125" style="26" customWidth="1"/>
    <col min="1800" max="2047" width="9.140625" style="26"/>
    <col min="2048" max="2048" width="7.140625" style="26" bestFit="1" customWidth="1"/>
    <col min="2049" max="2050" width="12.85546875" style="26" customWidth="1"/>
    <col min="2051" max="2051" width="62.85546875" style="26" customWidth="1"/>
    <col min="2052" max="2053" width="8.5703125" style="26" customWidth="1"/>
    <col min="2054" max="2054" width="9.85546875" style="26" customWidth="1"/>
    <col min="2055" max="2055" width="12.5703125" style="26" customWidth="1"/>
    <col min="2056" max="2303" width="9.140625" style="26"/>
    <col min="2304" max="2304" width="7.140625" style="26" bestFit="1" customWidth="1"/>
    <col min="2305" max="2306" width="12.85546875" style="26" customWidth="1"/>
    <col min="2307" max="2307" width="62.85546875" style="26" customWidth="1"/>
    <col min="2308" max="2309" width="8.5703125" style="26" customWidth="1"/>
    <col min="2310" max="2310" width="9.85546875" style="26" customWidth="1"/>
    <col min="2311" max="2311" width="12.5703125" style="26" customWidth="1"/>
    <col min="2312" max="2559" width="9.140625" style="26"/>
    <col min="2560" max="2560" width="7.140625" style="26" bestFit="1" customWidth="1"/>
    <col min="2561" max="2562" width="12.85546875" style="26" customWidth="1"/>
    <col min="2563" max="2563" width="62.85546875" style="26" customWidth="1"/>
    <col min="2564" max="2565" width="8.5703125" style="26" customWidth="1"/>
    <col min="2566" max="2566" width="9.85546875" style="26" customWidth="1"/>
    <col min="2567" max="2567" width="12.5703125" style="26" customWidth="1"/>
    <col min="2568" max="2815" width="9.140625" style="26"/>
    <col min="2816" max="2816" width="7.140625" style="26" bestFit="1" customWidth="1"/>
    <col min="2817" max="2818" width="12.85546875" style="26" customWidth="1"/>
    <col min="2819" max="2819" width="62.85546875" style="26" customWidth="1"/>
    <col min="2820" max="2821" width="8.5703125" style="26" customWidth="1"/>
    <col min="2822" max="2822" width="9.85546875" style="26" customWidth="1"/>
    <col min="2823" max="2823" width="12.5703125" style="26" customWidth="1"/>
    <col min="2824" max="3071" width="9.140625" style="26"/>
    <col min="3072" max="3072" width="7.140625" style="26" bestFit="1" customWidth="1"/>
    <col min="3073" max="3074" width="12.85546875" style="26" customWidth="1"/>
    <col min="3075" max="3075" width="62.85546875" style="26" customWidth="1"/>
    <col min="3076" max="3077" width="8.5703125" style="26" customWidth="1"/>
    <col min="3078" max="3078" width="9.85546875" style="26" customWidth="1"/>
    <col min="3079" max="3079" width="12.5703125" style="26" customWidth="1"/>
    <col min="3080" max="3327" width="9.140625" style="26"/>
    <col min="3328" max="3328" width="7.140625" style="26" bestFit="1" customWidth="1"/>
    <col min="3329" max="3330" width="12.85546875" style="26" customWidth="1"/>
    <col min="3331" max="3331" width="62.85546875" style="26" customWidth="1"/>
    <col min="3332" max="3333" width="8.5703125" style="26" customWidth="1"/>
    <col min="3334" max="3334" width="9.85546875" style="26" customWidth="1"/>
    <col min="3335" max="3335" width="12.5703125" style="26" customWidth="1"/>
    <col min="3336" max="3583" width="9.140625" style="26"/>
    <col min="3584" max="3584" width="7.140625" style="26" bestFit="1" customWidth="1"/>
    <col min="3585" max="3586" width="12.85546875" style="26" customWidth="1"/>
    <col min="3587" max="3587" width="62.85546875" style="26" customWidth="1"/>
    <col min="3588" max="3589" width="8.5703125" style="26" customWidth="1"/>
    <col min="3590" max="3590" width="9.85546875" style="26" customWidth="1"/>
    <col min="3591" max="3591" width="12.5703125" style="26" customWidth="1"/>
    <col min="3592" max="3839" width="9.140625" style="26"/>
    <col min="3840" max="3840" width="7.140625" style="26" bestFit="1" customWidth="1"/>
    <col min="3841" max="3842" width="12.85546875" style="26" customWidth="1"/>
    <col min="3843" max="3843" width="62.85546875" style="26" customWidth="1"/>
    <col min="3844" max="3845" width="8.5703125" style="26" customWidth="1"/>
    <col min="3846" max="3846" width="9.85546875" style="26" customWidth="1"/>
    <col min="3847" max="3847" width="12.5703125" style="26" customWidth="1"/>
    <col min="3848" max="4095" width="9.140625" style="26"/>
    <col min="4096" max="4096" width="7.140625" style="26" bestFit="1" customWidth="1"/>
    <col min="4097" max="4098" width="12.85546875" style="26" customWidth="1"/>
    <col min="4099" max="4099" width="62.85546875" style="26" customWidth="1"/>
    <col min="4100" max="4101" width="8.5703125" style="26" customWidth="1"/>
    <col min="4102" max="4102" width="9.85546875" style="26" customWidth="1"/>
    <col min="4103" max="4103" width="12.5703125" style="26" customWidth="1"/>
    <col min="4104" max="4351" width="9.140625" style="26"/>
    <col min="4352" max="4352" width="7.140625" style="26" bestFit="1" customWidth="1"/>
    <col min="4353" max="4354" width="12.85546875" style="26" customWidth="1"/>
    <col min="4355" max="4355" width="62.85546875" style="26" customWidth="1"/>
    <col min="4356" max="4357" width="8.5703125" style="26" customWidth="1"/>
    <col min="4358" max="4358" width="9.85546875" style="26" customWidth="1"/>
    <col min="4359" max="4359" width="12.5703125" style="26" customWidth="1"/>
    <col min="4360" max="4607" width="9.140625" style="26"/>
    <col min="4608" max="4608" width="7.140625" style="26" bestFit="1" customWidth="1"/>
    <col min="4609" max="4610" width="12.85546875" style="26" customWidth="1"/>
    <col min="4611" max="4611" width="62.85546875" style="26" customWidth="1"/>
    <col min="4612" max="4613" width="8.5703125" style="26" customWidth="1"/>
    <col min="4614" max="4614" width="9.85546875" style="26" customWidth="1"/>
    <col min="4615" max="4615" width="12.5703125" style="26" customWidth="1"/>
    <col min="4616" max="4863" width="9.140625" style="26"/>
    <col min="4864" max="4864" width="7.140625" style="26" bestFit="1" customWidth="1"/>
    <col min="4865" max="4866" width="12.85546875" style="26" customWidth="1"/>
    <col min="4867" max="4867" width="62.85546875" style="26" customWidth="1"/>
    <col min="4868" max="4869" width="8.5703125" style="26" customWidth="1"/>
    <col min="4870" max="4870" width="9.85546875" style="26" customWidth="1"/>
    <col min="4871" max="4871" width="12.5703125" style="26" customWidth="1"/>
    <col min="4872" max="5119" width="9.140625" style="26"/>
    <col min="5120" max="5120" width="7.140625" style="26" bestFit="1" customWidth="1"/>
    <col min="5121" max="5122" width="12.85546875" style="26" customWidth="1"/>
    <col min="5123" max="5123" width="62.85546875" style="26" customWidth="1"/>
    <col min="5124" max="5125" width="8.5703125" style="26" customWidth="1"/>
    <col min="5126" max="5126" width="9.85546875" style="26" customWidth="1"/>
    <col min="5127" max="5127" width="12.5703125" style="26" customWidth="1"/>
    <col min="5128" max="5375" width="9.140625" style="26"/>
    <col min="5376" max="5376" width="7.140625" style="26" bestFit="1" customWidth="1"/>
    <col min="5377" max="5378" width="12.85546875" style="26" customWidth="1"/>
    <col min="5379" max="5379" width="62.85546875" style="26" customWidth="1"/>
    <col min="5380" max="5381" width="8.5703125" style="26" customWidth="1"/>
    <col min="5382" max="5382" width="9.85546875" style="26" customWidth="1"/>
    <col min="5383" max="5383" width="12.5703125" style="26" customWidth="1"/>
    <col min="5384" max="5631" width="9.140625" style="26"/>
    <col min="5632" max="5632" width="7.140625" style="26" bestFit="1" customWidth="1"/>
    <col min="5633" max="5634" width="12.85546875" style="26" customWidth="1"/>
    <col min="5635" max="5635" width="62.85546875" style="26" customWidth="1"/>
    <col min="5636" max="5637" width="8.5703125" style="26" customWidth="1"/>
    <col min="5638" max="5638" width="9.85546875" style="26" customWidth="1"/>
    <col min="5639" max="5639" width="12.5703125" style="26" customWidth="1"/>
    <col min="5640" max="5887" width="9.140625" style="26"/>
    <col min="5888" max="5888" width="7.140625" style="26" bestFit="1" customWidth="1"/>
    <col min="5889" max="5890" width="12.85546875" style="26" customWidth="1"/>
    <col min="5891" max="5891" width="62.85546875" style="26" customWidth="1"/>
    <col min="5892" max="5893" width="8.5703125" style="26" customWidth="1"/>
    <col min="5894" max="5894" width="9.85546875" style="26" customWidth="1"/>
    <col min="5895" max="5895" width="12.5703125" style="26" customWidth="1"/>
    <col min="5896" max="6143" width="9.140625" style="26"/>
    <col min="6144" max="6144" width="7.140625" style="26" bestFit="1" customWidth="1"/>
    <col min="6145" max="6146" width="12.85546875" style="26" customWidth="1"/>
    <col min="6147" max="6147" width="62.85546875" style="26" customWidth="1"/>
    <col min="6148" max="6149" width="8.5703125" style="26" customWidth="1"/>
    <col min="6150" max="6150" width="9.85546875" style="26" customWidth="1"/>
    <col min="6151" max="6151" width="12.5703125" style="26" customWidth="1"/>
    <col min="6152" max="6399" width="9.140625" style="26"/>
    <col min="6400" max="6400" width="7.140625" style="26" bestFit="1" customWidth="1"/>
    <col min="6401" max="6402" width="12.85546875" style="26" customWidth="1"/>
    <col min="6403" max="6403" width="62.85546875" style="26" customWidth="1"/>
    <col min="6404" max="6405" width="8.5703125" style="26" customWidth="1"/>
    <col min="6406" max="6406" width="9.85546875" style="26" customWidth="1"/>
    <col min="6407" max="6407" width="12.5703125" style="26" customWidth="1"/>
    <col min="6408" max="6655" width="9.140625" style="26"/>
    <col min="6656" max="6656" width="7.140625" style="26" bestFit="1" customWidth="1"/>
    <col min="6657" max="6658" width="12.85546875" style="26" customWidth="1"/>
    <col min="6659" max="6659" width="62.85546875" style="26" customWidth="1"/>
    <col min="6660" max="6661" width="8.5703125" style="26" customWidth="1"/>
    <col min="6662" max="6662" width="9.85546875" style="26" customWidth="1"/>
    <col min="6663" max="6663" width="12.5703125" style="26" customWidth="1"/>
    <col min="6664" max="6911" width="9.140625" style="26"/>
    <col min="6912" max="6912" width="7.140625" style="26" bestFit="1" customWidth="1"/>
    <col min="6913" max="6914" width="12.85546875" style="26" customWidth="1"/>
    <col min="6915" max="6915" width="62.85546875" style="26" customWidth="1"/>
    <col min="6916" max="6917" width="8.5703125" style="26" customWidth="1"/>
    <col min="6918" max="6918" width="9.85546875" style="26" customWidth="1"/>
    <col min="6919" max="6919" width="12.5703125" style="26" customWidth="1"/>
    <col min="6920" max="7167" width="9.140625" style="26"/>
    <col min="7168" max="7168" width="7.140625" style="26" bestFit="1" customWidth="1"/>
    <col min="7169" max="7170" width="12.85546875" style="26" customWidth="1"/>
    <col min="7171" max="7171" width="62.85546875" style="26" customWidth="1"/>
    <col min="7172" max="7173" width="8.5703125" style="26" customWidth="1"/>
    <col min="7174" max="7174" width="9.85546875" style="26" customWidth="1"/>
    <col min="7175" max="7175" width="12.5703125" style="26" customWidth="1"/>
    <col min="7176" max="7423" width="9.140625" style="26"/>
    <col min="7424" max="7424" width="7.140625" style="26" bestFit="1" customWidth="1"/>
    <col min="7425" max="7426" width="12.85546875" style="26" customWidth="1"/>
    <col min="7427" max="7427" width="62.85546875" style="26" customWidth="1"/>
    <col min="7428" max="7429" width="8.5703125" style="26" customWidth="1"/>
    <col min="7430" max="7430" width="9.85546875" style="26" customWidth="1"/>
    <col min="7431" max="7431" width="12.5703125" style="26" customWidth="1"/>
    <col min="7432" max="7679" width="9.140625" style="26"/>
    <col min="7680" max="7680" width="7.140625" style="26" bestFit="1" customWidth="1"/>
    <col min="7681" max="7682" width="12.85546875" style="26" customWidth="1"/>
    <col min="7683" max="7683" width="62.85546875" style="26" customWidth="1"/>
    <col min="7684" max="7685" width="8.5703125" style="26" customWidth="1"/>
    <col min="7686" max="7686" width="9.85546875" style="26" customWidth="1"/>
    <col min="7687" max="7687" width="12.5703125" style="26" customWidth="1"/>
    <col min="7688" max="7935" width="9.140625" style="26"/>
    <col min="7936" max="7936" width="7.140625" style="26" bestFit="1" customWidth="1"/>
    <col min="7937" max="7938" width="12.85546875" style="26" customWidth="1"/>
    <col min="7939" max="7939" width="62.85546875" style="26" customWidth="1"/>
    <col min="7940" max="7941" width="8.5703125" style="26" customWidth="1"/>
    <col min="7942" max="7942" width="9.85546875" style="26" customWidth="1"/>
    <col min="7943" max="7943" width="12.5703125" style="26" customWidth="1"/>
    <col min="7944" max="8191" width="9.140625" style="26"/>
    <col min="8192" max="8192" width="7.140625" style="26" bestFit="1" customWidth="1"/>
    <col min="8193" max="8194" width="12.85546875" style="26" customWidth="1"/>
    <col min="8195" max="8195" width="62.85546875" style="26" customWidth="1"/>
    <col min="8196" max="8197" width="8.5703125" style="26" customWidth="1"/>
    <col min="8198" max="8198" width="9.85546875" style="26" customWidth="1"/>
    <col min="8199" max="8199" width="12.5703125" style="26" customWidth="1"/>
    <col min="8200" max="8447" width="9.140625" style="26"/>
    <col min="8448" max="8448" width="7.140625" style="26" bestFit="1" customWidth="1"/>
    <col min="8449" max="8450" width="12.85546875" style="26" customWidth="1"/>
    <col min="8451" max="8451" width="62.85546875" style="26" customWidth="1"/>
    <col min="8452" max="8453" width="8.5703125" style="26" customWidth="1"/>
    <col min="8454" max="8454" width="9.85546875" style="26" customWidth="1"/>
    <col min="8455" max="8455" width="12.5703125" style="26" customWidth="1"/>
    <col min="8456" max="8703" width="9.140625" style="26"/>
    <col min="8704" max="8704" width="7.140625" style="26" bestFit="1" customWidth="1"/>
    <col min="8705" max="8706" width="12.85546875" style="26" customWidth="1"/>
    <col min="8707" max="8707" width="62.85546875" style="26" customWidth="1"/>
    <col min="8708" max="8709" width="8.5703125" style="26" customWidth="1"/>
    <col min="8710" max="8710" width="9.85546875" style="26" customWidth="1"/>
    <col min="8711" max="8711" width="12.5703125" style="26" customWidth="1"/>
    <col min="8712" max="8959" width="9.140625" style="26"/>
    <col min="8960" max="8960" width="7.140625" style="26" bestFit="1" customWidth="1"/>
    <col min="8961" max="8962" width="12.85546875" style="26" customWidth="1"/>
    <col min="8963" max="8963" width="62.85546875" style="26" customWidth="1"/>
    <col min="8964" max="8965" width="8.5703125" style="26" customWidth="1"/>
    <col min="8966" max="8966" width="9.85546875" style="26" customWidth="1"/>
    <col min="8967" max="8967" width="12.5703125" style="26" customWidth="1"/>
    <col min="8968" max="9215" width="9.140625" style="26"/>
    <col min="9216" max="9216" width="7.140625" style="26" bestFit="1" customWidth="1"/>
    <col min="9217" max="9218" width="12.85546875" style="26" customWidth="1"/>
    <col min="9219" max="9219" width="62.85546875" style="26" customWidth="1"/>
    <col min="9220" max="9221" width="8.5703125" style="26" customWidth="1"/>
    <col min="9222" max="9222" width="9.85546875" style="26" customWidth="1"/>
    <col min="9223" max="9223" width="12.5703125" style="26" customWidth="1"/>
    <col min="9224" max="9471" width="9.140625" style="26"/>
    <col min="9472" max="9472" width="7.140625" style="26" bestFit="1" customWidth="1"/>
    <col min="9473" max="9474" width="12.85546875" style="26" customWidth="1"/>
    <col min="9475" max="9475" width="62.85546875" style="26" customWidth="1"/>
    <col min="9476" max="9477" width="8.5703125" style="26" customWidth="1"/>
    <col min="9478" max="9478" width="9.85546875" style="26" customWidth="1"/>
    <col min="9479" max="9479" width="12.5703125" style="26" customWidth="1"/>
    <col min="9480" max="9727" width="9.140625" style="26"/>
    <col min="9728" max="9728" width="7.140625" style="26" bestFit="1" customWidth="1"/>
    <col min="9729" max="9730" width="12.85546875" style="26" customWidth="1"/>
    <col min="9731" max="9731" width="62.85546875" style="26" customWidth="1"/>
    <col min="9732" max="9733" width="8.5703125" style="26" customWidth="1"/>
    <col min="9734" max="9734" width="9.85546875" style="26" customWidth="1"/>
    <col min="9735" max="9735" width="12.5703125" style="26" customWidth="1"/>
    <col min="9736" max="9983" width="9.140625" style="26"/>
    <col min="9984" max="9984" width="7.140625" style="26" bestFit="1" customWidth="1"/>
    <col min="9985" max="9986" width="12.85546875" style="26" customWidth="1"/>
    <col min="9987" max="9987" width="62.85546875" style="26" customWidth="1"/>
    <col min="9988" max="9989" width="8.5703125" style="26" customWidth="1"/>
    <col min="9990" max="9990" width="9.85546875" style="26" customWidth="1"/>
    <col min="9991" max="9991" width="12.5703125" style="26" customWidth="1"/>
    <col min="9992" max="10239" width="9.140625" style="26"/>
    <col min="10240" max="10240" width="7.140625" style="26" bestFit="1" customWidth="1"/>
    <col min="10241" max="10242" width="12.85546875" style="26" customWidth="1"/>
    <col min="10243" max="10243" width="62.85546875" style="26" customWidth="1"/>
    <col min="10244" max="10245" width="8.5703125" style="26" customWidth="1"/>
    <col min="10246" max="10246" width="9.85546875" style="26" customWidth="1"/>
    <col min="10247" max="10247" width="12.5703125" style="26" customWidth="1"/>
    <col min="10248" max="10495" width="9.140625" style="26"/>
    <col min="10496" max="10496" width="7.140625" style="26" bestFit="1" customWidth="1"/>
    <col min="10497" max="10498" width="12.85546875" style="26" customWidth="1"/>
    <col min="10499" max="10499" width="62.85546875" style="26" customWidth="1"/>
    <col min="10500" max="10501" width="8.5703125" style="26" customWidth="1"/>
    <col min="10502" max="10502" width="9.85546875" style="26" customWidth="1"/>
    <col min="10503" max="10503" width="12.5703125" style="26" customWidth="1"/>
    <col min="10504" max="10751" width="9.140625" style="26"/>
    <col min="10752" max="10752" width="7.140625" style="26" bestFit="1" customWidth="1"/>
    <col min="10753" max="10754" width="12.85546875" style="26" customWidth="1"/>
    <col min="10755" max="10755" width="62.85546875" style="26" customWidth="1"/>
    <col min="10756" max="10757" width="8.5703125" style="26" customWidth="1"/>
    <col min="10758" max="10758" width="9.85546875" style="26" customWidth="1"/>
    <col min="10759" max="10759" width="12.5703125" style="26" customWidth="1"/>
    <col min="10760" max="11007" width="9.140625" style="26"/>
    <col min="11008" max="11008" width="7.140625" style="26" bestFit="1" customWidth="1"/>
    <col min="11009" max="11010" width="12.85546875" style="26" customWidth="1"/>
    <col min="11011" max="11011" width="62.85546875" style="26" customWidth="1"/>
    <col min="11012" max="11013" width="8.5703125" style="26" customWidth="1"/>
    <col min="11014" max="11014" width="9.85546875" style="26" customWidth="1"/>
    <col min="11015" max="11015" width="12.5703125" style="26" customWidth="1"/>
    <col min="11016" max="11263" width="9.140625" style="26"/>
    <col min="11264" max="11264" width="7.140625" style="26" bestFit="1" customWidth="1"/>
    <col min="11265" max="11266" width="12.85546875" style="26" customWidth="1"/>
    <col min="11267" max="11267" width="62.85546875" style="26" customWidth="1"/>
    <col min="11268" max="11269" width="8.5703125" style="26" customWidth="1"/>
    <col min="11270" max="11270" width="9.85546875" style="26" customWidth="1"/>
    <col min="11271" max="11271" width="12.5703125" style="26" customWidth="1"/>
    <col min="11272" max="11519" width="9.140625" style="26"/>
    <col min="11520" max="11520" width="7.140625" style="26" bestFit="1" customWidth="1"/>
    <col min="11521" max="11522" width="12.85546875" style="26" customWidth="1"/>
    <col min="11523" max="11523" width="62.85546875" style="26" customWidth="1"/>
    <col min="11524" max="11525" width="8.5703125" style="26" customWidth="1"/>
    <col min="11526" max="11526" width="9.85546875" style="26" customWidth="1"/>
    <col min="11527" max="11527" width="12.5703125" style="26" customWidth="1"/>
    <col min="11528" max="11775" width="9.140625" style="26"/>
    <col min="11776" max="11776" width="7.140625" style="26" bestFit="1" customWidth="1"/>
    <col min="11777" max="11778" width="12.85546875" style="26" customWidth="1"/>
    <col min="11779" max="11779" width="62.85546875" style="26" customWidth="1"/>
    <col min="11780" max="11781" width="8.5703125" style="26" customWidth="1"/>
    <col min="11782" max="11782" width="9.85546875" style="26" customWidth="1"/>
    <col min="11783" max="11783" width="12.5703125" style="26" customWidth="1"/>
    <col min="11784" max="12031" width="9.140625" style="26"/>
    <col min="12032" max="12032" width="7.140625" style="26" bestFit="1" customWidth="1"/>
    <col min="12033" max="12034" width="12.85546875" style="26" customWidth="1"/>
    <col min="12035" max="12035" width="62.85546875" style="26" customWidth="1"/>
    <col min="12036" max="12037" width="8.5703125" style="26" customWidth="1"/>
    <col min="12038" max="12038" width="9.85546875" style="26" customWidth="1"/>
    <col min="12039" max="12039" width="12.5703125" style="26" customWidth="1"/>
    <col min="12040" max="12287" width="9.140625" style="26"/>
    <col min="12288" max="12288" width="7.140625" style="26" bestFit="1" customWidth="1"/>
    <col min="12289" max="12290" width="12.85546875" style="26" customWidth="1"/>
    <col min="12291" max="12291" width="62.85546875" style="26" customWidth="1"/>
    <col min="12292" max="12293" width="8.5703125" style="26" customWidth="1"/>
    <col min="12294" max="12294" width="9.85546875" style="26" customWidth="1"/>
    <col min="12295" max="12295" width="12.5703125" style="26" customWidth="1"/>
    <col min="12296" max="12543" width="9.140625" style="26"/>
    <col min="12544" max="12544" width="7.140625" style="26" bestFit="1" customWidth="1"/>
    <col min="12545" max="12546" width="12.85546875" style="26" customWidth="1"/>
    <col min="12547" max="12547" width="62.85546875" style="26" customWidth="1"/>
    <col min="12548" max="12549" width="8.5703125" style="26" customWidth="1"/>
    <col min="12550" max="12550" width="9.85546875" style="26" customWidth="1"/>
    <col min="12551" max="12551" width="12.5703125" style="26" customWidth="1"/>
    <col min="12552" max="12799" width="9.140625" style="26"/>
    <col min="12800" max="12800" width="7.140625" style="26" bestFit="1" customWidth="1"/>
    <col min="12801" max="12802" width="12.85546875" style="26" customWidth="1"/>
    <col min="12803" max="12803" width="62.85546875" style="26" customWidth="1"/>
    <col min="12804" max="12805" width="8.5703125" style="26" customWidth="1"/>
    <col min="12806" max="12806" width="9.85546875" style="26" customWidth="1"/>
    <col min="12807" max="12807" width="12.5703125" style="26" customWidth="1"/>
    <col min="12808" max="13055" width="9.140625" style="26"/>
    <col min="13056" max="13056" width="7.140625" style="26" bestFit="1" customWidth="1"/>
    <col min="13057" max="13058" width="12.85546875" style="26" customWidth="1"/>
    <col min="13059" max="13059" width="62.85546875" style="26" customWidth="1"/>
    <col min="13060" max="13061" width="8.5703125" style="26" customWidth="1"/>
    <col min="13062" max="13062" width="9.85546875" style="26" customWidth="1"/>
    <col min="13063" max="13063" width="12.5703125" style="26" customWidth="1"/>
    <col min="13064" max="13311" width="9.140625" style="26"/>
    <col min="13312" max="13312" width="7.140625" style="26" bestFit="1" customWidth="1"/>
    <col min="13313" max="13314" width="12.85546875" style="26" customWidth="1"/>
    <col min="13315" max="13315" width="62.85546875" style="26" customWidth="1"/>
    <col min="13316" max="13317" width="8.5703125" style="26" customWidth="1"/>
    <col min="13318" max="13318" width="9.85546875" style="26" customWidth="1"/>
    <col min="13319" max="13319" width="12.5703125" style="26" customWidth="1"/>
    <col min="13320" max="13567" width="9.140625" style="26"/>
    <col min="13568" max="13568" width="7.140625" style="26" bestFit="1" customWidth="1"/>
    <col min="13569" max="13570" width="12.85546875" style="26" customWidth="1"/>
    <col min="13571" max="13571" width="62.85546875" style="26" customWidth="1"/>
    <col min="13572" max="13573" width="8.5703125" style="26" customWidth="1"/>
    <col min="13574" max="13574" width="9.85546875" style="26" customWidth="1"/>
    <col min="13575" max="13575" width="12.5703125" style="26" customWidth="1"/>
    <col min="13576" max="13823" width="9.140625" style="26"/>
    <col min="13824" max="13824" width="7.140625" style="26" bestFit="1" customWidth="1"/>
    <col min="13825" max="13826" width="12.85546875" style="26" customWidth="1"/>
    <col min="13827" max="13827" width="62.85546875" style="26" customWidth="1"/>
    <col min="13828" max="13829" width="8.5703125" style="26" customWidth="1"/>
    <col min="13830" max="13830" width="9.85546875" style="26" customWidth="1"/>
    <col min="13831" max="13831" width="12.5703125" style="26" customWidth="1"/>
    <col min="13832" max="14079" width="9.140625" style="26"/>
    <col min="14080" max="14080" width="7.140625" style="26" bestFit="1" customWidth="1"/>
    <col min="14081" max="14082" width="12.85546875" style="26" customWidth="1"/>
    <col min="14083" max="14083" width="62.85546875" style="26" customWidth="1"/>
    <col min="14084" max="14085" width="8.5703125" style="26" customWidth="1"/>
    <col min="14086" max="14086" width="9.85546875" style="26" customWidth="1"/>
    <col min="14087" max="14087" width="12.5703125" style="26" customWidth="1"/>
    <col min="14088" max="14335" width="9.140625" style="26"/>
    <col min="14336" max="14336" width="7.140625" style="26" bestFit="1" customWidth="1"/>
    <col min="14337" max="14338" width="12.85546875" style="26" customWidth="1"/>
    <col min="14339" max="14339" width="62.85546875" style="26" customWidth="1"/>
    <col min="14340" max="14341" width="8.5703125" style="26" customWidth="1"/>
    <col min="14342" max="14342" width="9.85546875" style="26" customWidth="1"/>
    <col min="14343" max="14343" width="12.5703125" style="26" customWidth="1"/>
    <col min="14344" max="14591" width="9.140625" style="26"/>
    <col min="14592" max="14592" width="7.140625" style="26" bestFit="1" customWidth="1"/>
    <col min="14593" max="14594" width="12.85546875" style="26" customWidth="1"/>
    <col min="14595" max="14595" width="62.85546875" style="26" customWidth="1"/>
    <col min="14596" max="14597" width="8.5703125" style="26" customWidth="1"/>
    <col min="14598" max="14598" width="9.85546875" style="26" customWidth="1"/>
    <col min="14599" max="14599" width="12.5703125" style="26" customWidth="1"/>
    <col min="14600" max="14847" width="9.140625" style="26"/>
    <col min="14848" max="14848" width="7.140625" style="26" bestFit="1" customWidth="1"/>
    <col min="14849" max="14850" width="12.85546875" style="26" customWidth="1"/>
    <col min="14851" max="14851" width="62.85546875" style="26" customWidth="1"/>
    <col min="14852" max="14853" width="8.5703125" style="26" customWidth="1"/>
    <col min="14854" max="14854" width="9.85546875" style="26" customWidth="1"/>
    <col min="14855" max="14855" width="12.5703125" style="26" customWidth="1"/>
    <col min="14856" max="15103" width="9.140625" style="26"/>
    <col min="15104" max="15104" width="7.140625" style="26" bestFit="1" customWidth="1"/>
    <col min="15105" max="15106" width="12.85546875" style="26" customWidth="1"/>
    <col min="15107" max="15107" width="62.85546875" style="26" customWidth="1"/>
    <col min="15108" max="15109" width="8.5703125" style="26" customWidth="1"/>
    <col min="15110" max="15110" width="9.85546875" style="26" customWidth="1"/>
    <col min="15111" max="15111" width="12.5703125" style="26" customWidth="1"/>
    <col min="15112" max="15359" width="9.140625" style="26"/>
    <col min="15360" max="15360" width="7.140625" style="26" bestFit="1" customWidth="1"/>
    <col min="15361" max="15362" width="12.85546875" style="26" customWidth="1"/>
    <col min="15363" max="15363" width="62.85546875" style="26" customWidth="1"/>
    <col min="15364" max="15365" width="8.5703125" style="26" customWidth="1"/>
    <col min="15366" max="15366" width="9.85546875" style="26" customWidth="1"/>
    <col min="15367" max="15367" width="12.5703125" style="26" customWidth="1"/>
    <col min="15368" max="15615" width="9.140625" style="26"/>
    <col min="15616" max="15616" width="7.140625" style="26" bestFit="1" customWidth="1"/>
    <col min="15617" max="15618" width="12.85546875" style="26" customWidth="1"/>
    <col min="15619" max="15619" width="62.85546875" style="26" customWidth="1"/>
    <col min="15620" max="15621" width="8.5703125" style="26" customWidth="1"/>
    <col min="15622" max="15622" width="9.85546875" style="26" customWidth="1"/>
    <col min="15623" max="15623" width="12.5703125" style="26" customWidth="1"/>
    <col min="15624" max="15871" width="9.140625" style="26"/>
    <col min="15872" max="15872" width="7.140625" style="26" bestFit="1" customWidth="1"/>
    <col min="15873" max="15874" width="12.85546875" style="26" customWidth="1"/>
    <col min="15875" max="15875" width="62.85546875" style="26" customWidth="1"/>
    <col min="15876" max="15877" width="8.5703125" style="26" customWidth="1"/>
    <col min="15878" max="15878" width="9.85546875" style="26" customWidth="1"/>
    <col min="15879" max="15879" width="12.5703125" style="26" customWidth="1"/>
    <col min="15880" max="16127" width="9.140625" style="26"/>
    <col min="16128" max="16128" width="7.140625" style="26" bestFit="1" customWidth="1"/>
    <col min="16129" max="16130" width="12.85546875" style="26" customWidth="1"/>
    <col min="16131" max="16131" width="62.85546875" style="26" customWidth="1"/>
    <col min="16132" max="16133" width="8.5703125" style="26" customWidth="1"/>
    <col min="16134" max="16134" width="9.85546875" style="26" customWidth="1"/>
    <col min="16135" max="16135" width="12.5703125" style="26" customWidth="1"/>
    <col min="16136" max="16384" width="9.140625" style="26"/>
  </cols>
  <sheetData>
    <row r="1" spans="1:10" s="15" customFormat="1" ht="41.25" customHeight="1">
      <c r="A1" s="429" t="s">
        <v>333</v>
      </c>
      <c r="B1" s="413"/>
      <c r="C1" s="413"/>
      <c r="D1" s="413"/>
      <c r="E1" s="413"/>
      <c r="F1" s="413"/>
      <c r="G1" s="414"/>
      <c r="H1" s="5"/>
      <c r="I1" s="5"/>
    </row>
    <row r="2" spans="1:10" s="15" customFormat="1">
      <c r="A2" s="7"/>
      <c r="B2" s="2"/>
      <c r="C2" s="3"/>
      <c r="D2" s="2"/>
      <c r="E2" s="2"/>
      <c r="F2" s="2"/>
      <c r="G2" s="8"/>
      <c r="H2" s="2"/>
      <c r="I2" s="3"/>
      <c r="J2" s="3"/>
    </row>
    <row r="3" spans="1:10" s="1" customFormat="1" ht="57" customHeight="1">
      <c r="A3" s="415" t="s">
        <v>145</v>
      </c>
      <c r="B3" s="416"/>
      <c r="C3" s="416"/>
      <c r="D3" s="416"/>
      <c r="E3" s="416"/>
      <c r="F3" s="416"/>
      <c r="G3" s="417"/>
      <c r="H3" s="4"/>
      <c r="I3" s="4"/>
    </row>
    <row r="4" spans="1:10" s="30" customFormat="1" ht="14.25" customHeight="1" thickBot="1">
      <c r="A4" s="430"/>
      <c r="B4" s="431"/>
      <c r="C4" s="431"/>
      <c r="D4" s="431"/>
      <c r="E4" s="431"/>
      <c r="F4" s="431"/>
      <c r="G4" s="432"/>
    </row>
    <row r="5" spans="1:10" s="31" customFormat="1" ht="13.5" customHeight="1" thickTop="1">
      <c r="A5" s="433" t="s">
        <v>28</v>
      </c>
      <c r="B5" s="426" t="s">
        <v>37</v>
      </c>
      <c r="C5" s="426" t="s">
        <v>30</v>
      </c>
      <c r="D5" s="418" t="s">
        <v>46</v>
      </c>
      <c r="E5" s="436"/>
      <c r="F5" s="420" t="s">
        <v>323</v>
      </c>
      <c r="G5" s="422" t="s">
        <v>324</v>
      </c>
    </row>
    <row r="6" spans="1:10" s="31" customFormat="1" ht="59.25" customHeight="1">
      <c r="A6" s="434"/>
      <c r="B6" s="435"/>
      <c r="C6" s="435"/>
      <c r="D6" s="75" t="s">
        <v>0</v>
      </c>
      <c r="E6" s="75" t="s">
        <v>29</v>
      </c>
      <c r="F6" s="421"/>
      <c r="G6" s="423"/>
    </row>
    <row r="7" spans="1:10" s="32" customFormat="1" ht="12" thickBot="1">
      <c r="A7" s="325">
        <v>1</v>
      </c>
      <c r="B7" s="326">
        <v>2</v>
      </c>
      <c r="C7" s="327">
        <v>3</v>
      </c>
      <c r="D7" s="328">
        <v>4</v>
      </c>
      <c r="E7" s="328">
        <v>5</v>
      </c>
      <c r="F7" s="328">
        <v>6</v>
      </c>
      <c r="G7" s="329">
        <v>7</v>
      </c>
    </row>
    <row r="8" spans="1:10" s="33" customFormat="1" ht="18" customHeight="1" thickTop="1">
      <c r="A8" s="330">
        <v>1</v>
      </c>
      <c r="B8" s="330" t="s">
        <v>305</v>
      </c>
      <c r="C8" s="330" t="s">
        <v>180</v>
      </c>
      <c r="D8" s="87" t="s">
        <v>11</v>
      </c>
      <c r="E8" s="87" t="s">
        <v>11</v>
      </c>
      <c r="F8" s="87" t="s">
        <v>11</v>
      </c>
      <c r="G8" s="87" t="s">
        <v>11</v>
      </c>
    </row>
    <row r="9" spans="1:10" s="17" customFormat="1">
      <c r="A9" s="331" t="s">
        <v>181</v>
      </c>
      <c r="B9" s="332"/>
      <c r="C9" s="333" t="s">
        <v>182</v>
      </c>
      <c r="D9" s="334" t="s">
        <v>183</v>
      </c>
      <c r="E9" s="335">
        <v>1</v>
      </c>
      <c r="F9" s="334"/>
      <c r="G9" s="336"/>
    </row>
    <row r="10" spans="1:10" s="17" customFormat="1" ht="25.5">
      <c r="A10" s="331" t="s">
        <v>184</v>
      </c>
      <c r="B10" s="332"/>
      <c r="C10" s="333" t="s">
        <v>185</v>
      </c>
      <c r="D10" s="334" t="s">
        <v>9</v>
      </c>
      <c r="E10" s="335">
        <v>32</v>
      </c>
      <c r="F10" s="334"/>
      <c r="G10" s="336"/>
    </row>
    <row r="11" spans="1:10" s="17" customFormat="1" ht="26.25" thickBot="1">
      <c r="A11" s="337" t="s">
        <v>186</v>
      </c>
      <c r="B11" s="338"/>
      <c r="C11" s="339" t="s">
        <v>187</v>
      </c>
      <c r="D11" s="340" t="s">
        <v>188</v>
      </c>
      <c r="E11" s="341">
        <v>0.06</v>
      </c>
      <c r="F11" s="340"/>
      <c r="G11" s="342"/>
    </row>
    <row r="12" spans="1:10" s="34" customFormat="1" ht="15">
      <c r="A12" s="330">
        <v>2</v>
      </c>
      <c r="B12" s="330"/>
      <c r="C12" s="330" t="s">
        <v>189</v>
      </c>
      <c r="D12" s="343" t="s">
        <v>11</v>
      </c>
      <c r="E12" s="343" t="s">
        <v>11</v>
      </c>
      <c r="F12" s="343" t="s">
        <v>11</v>
      </c>
      <c r="G12" s="343" t="s">
        <v>11</v>
      </c>
      <c r="I12" s="17"/>
    </row>
    <row r="13" spans="1:10" s="15" customFormat="1" ht="25.5">
      <c r="A13" s="344" t="s">
        <v>190</v>
      </c>
      <c r="B13" s="93"/>
      <c r="C13" s="345" t="s">
        <v>191</v>
      </c>
      <c r="D13" s="93" t="s">
        <v>9</v>
      </c>
      <c r="E13" s="213">
        <v>4</v>
      </c>
      <c r="F13" s="94"/>
      <c r="G13" s="346"/>
      <c r="I13" s="17"/>
    </row>
    <row r="14" spans="1:10" s="15" customFormat="1" ht="25.5">
      <c r="A14" s="344" t="s">
        <v>192</v>
      </c>
      <c r="B14" s="93"/>
      <c r="C14" s="345" t="s">
        <v>193</v>
      </c>
      <c r="D14" s="93" t="s">
        <v>9</v>
      </c>
      <c r="E14" s="213">
        <v>28</v>
      </c>
      <c r="F14" s="94"/>
      <c r="G14" s="346"/>
      <c r="I14" s="17"/>
    </row>
    <row r="15" spans="1:10" s="15" customFormat="1" ht="25.5">
      <c r="A15" s="344" t="s">
        <v>194</v>
      </c>
      <c r="B15" s="93"/>
      <c r="C15" s="345" t="s">
        <v>195</v>
      </c>
      <c r="D15" s="93" t="s">
        <v>9</v>
      </c>
      <c r="E15" s="213">
        <v>32</v>
      </c>
      <c r="F15" s="94"/>
      <c r="G15" s="346"/>
      <c r="I15" s="17"/>
    </row>
    <row r="16" spans="1:10" s="15" customFormat="1" ht="38.25">
      <c r="A16" s="344" t="s">
        <v>196</v>
      </c>
      <c r="B16" s="93"/>
      <c r="C16" s="345" t="s">
        <v>197</v>
      </c>
      <c r="D16" s="93" t="s">
        <v>9</v>
      </c>
      <c r="E16" s="213">
        <v>12</v>
      </c>
      <c r="F16" s="94"/>
      <c r="G16" s="346"/>
      <c r="I16" s="17"/>
    </row>
    <row r="17" spans="1:13" s="15" customFormat="1">
      <c r="A17" s="344" t="s">
        <v>198</v>
      </c>
      <c r="B17" s="93"/>
      <c r="C17" s="345" t="s">
        <v>199</v>
      </c>
      <c r="D17" s="93" t="s">
        <v>200</v>
      </c>
      <c r="E17" s="213">
        <v>1.6</v>
      </c>
      <c r="F17" s="94"/>
      <c r="G17" s="346"/>
      <c r="I17" s="17"/>
    </row>
    <row r="18" spans="1:13" s="15" customFormat="1" ht="38.25">
      <c r="A18" s="344" t="s">
        <v>201</v>
      </c>
      <c r="B18" s="93"/>
      <c r="C18" s="345" t="s">
        <v>202</v>
      </c>
      <c r="D18" s="93" t="s">
        <v>9</v>
      </c>
      <c r="E18" s="213">
        <v>3</v>
      </c>
      <c r="F18" s="94"/>
      <c r="G18" s="346"/>
      <c r="I18" s="17"/>
    </row>
    <row r="19" spans="1:13" s="15" customFormat="1" ht="38.25">
      <c r="A19" s="344" t="s">
        <v>203</v>
      </c>
      <c r="B19" s="93"/>
      <c r="C19" s="345" t="s">
        <v>204</v>
      </c>
      <c r="D19" s="93" t="s">
        <v>9</v>
      </c>
      <c r="E19" s="213">
        <v>26</v>
      </c>
      <c r="F19" s="94"/>
      <c r="G19" s="346"/>
      <c r="I19" s="17"/>
      <c r="M19" s="43"/>
    </row>
    <row r="20" spans="1:13" s="15" customFormat="1" ht="38.25">
      <c r="A20" s="344" t="s">
        <v>205</v>
      </c>
      <c r="B20" s="93"/>
      <c r="C20" s="345" t="s">
        <v>206</v>
      </c>
      <c r="D20" s="93" t="s">
        <v>9</v>
      </c>
      <c r="E20" s="213">
        <v>12</v>
      </c>
      <c r="F20" s="94"/>
      <c r="G20" s="346"/>
      <c r="I20" s="17"/>
    </row>
    <row r="21" spans="1:13" s="15" customFormat="1" ht="51">
      <c r="A21" s="344" t="s">
        <v>207</v>
      </c>
      <c r="B21" s="93"/>
      <c r="C21" s="345" t="s">
        <v>208</v>
      </c>
      <c r="D21" s="93" t="s">
        <v>10</v>
      </c>
      <c r="E21" s="213">
        <v>2</v>
      </c>
      <c r="F21" s="94"/>
      <c r="G21" s="346"/>
      <c r="I21" s="17"/>
    </row>
    <row r="22" spans="1:13" s="15" customFormat="1" ht="25.5">
      <c r="A22" s="344" t="s">
        <v>209</v>
      </c>
      <c r="B22" s="93"/>
      <c r="C22" s="345" t="s">
        <v>210</v>
      </c>
      <c r="D22" s="93" t="s">
        <v>9</v>
      </c>
      <c r="E22" s="213">
        <v>32</v>
      </c>
      <c r="F22" s="94"/>
      <c r="G22" s="346"/>
      <c r="I22" s="17"/>
    </row>
    <row r="23" spans="1:13" s="15" customFormat="1">
      <c r="A23" s="344" t="s">
        <v>211</v>
      </c>
      <c r="B23" s="93"/>
      <c r="C23" s="345" t="s">
        <v>212</v>
      </c>
      <c r="D23" s="93" t="s">
        <v>200</v>
      </c>
      <c r="E23" s="213">
        <v>1.6</v>
      </c>
      <c r="F23" s="94"/>
      <c r="G23" s="346"/>
      <c r="I23" s="17"/>
    </row>
    <row r="24" spans="1:13" s="15" customFormat="1" ht="13.5" thickBot="1">
      <c r="A24" s="345" t="s">
        <v>213</v>
      </c>
      <c r="B24" s="345"/>
      <c r="C24" s="345" t="s">
        <v>214</v>
      </c>
      <c r="D24" s="347" t="s">
        <v>215</v>
      </c>
      <c r="E24" s="348">
        <v>1</v>
      </c>
      <c r="F24" s="349"/>
      <c r="G24" s="350"/>
      <c r="I24" s="17"/>
    </row>
    <row r="25" spans="1:13" s="15" customFormat="1" ht="14.25" thickTop="1" thickBot="1">
      <c r="A25" s="428" t="s">
        <v>314</v>
      </c>
      <c r="B25" s="411"/>
      <c r="C25" s="411"/>
      <c r="D25" s="411"/>
      <c r="E25" s="411"/>
      <c r="F25" s="411"/>
      <c r="G25" s="351"/>
    </row>
    <row r="26" spans="1:13" s="15" customFormat="1" ht="15.75" thickBot="1">
      <c r="A26" s="409" t="s">
        <v>315</v>
      </c>
      <c r="B26" s="410"/>
      <c r="C26" s="410"/>
      <c r="D26" s="410"/>
      <c r="E26" s="410"/>
      <c r="F26" s="410"/>
      <c r="G26" s="324"/>
    </row>
    <row r="27" spans="1:13" ht="15.75" thickBot="1">
      <c r="A27" s="409" t="s">
        <v>316</v>
      </c>
      <c r="B27" s="410"/>
      <c r="C27" s="410"/>
      <c r="D27" s="410"/>
      <c r="E27" s="410"/>
      <c r="F27" s="410"/>
      <c r="G27" s="324"/>
    </row>
  </sheetData>
  <mergeCells count="12">
    <mergeCell ref="A25:F25"/>
    <mergeCell ref="A26:F26"/>
    <mergeCell ref="A27:F27"/>
    <mergeCell ref="A1:G1"/>
    <mergeCell ref="A3:G3"/>
    <mergeCell ref="A4:G4"/>
    <mergeCell ref="A5:A6"/>
    <mergeCell ref="B5:B6"/>
    <mergeCell ref="C5:C6"/>
    <mergeCell ref="D5:E5"/>
    <mergeCell ref="F5:F6"/>
    <mergeCell ref="G5:G6"/>
  </mergeCells>
  <printOptions horizontalCentered="1"/>
  <pageMargins left="0.15" right="0.18" top="0.64" bottom="0.59055118110236227" header="0.51181102362204722" footer="0.51181102362204722"/>
  <pageSetup paperSize="9" scale="75" firstPageNumber="23" orientation="portrait" useFirstPageNumber="1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54"/>
  <sheetViews>
    <sheetView zoomScaleNormal="100" zoomScaleSheetLayoutView="100" workbookViewId="0">
      <selection sqref="A1:G1"/>
    </sheetView>
  </sheetViews>
  <sheetFormatPr defaultRowHeight="12.75"/>
  <cols>
    <col min="1" max="1" width="7.140625" style="20" bestFit="1" customWidth="1"/>
    <col min="2" max="2" width="11" style="20" customWidth="1"/>
    <col min="3" max="3" width="61.7109375" style="24" customWidth="1"/>
    <col min="4" max="4" width="9.5703125" style="20" bestFit="1" customWidth="1"/>
    <col min="5" max="5" width="8.5703125" style="20" customWidth="1"/>
    <col min="6" max="6" width="15" style="20" customWidth="1"/>
    <col min="7" max="7" width="17.42578125" style="70" bestFit="1" customWidth="1"/>
    <col min="8" max="8" width="14.140625" style="23" customWidth="1"/>
    <col min="9" max="9" width="9.5703125" style="15" bestFit="1" customWidth="1"/>
    <col min="10" max="11" width="9.140625" style="23"/>
    <col min="13" max="255" width="9.140625" style="15"/>
    <col min="256" max="256" width="7.140625" style="15" bestFit="1" customWidth="1"/>
    <col min="257" max="257" width="12.85546875" style="15" customWidth="1"/>
    <col min="258" max="258" width="11" style="15" customWidth="1"/>
    <col min="259" max="259" width="61.7109375" style="15" customWidth="1"/>
    <col min="260" max="260" width="9.5703125" style="15" bestFit="1" customWidth="1"/>
    <col min="261" max="261" width="8.5703125" style="15" customWidth="1"/>
    <col min="262" max="262" width="12" style="15" customWidth="1"/>
    <col min="263" max="263" width="17.42578125" style="15" bestFit="1" customWidth="1"/>
    <col min="264" max="264" width="8.7109375" style="15" customWidth="1"/>
    <col min="265" max="511" width="9.140625" style="15"/>
    <col min="512" max="512" width="7.140625" style="15" bestFit="1" customWidth="1"/>
    <col min="513" max="513" width="12.85546875" style="15" customWidth="1"/>
    <col min="514" max="514" width="11" style="15" customWidth="1"/>
    <col min="515" max="515" width="61.7109375" style="15" customWidth="1"/>
    <col min="516" max="516" width="9.5703125" style="15" bestFit="1" customWidth="1"/>
    <col min="517" max="517" width="8.5703125" style="15" customWidth="1"/>
    <col min="518" max="518" width="12" style="15" customWidth="1"/>
    <col min="519" max="519" width="17.42578125" style="15" bestFit="1" customWidth="1"/>
    <col min="520" max="520" width="8.7109375" style="15" customWidth="1"/>
    <col min="521" max="767" width="9.140625" style="15"/>
    <col min="768" max="768" width="7.140625" style="15" bestFit="1" customWidth="1"/>
    <col min="769" max="769" width="12.85546875" style="15" customWidth="1"/>
    <col min="770" max="770" width="11" style="15" customWidth="1"/>
    <col min="771" max="771" width="61.7109375" style="15" customWidth="1"/>
    <col min="772" max="772" width="9.5703125" style="15" bestFit="1" customWidth="1"/>
    <col min="773" max="773" width="8.5703125" style="15" customWidth="1"/>
    <col min="774" max="774" width="12" style="15" customWidth="1"/>
    <col min="775" max="775" width="17.42578125" style="15" bestFit="1" customWidth="1"/>
    <col min="776" max="776" width="8.7109375" style="15" customWidth="1"/>
    <col min="777" max="1023" width="9.140625" style="15"/>
    <col min="1024" max="1024" width="7.140625" style="15" bestFit="1" customWidth="1"/>
    <col min="1025" max="1025" width="12.85546875" style="15" customWidth="1"/>
    <col min="1026" max="1026" width="11" style="15" customWidth="1"/>
    <col min="1027" max="1027" width="61.7109375" style="15" customWidth="1"/>
    <col min="1028" max="1028" width="9.5703125" style="15" bestFit="1" customWidth="1"/>
    <col min="1029" max="1029" width="8.5703125" style="15" customWidth="1"/>
    <col min="1030" max="1030" width="12" style="15" customWidth="1"/>
    <col min="1031" max="1031" width="17.42578125" style="15" bestFit="1" customWidth="1"/>
    <col min="1032" max="1032" width="8.7109375" style="15" customWidth="1"/>
    <col min="1033" max="1279" width="9.140625" style="15"/>
    <col min="1280" max="1280" width="7.140625" style="15" bestFit="1" customWidth="1"/>
    <col min="1281" max="1281" width="12.85546875" style="15" customWidth="1"/>
    <col min="1282" max="1282" width="11" style="15" customWidth="1"/>
    <col min="1283" max="1283" width="61.7109375" style="15" customWidth="1"/>
    <col min="1284" max="1284" width="9.5703125" style="15" bestFit="1" customWidth="1"/>
    <col min="1285" max="1285" width="8.5703125" style="15" customWidth="1"/>
    <col min="1286" max="1286" width="12" style="15" customWidth="1"/>
    <col min="1287" max="1287" width="17.42578125" style="15" bestFit="1" customWidth="1"/>
    <col min="1288" max="1288" width="8.7109375" style="15" customWidth="1"/>
    <col min="1289" max="1535" width="9.140625" style="15"/>
    <col min="1536" max="1536" width="7.140625" style="15" bestFit="1" customWidth="1"/>
    <col min="1537" max="1537" width="12.85546875" style="15" customWidth="1"/>
    <col min="1538" max="1538" width="11" style="15" customWidth="1"/>
    <col min="1539" max="1539" width="61.7109375" style="15" customWidth="1"/>
    <col min="1540" max="1540" width="9.5703125" style="15" bestFit="1" customWidth="1"/>
    <col min="1541" max="1541" width="8.5703125" style="15" customWidth="1"/>
    <col min="1542" max="1542" width="12" style="15" customWidth="1"/>
    <col min="1543" max="1543" width="17.42578125" style="15" bestFit="1" customWidth="1"/>
    <col min="1544" max="1544" width="8.7109375" style="15" customWidth="1"/>
    <col min="1545" max="1791" width="9.140625" style="15"/>
    <col min="1792" max="1792" width="7.140625" style="15" bestFit="1" customWidth="1"/>
    <col min="1793" max="1793" width="12.85546875" style="15" customWidth="1"/>
    <col min="1794" max="1794" width="11" style="15" customWidth="1"/>
    <col min="1795" max="1795" width="61.7109375" style="15" customWidth="1"/>
    <col min="1796" max="1796" width="9.5703125" style="15" bestFit="1" customWidth="1"/>
    <col min="1797" max="1797" width="8.5703125" style="15" customWidth="1"/>
    <col min="1798" max="1798" width="12" style="15" customWidth="1"/>
    <col min="1799" max="1799" width="17.42578125" style="15" bestFit="1" customWidth="1"/>
    <col min="1800" max="1800" width="8.7109375" style="15" customWidth="1"/>
    <col min="1801" max="2047" width="9.140625" style="15"/>
    <col min="2048" max="2048" width="7.140625" style="15" bestFit="1" customWidth="1"/>
    <col min="2049" max="2049" width="12.85546875" style="15" customWidth="1"/>
    <col min="2050" max="2050" width="11" style="15" customWidth="1"/>
    <col min="2051" max="2051" width="61.7109375" style="15" customWidth="1"/>
    <col min="2052" max="2052" width="9.5703125" style="15" bestFit="1" customWidth="1"/>
    <col min="2053" max="2053" width="8.5703125" style="15" customWidth="1"/>
    <col min="2054" max="2054" width="12" style="15" customWidth="1"/>
    <col min="2055" max="2055" width="17.42578125" style="15" bestFit="1" customWidth="1"/>
    <col min="2056" max="2056" width="8.7109375" style="15" customWidth="1"/>
    <col min="2057" max="2303" width="9.140625" style="15"/>
    <col min="2304" max="2304" width="7.140625" style="15" bestFit="1" customWidth="1"/>
    <col min="2305" max="2305" width="12.85546875" style="15" customWidth="1"/>
    <col min="2306" max="2306" width="11" style="15" customWidth="1"/>
    <col min="2307" max="2307" width="61.7109375" style="15" customWidth="1"/>
    <col min="2308" max="2308" width="9.5703125" style="15" bestFit="1" customWidth="1"/>
    <col min="2309" max="2309" width="8.5703125" style="15" customWidth="1"/>
    <col min="2310" max="2310" width="12" style="15" customWidth="1"/>
    <col min="2311" max="2311" width="17.42578125" style="15" bestFit="1" customWidth="1"/>
    <col min="2312" max="2312" width="8.7109375" style="15" customWidth="1"/>
    <col min="2313" max="2559" width="9.140625" style="15"/>
    <col min="2560" max="2560" width="7.140625" style="15" bestFit="1" customWidth="1"/>
    <col min="2561" max="2561" width="12.85546875" style="15" customWidth="1"/>
    <col min="2562" max="2562" width="11" style="15" customWidth="1"/>
    <col min="2563" max="2563" width="61.7109375" style="15" customWidth="1"/>
    <col min="2564" max="2564" width="9.5703125" style="15" bestFit="1" customWidth="1"/>
    <col min="2565" max="2565" width="8.5703125" style="15" customWidth="1"/>
    <col min="2566" max="2566" width="12" style="15" customWidth="1"/>
    <col min="2567" max="2567" width="17.42578125" style="15" bestFit="1" customWidth="1"/>
    <col min="2568" max="2568" width="8.7109375" style="15" customWidth="1"/>
    <col min="2569" max="2815" width="9.140625" style="15"/>
    <col min="2816" max="2816" width="7.140625" style="15" bestFit="1" customWidth="1"/>
    <col min="2817" max="2817" width="12.85546875" style="15" customWidth="1"/>
    <col min="2818" max="2818" width="11" style="15" customWidth="1"/>
    <col min="2819" max="2819" width="61.7109375" style="15" customWidth="1"/>
    <col min="2820" max="2820" width="9.5703125" style="15" bestFit="1" customWidth="1"/>
    <col min="2821" max="2821" width="8.5703125" style="15" customWidth="1"/>
    <col min="2822" max="2822" width="12" style="15" customWidth="1"/>
    <col min="2823" max="2823" width="17.42578125" style="15" bestFit="1" customWidth="1"/>
    <col min="2824" max="2824" width="8.7109375" style="15" customWidth="1"/>
    <col min="2825" max="3071" width="9.140625" style="15"/>
    <col min="3072" max="3072" width="7.140625" style="15" bestFit="1" customWidth="1"/>
    <col min="3073" max="3073" width="12.85546875" style="15" customWidth="1"/>
    <col min="3074" max="3074" width="11" style="15" customWidth="1"/>
    <col min="3075" max="3075" width="61.7109375" style="15" customWidth="1"/>
    <col min="3076" max="3076" width="9.5703125" style="15" bestFit="1" customWidth="1"/>
    <col min="3077" max="3077" width="8.5703125" style="15" customWidth="1"/>
    <col min="3078" max="3078" width="12" style="15" customWidth="1"/>
    <col min="3079" max="3079" width="17.42578125" style="15" bestFit="1" customWidth="1"/>
    <col min="3080" max="3080" width="8.7109375" style="15" customWidth="1"/>
    <col min="3081" max="3327" width="9.140625" style="15"/>
    <col min="3328" max="3328" width="7.140625" style="15" bestFit="1" customWidth="1"/>
    <col min="3329" max="3329" width="12.85546875" style="15" customWidth="1"/>
    <col min="3330" max="3330" width="11" style="15" customWidth="1"/>
    <col min="3331" max="3331" width="61.7109375" style="15" customWidth="1"/>
    <col min="3332" max="3332" width="9.5703125" style="15" bestFit="1" customWidth="1"/>
    <col min="3333" max="3333" width="8.5703125" style="15" customWidth="1"/>
    <col min="3334" max="3334" width="12" style="15" customWidth="1"/>
    <col min="3335" max="3335" width="17.42578125" style="15" bestFit="1" customWidth="1"/>
    <col min="3336" max="3336" width="8.7109375" style="15" customWidth="1"/>
    <col min="3337" max="3583" width="9.140625" style="15"/>
    <col min="3584" max="3584" width="7.140625" style="15" bestFit="1" customWidth="1"/>
    <col min="3585" max="3585" width="12.85546875" style="15" customWidth="1"/>
    <col min="3586" max="3586" width="11" style="15" customWidth="1"/>
    <col min="3587" max="3587" width="61.7109375" style="15" customWidth="1"/>
    <col min="3588" max="3588" width="9.5703125" style="15" bestFit="1" customWidth="1"/>
    <col min="3589" max="3589" width="8.5703125" style="15" customWidth="1"/>
    <col min="3590" max="3590" width="12" style="15" customWidth="1"/>
    <col min="3591" max="3591" width="17.42578125" style="15" bestFit="1" customWidth="1"/>
    <col min="3592" max="3592" width="8.7109375" style="15" customWidth="1"/>
    <col min="3593" max="3839" width="9.140625" style="15"/>
    <col min="3840" max="3840" width="7.140625" style="15" bestFit="1" customWidth="1"/>
    <col min="3841" max="3841" width="12.85546875" style="15" customWidth="1"/>
    <col min="3842" max="3842" width="11" style="15" customWidth="1"/>
    <col min="3843" max="3843" width="61.7109375" style="15" customWidth="1"/>
    <col min="3844" max="3844" width="9.5703125" style="15" bestFit="1" customWidth="1"/>
    <col min="3845" max="3845" width="8.5703125" style="15" customWidth="1"/>
    <col min="3846" max="3846" width="12" style="15" customWidth="1"/>
    <col min="3847" max="3847" width="17.42578125" style="15" bestFit="1" customWidth="1"/>
    <col min="3848" max="3848" width="8.7109375" style="15" customWidth="1"/>
    <col min="3849" max="4095" width="9.140625" style="15"/>
    <col min="4096" max="4096" width="7.140625" style="15" bestFit="1" customWidth="1"/>
    <col min="4097" max="4097" width="12.85546875" style="15" customWidth="1"/>
    <col min="4098" max="4098" width="11" style="15" customWidth="1"/>
    <col min="4099" max="4099" width="61.7109375" style="15" customWidth="1"/>
    <col min="4100" max="4100" width="9.5703125" style="15" bestFit="1" customWidth="1"/>
    <col min="4101" max="4101" width="8.5703125" style="15" customWidth="1"/>
    <col min="4102" max="4102" width="12" style="15" customWidth="1"/>
    <col min="4103" max="4103" width="17.42578125" style="15" bestFit="1" customWidth="1"/>
    <col min="4104" max="4104" width="8.7109375" style="15" customWidth="1"/>
    <col min="4105" max="4351" width="9.140625" style="15"/>
    <col min="4352" max="4352" width="7.140625" style="15" bestFit="1" customWidth="1"/>
    <col min="4353" max="4353" width="12.85546875" style="15" customWidth="1"/>
    <col min="4354" max="4354" width="11" style="15" customWidth="1"/>
    <col min="4355" max="4355" width="61.7109375" style="15" customWidth="1"/>
    <col min="4356" max="4356" width="9.5703125" style="15" bestFit="1" customWidth="1"/>
    <col min="4357" max="4357" width="8.5703125" style="15" customWidth="1"/>
    <col min="4358" max="4358" width="12" style="15" customWidth="1"/>
    <col min="4359" max="4359" width="17.42578125" style="15" bestFit="1" customWidth="1"/>
    <col min="4360" max="4360" width="8.7109375" style="15" customWidth="1"/>
    <col min="4361" max="4607" width="9.140625" style="15"/>
    <col min="4608" max="4608" width="7.140625" style="15" bestFit="1" customWidth="1"/>
    <col min="4609" max="4609" width="12.85546875" style="15" customWidth="1"/>
    <col min="4610" max="4610" width="11" style="15" customWidth="1"/>
    <col min="4611" max="4611" width="61.7109375" style="15" customWidth="1"/>
    <col min="4612" max="4612" width="9.5703125" style="15" bestFit="1" customWidth="1"/>
    <col min="4613" max="4613" width="8.5703125" style="15" customWidth="1"/>
    <col min="4614" max="4614" width="12" style="15" customWidth="1"/>
    <col min="4615" max="4615" width="17.42578125" style="15" bestFit="1" customWidth="1"/>
    <col min="4616" max="4616" width="8.7109375" style="15" customWidth="1"/>
    <col min="4617" max="4863" width="9.140625" style="15"/>
    <col min="4864" max="4864" width="7.140625" style="15" bestFit="1" customWidth="1"/>
    <col min="4865" max="4865" width="12.85546875" style="15" customWidth="1"/>
    <col min="4866" max="4866" width="11" style="15" customWidth="1"/>
    <col min="4867" max="4867" width="61.7109375" style="15" customWidth="1"/>
    <col min="4868" max="4868" width="9.5703125" style="15" bestFit="1" customWidth="1"/>
    <col min="4869" max="4869" width="8.5703125" style="15" customWidth="1"/>
    <col min="4870" max="4870" width="12" style="15" customWidth="1"/>
    <col min="4871" max="4871" width="17.42578125" style="15" bestFit="1" customWidth="1"/>
    <col min="4872" max="4872" width="8.7109375" style="15" customWidth="1"/>
    <col min="4873" max="5119" width="9.140625" style="15"/>
    <col min="5120" max="5120" width="7.140625" style="15" bestFit="1" customWidth="1"/>
    <col min="5121" max="5121" width="12.85546875" style="15" customWidth="1"/>
    <col min="5122" max="5122" width="11" style="15" customWidth="1"/>
    <col min="5123" max="5123" width="61.7109375" style="15" customWidth="1"/>
    <col min="5124" max="5124" width="9.5703125" style="15" bestFit="1" customWidth="1"/>
    <col min="5125" max="5125" width="8.5703125" style="15" customWidth="1"/>
    <col min="5126" max="5126" width="12" style="15" customWidth="1"/>
    <col min="5127" max="5127" width="17.42578125" style="15" bestFit="1" customWidth="1"/>
    <col min="5128" max="5128" width="8.7109375" style="15" customWidth="1"/>
    <col min="5129" max="5375" width="9.140625" style="15"/>
    <col min="5376" max="5376" width="7.140625" style="15" bestFit="1" customWidth="1"/>
    <col min="5377" max="5377" width="12.85546875" style="15" customWidth="1"/>
    <col min="5378" max="5378" width="11" style="15" customWidth="1"/>
    <col min="5379" max="5379" width="61.7109375" style="15" customWidth="1"/>
    <col min="5380" max="5380" width="9.5703125" style="15" bestFit="1" customWidth="1"/>
    <col min="5381" max="5381" width="8.5703125" style="15" customWidth="1"/>
    <col min="5382" max="5382" width="12" style="15" customWidth="1"/>
    <col min="5383" max="5383" width="17.42578125" style="15" bestFit="1" customWidth="1"/>
    <col min="5384" max="5384" width="8.7109375" style="15" customWidth="1"/>
    <col min="5385" max="5631" width="9.140625" style="15"/>
    <col min="5632" max="5632" width="7.140625" style="15" bestFit="1" customWidth="1"/>
    <col min="5633" max="5633" width="12.85546875" style="15" customWidth="1"/>
    <col min="5634" max="5634" width="11" style="15" customWidth="1"/>
    <col min="5635" max="5635" width="61.7109375" style="15" customWidth="1"/>
    <col min="5636" max="5636" width="9.5703125" style="15" bestFit="1" customWidth="1"/>
    <col min="5637" max="5637" width="8.5703125" style="15" customWidth="1"/>
    <col min="5638" max="5638" width="12" style="15" customWidth="1"/>
    <col min="5639" max="5639" width="17.42578125" style="15" bestFit="1" customWidth="1"/>
    <col min="5640" max="5640" width="8.7109375" style="15" customWidth="1"/>
    <col min="5641" max="5887" width="9.140625" style="15"/>
    <col min="5888" max="5888" width="7.140625" style="15" bestFit="1" customWidth="1"/>
    <col min="5889" max="5889" width="12.85546875" style="15" customWidth="1"/>
    <col min="5890" max="5890" width="11" style="15" customWidth="1"/>
    <col min="5891" max="5891" width="61.7109375" style="15" customWidth="1"/>
    <col min="5892" max="5892" width="9.5703125" style="15" bestFit="1" customWidth="1"/>
    <col min="5893" max="5893" width="8.5703125" style="15" customWidth="1"/>
    <col min="5894" max="5894" width="12" style="15" customWidth="1"/>
    <col min="5895" max="5895" width="17.42578125" style="15" bestFit="1" customWidth="1"/>
    <col min="5896" max="5896" width="8.7109375" style="15" customWidth="1"/>
    <col min="5897" max="6143" width="9.140625" style="15"/>
    <col min="6144" max="6144" width="7.140625" style="15" bestFit="1" customWidth="1"/>
    <col min="6145" max="6145" width="12.85546875" style="15" customWidth="1"/>
    <col min="6146" max="6146" width="11" style="15" customWidth="1"/>
    <col min="6147" max="6147" width="61.7109375" style="15" customWidth="1"/>
    <col min="6148" max="6148" width="9.5703125" style="15" bestFit="1" customWidth="1"/>
    <col min="6149" max="6149" width="8.5703125" style="15" customWidth="1"/>
    <col min="6150" max="6150" width="12" style="15" customWidth="1"/>
    <col min="6151" max="6151" width="17.42578125" style="15" bestFit="1" customWidth="1"/>
    <col min="6152" max="6152" width="8.7109375" style="15" customWidth="1"/>
    <col min="6153" max="6399" width="9.140625" style="15"/>
    <col min="6400" max="6400" width="7.140625" style="15" bestFit="1" customWidth="1"/>
    <col min="6401" max="6401" width="12.85546875" style="15" customWidth="1"/>
    <col min="6402" max="6402" width="11" style="15" customWidth="1"/>
    <col min="6403" max="6403" width="61.7109375" style="15" customWidth="1"/>
    <col min="6404" max="6404" width="9.5703125" style="15" bestFit="1" customWidth="1"/>
    <col min="6405" max="6405" width="8.5703125" style="15" customWidth="1"/>
    <col min="6406" max="6406" width="12" style="15" customWidth="1"/>
    <col min="6407" max="6407" width="17.42578125" style="15" bestFit="1" customWidth="1"/>
    <col min="6408" max="6408" width="8.7109375" style="15" customWidth="1"/>
    <col min="6409" max="6655" width="9.140625" style="15"/>
    <col min="6656" max="6656" width="7.140625" style="15" bestFit="1" customWidth="1"/>
    <col min="6657" max="6657" width="12.85546875" style="15" customWidth="1"/>
    <col min="6658" max="6658" width="11" style="15" customWidth="1"/>
    <col min="6659" max="6659" width="61.7109375" style="15" customWidth="1"/>
    <col min="6660" max="6660" width="9.5703125" style="15" bestFit="1" customWidth="1"/>
    <col min="6661" max="6661" width="8.5703125" style="15" customWidth="1"/>
    <col min="6662" max="6662" width="12" style="15" customWidth="1"/>
    <col min="6663" max="6663" width="17.42578125" style="15" bestFit="1" customWidth="1"/>
    <col min="6664" max="6664" width="8.7109375" style="15" customWidth="1"/>
    <col min="6665" max="6911" width="9.140625" style="15"/>
    <col min="6912" max="6912" width="7.140625" style="15" bestFit="1" customWidth="1"/>
    <col min="6913" max="6913" width="12.85546875" style="15" customWidth="1"/>
    <col min="6914" max="6914" width="11" style="15" customWidth="1"/>
    <col min="6915" max="6915" width="61.7109375" style="15" customWidth="1"/>
    <col min="6916" max="6916" width="9.5703125" style="15" bestFit="1" customWidth="1"/>
    <col min="6917" max="6917" width="8.5703125" style="15" customWidth="1"/>
    <col min="6918" max="6918" width="12" style="15" customWidth="1"/>
    <col min="6919" max="6919" width="17.42578125" style="15" bestFit="1" customWidth="1"/>
    <col min="6920" max="6920" width="8.7109375" style="15" customWidth="1"/>
    <col min="6921" max="7167" width="9.140625" style="15"/>
    <col min="7168" max="7168" width="7.140625" style="15" bestFit="1" customWidth="1"/>
    <col min="7169" max="7169" width="12.85546875" style="15" customWidth="1"/>
    <col min="7170" max="7170" width="11" style="15" customWidth="1"/>
    <col min="7171" max="7171" width="61.7109375" style="15" customWidth="1"/>
    <col min="7172" max="7172" width="9.5703125" style="15" bestFit="1" customWidth="1"/>
    <col min="7173" max="7173" width="8.5703125" style="15" customWidth="1"/>
    <col min="7174" max="7174" width="12" style="15" customWidth="1"/>
    <col min="7175" max="7175" width="17.42578125" style="15" bestFit="1" customWidth="1"/>
    <col min="7176" max="7176" width="8.7109375" style="15" customWidth="1"/>
    <col min="7177" max="7423" width="9.140625" style="15"/>
    <col min="7424" max="7424" width="7.140625" style="15" bestFit="1" customWidth="1"/>
    <col min="7425" max="7425" width="12.85546875" style="15" customWidth="1"/>
    <col min="7426" max="7426" width="11" style="15" customWidth="1"/>
    <col min="7427" max="7427" width="61.7109375" style="15" customWidth="1"/>
    <col min="7428" max="7428" width="9.5703125" style="15" bestFit="1" customWidth="1"/>
    <col min="7429" max="7429" width="8.5703125" style="15" customWidth="1"/>
    <col min="7430" max="7430" width="12" style="15" customWidth="1"/>
    <col min="7431" max="7431" width="17.42578125" style="15" bestFit="1" customWidth="1"/>
    <col min="7432" max="7432" width="8.7109375" style="15" customWidth="1"/>
    <col min="7433" max="7679" width="9.140625" style="15"/>
    <col min="7680" max="7680" width="7.140625" style="15" bestFit="1" customWidth="1"/>
    <col min="7681" max="7681" width="12.85546875" style="15" customWidth="1"/>
    <col min="7682" max="7682" width="11" style="15" customWidth="1"/>
    <col min="7683" max="7683" width="61.7109375" style="15" customWidth="1"/>
    <col min="7684" max="7684" width="9.5703125" style="15" bestFit="1" customWidth="1"/>
    <col min="7685" max="7685" width="8.5703125" style="15" customWidth="1"/>
    <col min="7686" max="7686" width="12" style="15" customWidth="1"/>
    <col min="7687" max="7687" width="17.42578125" style="15" bestFit="1" customWidth="1"/>
    <col min="7688" max="7688" width="8.7109375" style="15" customWidth="1"/>
    <col min="7689" max="7935" width="9.140625" style="15"/>
    <col min="7936" max="7936" width="7.140625" style="15" bestFit="1" customWidth="1"/>
    <col min="7937" max="7937" width="12.85546875" style="15" customWidth="1"/>
    <col min="7938" max="7938" width="11" style="15" customWidth="1"/>
    <col min="7939" max="7939" width="61.7109375" style="15" customWidth="1"/>
    <col min="7940" max="7940" width="9.5703125" style="15" bestFit="1" customWidth="1"/>
    <col min="7941" max="7941" width="8.5703125" style="15" customWidth="1"/>
    <col min="7942" max="7942" width="12" style="15" customWidth="1"/>
    <col min="7943" max="7943" width="17.42578125" style="15" bestFit="1" customWidth="1"/>
    <col min="7944" max="7944" width="8.7109375" style="15" customWidth="1"/>
    <col min="7945" max="8191" width="9.140625" style="15"/>
    <col min="8192" max="8192" width="7.140625" style="15" bestFit="1" customWidth="1"/>
    <col min="8193" max="8193" width="12.85546875" style="15" customWidth="1"/>
    <col min="8194" max="8194" width="11" style="15" customWidth="1"/>
    <col min="8195" max="8195" width="61.7109375" style="15" customWidth="1"/>
    <col min="8196" max="8196" width="9.5703125" style="15" bestFit="1" customWidth="1"/>
    <col min="8197" max="8197" width="8.5703125" style="15" customWidth="1"/>
    <col min="8198" max="8198" width="12" style="15" customWidth="1"/>
    <col min="8199" max="8199" width="17.42578125" style="15" bestFit="1" customWidth="1"/>
    <col min="8200" max="8200" width="8.7109375" style="15" customWidth="1"/>
    <col min="8201" max="8447" width="9.140625" style="15"/>
    <col min="8448" max="8448" width="7.140625" style="15" bestFit="1" customWidth="1"/>
    <col min="8449" max="8449" width="12.85546875" style="15" customWidth="1"/>
    <col min="8450" max="8450" width="11" style="15" customWidth="1"/>
    <col min="8451" max="8451" width="61.7109375" style="15" customWidth="1"/>
    <col min="8452" max="8452" width="9.5703125" style="15" bestFit="1" customWidth="1"/>
    <col min="8453" max="8453" width="8.5703125" style="15" customWidth="1"/>
    <col min="8454" max="8454" width="12" style="15" customWidth="1"/>
    <col min="8455" max="8455" width="17.42578125" style="15" bestFit="1" customWidth="1"/>
    <col min="8456" max="8456" width="8.7109375" style="15" customWidth="1"/>
    <col min="8457" max="8703" width="9.140625" style="15"/>
    <col min="8704" max="8704" width="7.140625" style="15" bestFit="1" customWidth="1"/>
    <col min="8705" max="8705" width="12.85546875" style="15" customWidth="1"/>
    <col min="8706" max="8706" width="11" style="15" customWidth="1"/>
    <col min="8707" max="8707" width="61.7109375" style="15" customWidth="1"/>
    <col min="8708" max="8708" width="9.5703125" style="15" bestFit="1" customWidth="1"/>
    <col min="8709" max="8709" width="8.5703125" style="15" customWidth="1"/>
    <col min="8710" max="8710" width="12" style="15" customWidth="1"/>
    <col min="8711" max="8711" width="17.42578125" style="15" bestFit="1" customWidth="1"/>
    <col min="8712" max="8712" width="8.7109375" style="15" customWidth="1"/>
    <col min="8713" max="8959" width="9.140625" style="15"/>
    <col min="8960" max="8960" width="7.140625" style="15" bestFit="1" customWidth="1"/>
    <col min="8961" max="8961" width="12.85546875" style="15" customWidth="1"/>
    <col min="8962" max="8962" width="11" style="15" customWidth="1"/>
    <col min="8963" max="8963" width="61.7109375" style="15" customWidth="1"/>
    <col min="8964" max="8964" width="9.5703125" style="15" bestFit="1" customWidth="1"/>
    <col min="8965" max="8965" width="8.5703125" style="15" customWidth="1"/>
    <col min="8966" max="8966" width="12" style="15" customWidth="1"/>
    <col min="8967" max="8967" width="17.42578125" style="15" bestFit="1" customWidth="1"/>
    <col min="8968" max="8968" width="8.7109375" style="15" customWidth="1"/>
    <col min="8969" max="9215" width="9.140625" style="15"/>
    <col min="9216" max="9216" width="7.140625" style="15" bestFit="1" customWidth="1"/>
    <col min="9217" max="9217" width="12.85546875" style="15" customWidth="1"/>
    <col min="9218" max="9218" width="11" style="15" customWidth="1"/>
    <col min="9219" max="9219" width="61.7109375" style="15" customWidth="1"/>
    <col min="9220" max="9220" width="9.5703125" style="15" bestFit="1" customWidth="1"/>
    <col min="9221" max="9221" width="8.5703125" style="15" customWidth="1"/>
    <col min="9222" max="9222" width="12" style="15" customWidth="1"/>
    <col min="9223" max="9223" width="17.42578125" style="15" bestFit="1" customWidth="1"/>
    <col min="9224" max="9224" width="8.7109375" style="15" customWidth="1"/>
    <col min="9225" max="9471" width="9.140625" style="15"/>
    <col min="9472" max="9472" width="7.140625" style="15" bestFit="1" customWidth="1"/>
    <col min="9473" max="9473" width="12.85546875" style="15" customWidth="1"/>
    <col min="9474" max="9474" width="11" style="15" customWidth="1"/>
    <col min="9475" max="9475" width="61.7109375" style="15" customWidth="1"/>
    <col min="9476" max="9476" width="9.5703125" style="15" bestFit="1" customWidth="1"/>
    <col min="9477" max="9477" width="8.5703125" style="15" customWidth="1"/>
    <col min="9478" max="9478" width="12" style="15" customWidth="1"/>
    <col min="9479" max="9479" width="17.42578125" style="15" bestFit="1" customWidth="1"/>
    <col min="9480" max="9480" width="8.7109375" style="15" customWidth="1"/>
    <col min="9481" max="9727" width="9.140625" style="15"/>
    <col min="9728" max="9728" width="7.140625" style="15" bestFit="1" customWidth="1"/>
    <col min="9729" max="9729" width="12.85546875" style="15" customWidth="1"/>
    <col min="9730" max="9730" width="11" style="15" customWidth="1"/>
    <col min="9731" max="9731" width="61.7109375" style="15" customWidth="1"/>
    <col min="9732" max="9732" width="9.5703125" style="15" bestFit="1" customWidth="1"/>
    <col min="9733" max="9733" width="8.5703125" style="15" customWidth="1"/>
    <col min="9734" max="9734" width="12" style="15" customWidth="1"/>
    <col min="9735" max="9735" width="17.42578125" style="15" bestFit="1" customWidth="1"/>
    <col min="9736" max="9736" width="8.7109375" style="15" customWidth="1"/>
    <col min="9737" max="9983" width="9.140625" style="15"/>
    <col min="9984" max="9984" width="7.140625" style="15" bestFit="1" customWidth="1"/>
    <col min="9985" max="9985" width="12.85546875" style="15" customWidth="1"/>
    <col min="9986" max="9986" width="11" style="15" customWidth="1"/>
    <col min="9987" max="9987" width="61.7109375" style="15" customWidth="1"/>
    <col min="9988" max="9988" width="9.5703125" style="15" bestFit="1" customWidth="1"/>
    <col min="9989" max="9989" width="8.5703125" style="15" customWidth="1"/>
    <col min="9990" max="9990" width="12" style="15" customWidth="1"/>
    <col min="9991" max="9991" width="17.42578125" style="15" bestFit="1" customWidth="1"/>
    <col min="9992" max="9992" width="8.7109375" style="15" customWidth="1"/>
    <col min="9993" max="10239" width="9.140625" style="15"/>
    <col min="10240" max="10240" width="7.140625" style="15" bestFit="1" customWidth="1"/>
    <col min="10241" max="10241" width="12.85546875" style="15" customWidth="1"/>
    <col min="10242" max="10242" width="11" style="15" customWidth="1"/>
    <col min="10243" max="10243" width="61.7109375" style="15" customWidth="1"/>
    <col min="10244" max="10244" width="9.5703125" style="15" bestFit="1" customWidth="1"/>
    <col min="10245" max="10245" width="8.5703125" style="15" customWidth="1"/>
    <col min="10246" max="10246" width="12" style="15" customWidth="1"/>
    <col min="10247" max="10247" width="17.42578125" style="15" bestFit="1" customWidth="1"/>
    <col min="10248" max="10248" width="8.7109375" style="15" customWidth="1"/>
    <col min="10249" max="10495" width="9.140625" style="15"/>
    <col min="10496" max="10496" width="7.140625" style="15" bestFit="1" customWidth="1"/>
    <col min="10497" max="10497" width="12.85546875" style="15" customWidth="1"/>
    <col min="10498" max="10498" width="11" style="15" customWidth="1"/>
    <col min="10499" max="10499" width="61.7109375" style="15" customWidth="1"/>
    <col min="10500" max="10500" width="9.5703125" style="15" bestFit="1" customWidth="1"/>
    <col min="10501" max="10501" width="8.5703125" style="15" customWidth="1"/>
    <col min="10502" max="10502" width="12" style="15" customWidth="1"/>
    <col min="10503" max="10503" width="17.42578125" style="15" bestFit="1" customWidth="1"/>
    <col min="10504" max="10504" width="8.7109375" style="15" customWidth="1"/>
    <col min="10505" max="10751" width="9.140625" style="15"/>
    <col min="10752" max="10752" width="7.140625" style="15" bestFit="1" customWidth="1"/>
    <col min="10753" max="10753" width="12.85546875" style="15" customWidth="1"/>
    <col min="10754" max="10754" width="11" style="15" customWidth="1"/>
    <col min="10755" max="10755" width="61.7109375" style="15" customWidth="1"/>
    <col min="10756" max="10756" width="9.5703125" style="15" bestFit="1" customWidth="1"/>
    <col min="10757" max="10757" width="8.5703125" style="15" customWidth="1"/>
    <col min="10758" max="10758" width="12" style="15" customWidth="1"/>
    <col min="10759" max="10759" width="17.42578125" style="15" bestFit="1" customWidth="1"/>
    <col min="10760" max="10760" width="8.7109375" style="15" customWidth="1"/>
    <col min="10761" max="11007" width="9.140625" style="15"/>
    <col min="11008" max="11008" width="7.140625" style="15" bestFit="1" customWidth="1"/>
    <col min="11009" max="11009" width="12.85546875" style="15" customWidth="1"/>
    <col min="11010" max="11010" width="11" style="15" customWidth="1"/>
    <col min="11011" max="11011" width="61.7109375" style="15" customWidth="1"/>
    <col min="11012" max="11012" width="9.5703125" style="15" bestFit="1" customWidth="1"/>
    <col min="11013" max="11013" width="8.5703125" style="15" customWidth="1"/>
    <col min="11014" max="11014" width="12" style="15" customWidth="1"/>
    <col min="11015" max="11015" width="17.42578125" style="15" bestFit="1" customWidth="1"/>
    <col min="11016" max="11016" width="8.7109375" style="15" customWidth="1"/>
    <col min="11017" max="11263" width="9.140625" style="15"/>
    <col min="11264" max="11264" width="7.140625" style="15" bestFit="1" customWidth="1"/>
    <col min="11265" max="11265" width="12.85546875" style="15" customWidth="1"/>
    <col min="11266" max="11266" width="11" style="15" customWidth="1"/>
    <col min="11267" max="11267" width="61.7109375" style="15" customWidth="1"/>
    <col min="11268" max="11268" width="9.5703125" style="15" bestFit="1" customWidth="1"/>
    <col min="11269" max="11269" width="8.5703125" style="15" customWidth="1"/>
    <col min="11270" max="11270" width="12" style="15" customWidth="1"/>
    <col min="11271" max="11271" width="17.42578125" style="15" bestFit="1" customWidth="1"/>
    <col min="11272" max="11272" width="8.7109375" style="15" customWidth="1"/>
    <col min="11273" max="11519" width="9.140625" style="15"/>
    <col min="11520" max="11520" width="7.140625" style="15" bestFit="1" customWidth="1"/>
    <col min="11521" max="11521" width="12.85546875" style="15" customWidth="1"/>
    <col min="11522" max="11522" width="11" style="15" customWidth="1"/>
    <col min="11523" max="11523" width="61.7109375" style="15" customWidth="1"/>
    <col min="11524" max="11524" width="9.5703125" style="15" bestFit="1" customWidth="1"/>
    <col min="11525" max="11525" width="8.5703125" style="15" customWidth="1"/>
    <col min="11526" max="11526" width="12" style="15" customWidth="1"/>
    <col min="11527" max="11527" width="17.42578125" style="15" bestFit="1" customWidth="1"/>
    <col min="11528" max="11528" width="8.7109375" style="15" customWidth="1"/>
    <col min="11529" max="11775" width="9.140625" style="15"/>
    <col min="11776" max="11776" width="7.140625" style="15" bestFit="1" customWidth="1"/>
    <col min="11777" max="11777" width="12.85546875" style="15" customWidth="1"/>
    <col min="11778" max="11778" width="11" style="15" customWidth="1"/>
    <col min="11779" max="11779" width="61.7109375" style="15" customWidth="1"/>
    <col min="11780" max="11780" width="9.5703125" style="15" bestFit="1" customWidth="1"/>
    <col min="11781" max="11781" width="8.5703125" style="15" customWidth="1"/>
    <col min="11782" max="11782" width="12" style="15" customWidth="1"/>
    <col min="11783" max="11783" width="17.42578125" style="15" bestFit="1" customWidth="1"/>
    <col min="11784" max="11784" width="8.7109375" style="15" customWidth="1"/>
    <col min="11785" max="12031" width="9.140625" style="15"/>
    <col min="12032" max="12032" width="7.140625" style="15" bestFit="1" customWidth="1"/>
    <col min="12033" max="12033" width="12.85546875" style="15" customWidth="1"/>
    <col min="12034" max="12034" width="11" style="15" customWidth="1"/>
    <col min="12035" max="12035" width="61.7109375" style="15" customWidth="1"/>
    <col min="12036" max="12036" width="9.5703125" style="15" bestFit="1" customWidth="1"/>
    <col min="12037" max="12037" width="8.5703125" style="15" customWidth="1"/>
    <col min="12038" max="12038" width="12" style="15" customWidth="1"/>
    <col min="12039" max="12039" width="17.42578125" style="15" bestFit="1" customWidth="1"/>
    <col min="12040" max="12040" width="8.7109375" style="15" customWidth="1"/>
    <col min="12041" max="12287" width="9.140625" style="15"/>
    <col min="12288" max="12288" width="7.140625" style="15" bestFit="1" customWidth="1"/>
    <col min="12289" max="12289" width="12.85546875" style="15" customWidth="1"/>
    <col min="12290" max="12290" width="11" style="15" customWidth="1"/>
    <col min="12291" max="12291" width="61.7109375" style="15" customWidth="1"/>
    <col min="12292" max="12292" width="9.5703125" style="15" bestFit="1" customWidth="1"/>
    <col min="12293" max="12293" width="8.5703125" style="15" customWidth="1"/>
    <col min="12294" max="12294" width="12" style="15" customWidth="1"/>
    <col min="12295" max="12295" width="17.42578125" style="15" bestFit="1" customWidth="1"/>
    <col min="12296" max="12296" width="8.7109375" style="15" customWidth="1"/>
    <col min="12297" max="12543" width="9.140625" style="15"/>
    <col min="12544" max="12544" width="7.140625" style="15" bestFit="1" customWidth="1"/>
    <col min="12545" max="12545" width="12.85546875" style="15" customWidth="1"/>
    <col min="12546" max="12546" width="11" style="15" customWidth="1"/>
    <col min="12547" max="12547" width="61.7109375" style="15" customWidth="1"/>
    <col min="12548" max="12548" width="9.5703125" style="15" bestFit="1" customWidth="1"/>
    <col min="12549" max="12549" width="8.5703125" style="15" customWidth="1"/>
    <col min="12550" max="12550" width="12" style="15" customWidth="1"/>
    <col min="12551" max="12551" width="17.42578125" style="15" bestFit="1" customWidth="1"/>
    <col min="12552" max="12552" width="8.7109375" style="15" customWidth="1"/>
    <col min="12553" max="12799" width="9.140625" style="15"/>
    <col min="12800" max="12800" width="7.140625" style="15" bestFit="1" customWidth="1"/>
    <col min="12801" max="12801" width="12.85546875" style="15" customWidth="1"/>
    <col min="12802" max="12802" width="11" style="15" customWidth="1"/>
    <col min="12803" max="12803" width="61.7109375" style="15" customWidth="1"/>
    <col min="12804" max="12804" width="9.5703125" style="15" bestFit="1" customWidth="1"/>
    <col min="12805" max="12805" width="8.5703125" style="15" customWidth="1"/>
    <col min="12806" max="12806" width="12" style="15" customWidth="1"/>
    <col min="12807" max="12807" width="17.42578125" style="15" bestFit="1" customWidth="1"/>
    <col min="12808" max="12808" width="8.7109375" style="15" customWidth="1"/>
    <col min="12809" max="13055" width="9.140625" style="15"/>
    <col min="13056" max="13056" width="7.140625" style="15" bestFit="1" customWidth="1"/>
    <col min="13057" max="13057" width="12.85546875" style="15" customWidth="1"/>
    <col min="13058" max="13058" width="11" style="15" customWidth="1"/>
    <col min="13059" max="13059" width="61.7109375" style="15" customWidth="1"/>
    <col min="13060" max="13060" width="9.5703125" style="15" bestFit="1" customWidth="1"/>
    <col min="13061" max="13061" width="8.5703125" style="15" customWidth="1"/>
    <col min="13062" max="13062" width="12" style="15" customWidth="1"/>
    <col min="13063" max="13063" width="17.42578125" style="15" bestFit="1" customWidth="1"/>
    <col min="13064" max="13064" width="8.7109375" style="15" customWidth="1"/>
    <col min="13065" max="13311" width="9.140625" style="15"/>
    <col min="13312" max="13312" width="7.140625" style="15" bestFit="1" customWidth="1"/>
    <col min="13313" max="13313" width="12.85546875" style="15" customWidth="1"/>
    <col min="13314" max="13314" width="11" style="15" customWidth="1"/>
    <col min="13315" max="13315" width="61.7109375" style="15" customWidth="1"/>
    <col min="13316" max="13316" width="9.5703125" style="15" bestFit="1" customWidth="1"/>
    <col min="13317" max="13317" width="8.5703125" style="15" customWidth="1"/>
    <col min="13318" max="13318" width="12" style="15" customWidth="1"/>
    <col min="13319" max="13319" width="17.42578125" style="15" bestFit="1" customWidth="1"/>
    <col min="13320" max="13320" width="8.7109375" style="15" customWidth="1"/>
    <col min="13321" max="13567" width="9.140625" style="15"/>
    <col min="13568" max="13568" width="7.140625" style="15" bestFit="1" customWidth="1"/>
    <col min="13569" max="13569" width="12.85546875" style="15" customWidth="1"/>
    <col min="13570" max="13570" width="11" style="15" customWidth="1"/>
    <col min="13571" max="13571" width="61.7109375" style="15" customWidth="1"/>
    <col min="13572" max="13572" width="9.5703125" style="15" bestFit="1" customWidth="1"/>
    <col min="13573" max="13573" width="8.5703125" style="15" customWidth="1"/>
    <col min="13574" max="13574" width="12" style="15" customWidth="1"/>
    <col min="13575" max="13575" width="17.42578125" style="15" bestFit="1" customWidth="1"/>
    <col min="13576" max="13576" width="8.7109375" style="15" customWidth="1"/>
    <col min="13577" max="13823" width="9.140625" style="15"/>
    <col min="13824" max="13824" width="7.140625" style="15" bestFit="1" customWidth="1"/>
    <col min="13825" max="13825" width="12.85546875" style="15" customWidth="1"/>
    <col min="13826" max="13826" width="11" style="15" customWidth="1"/>
    <col min="13827" max="13827" width="61.7109375" style="15" customWidth="1"/>
    <col min="13828" max="13828" width="9.5703125" style="15" bestFit="1" customWidth="1"/>
    <col min="13829" max="13829" width="8.5703125" style="15" customWidth="1"/>
    <col min="13830" max="13830" width="12" style="15" customWidth="1"/>
    <col min="13831" max="13831" width="17.42578125" style="15" bestFit="1" customWidth="1"/>
    <col min="13832" max="13832" width="8.7109375" style="15" customWidth="1"/>
    <col min="13833" max="14079" width="9.140625" style="15"/>
    <col min="14080" max="14080" width="7.140625" style="15" bestFit="1" customWidth="1"/>
    <col min="14081" max="14081" width="12.85546875" style="15" customWidth="1"/>
    <col min="14082" max="14082" width="11" style="15" customWidth="1"/>
    <col min="14083" max="14083" width="61.7109375" style="15" customWidth="1"/>
    <col min="14084" max="14084" width="9.5703125" style="15" bestFit="1" customWidth="1"/>
    <col min="14085" max="14085" width="8.5703125" style="15" customWidth="1"/>
    <col min="14086" max="14086" width="12" style="15" customWidth="1"/>
    <col min="14087" max="14087" width="17.42578125" style="15" bestFit="1" customWidth="1"/>
    <col min="14088" max="14088" width="8.7109375" style="15" customWidth="1"/>
    <col min="14089" max="14335" width="9.140625" style="15"/>
    <col min="14336" max="14336" width="7.140625" style="15" bestFit="1" customWidth="1"/>
    <col min="14337" max="14337" width="12.85546875" style="15" customWidth="1"/>
    <col min="14338" max="14338" width="11" style="15" customWidth="1"/>
    <col min="14339" max="14339" width="61.7109375" style="15" customWidth="1"/>
    <col min="14340" max="14340" width="9.5703125" style="15" bestFit="1" customWidth="1"/>
    <col min="14341" max="14341" width="8.5703125" style="15" customWidth="1"/>
    <col min="14342" max="14342" width="12" style="15" customWidth="1"/>
    <col min="14343" max="14343" width="17.42578125" style="15" bestFit="1" customWidth="1"/>
    <col min="14344" max="14344" width="8.7109375" style="15" customWidth="1"/>
    <col min="14345" max="14591" width="9.140625" style="15"/>
    <col min="14592" max="14592" width="7.140625" style="15" bestFit="1" customWidth="1"/>
    <col min="14593" max="14593" width="12.85546875" style="15" customWidth="1"/>
    <col min="14594" max="14594" width="11" style="15" customWidth="1"/>
    <col min="14595" max="14595" width="61.7109375" style="15" customWidth="1"/>
    <col min="14596" max="14596" width="9.5703125" style="15" bestFit="1" customWidth="1"/>
    <col min="14597" max="14597" width="8.5703125" style="15" customWidth="1"/>
    <col min="14598" max="14598" width="12" style="15" customWidth="1"/>
    <col min="14599" max="14599" width="17.42578125" style="15" bestFit="1" customWidth="1"/>
    <col min="14600" max="14600" width="8.7109375" style="15" customWidth="1"/>
    <col min="14601" max="14847" width="9.140625" style="15"/>
    <col min="14848" max="14848" width="7.140625" style="15" bestFit="1" customWidth="1"/>
    <col min="14849" max="14849" width="12.85546875" style="15" customWidth="1"/>
    <col min="14850" max="14850" width="11" style="15" customWidth="1"/>
    <col min="14851" max="14851" width="61.7109375" style="15" customWidth="1"/>
    <col min="14852" max="14852" width="9.5703125" style="15" bestFit="1" customWidth="1"/>
    <col min="14853" max="14853" width="8.5703125" style="15" customWidth="1"/>
    <col min="14854" max="14854" width="12" style="15" customWidth="1"/>
    <col min="14855" max="14855" width="17.42578125" style="15" bestFit="1" customWidth="1"/>
    <col min="14856" max="14856" width="8.7109375" style="15" customWidth="1"/>
    <col min="14857" max="15103" width="9.140625" style="15"/>
    <col min="15104" max="15104" width="7.140625" style="15" bestFit="1" customWidth="1"/>
    <col min="15105" max="15105" width="12.85546875" style="15" customWidth="1"/>
    <col min="15106" max="15106" width="11" style="15" customWidth="1"/>
    <col min="15107" max="15107" width="61.7109375" style="15" customWidth="1"/>
    <col min="15108" max="15108" width="9.5703125" style="15" bestFit="1" customWidth="1"/>
    <col min="15109" max="15109" width="8.5703125" style="15" customWidth="1"/>
    <col min="15110" max="15110" width="12" style="15" customWidth="1"/>
    <col min="15111" max="15111" width="17.42578125" style="15" bestFit="1" customWidth="1"/>
    <col min="15112" max="15112" width="8.7109375" style="15" customWidth="1"/>
    <col min="15113" max="15359" width="9.140625" style="15"/>
    <col min="15360" max="15360" width="7.140625" style="15" bestFit="1" customWidth="1"/>
    <col min="15361" max="15361" width="12.85546875" style="15" customWidth="1"/>
    <col min="15362" max="15362" width="11" style="15" customWidth="1"/>
    <col min="15363" max="15363" width="61.7109375" style="15" customWidth="1"/>
    <col min="15364" max="15364" width="9.5703125" style="15" bestFit="1" customWidth="1"/>
    <col min="15365" max="15365" width="8.5703125" style="15" customWidth="1"/>
    <col min="15366" max="15366" width="12" style="15" customWidth="1"/>
    <col min="15367" max="15367" width="17.42578125" style="15" bestFit="1" customWidth="1"/>
    <col min="15368" max="15368" width="8.7109375" style="15" customWidth="1"/>
    <col min="15369" max="15615" width="9.140625" style="15"/>
    <col min="15616" max="15616" width="7.140625" style="15" bestFit="1" customWidth="1"/>
    <col min="15617" max="15617" width="12.85546875" style="15" customWidth="1"/>
    <col min="15618" max="15618" width="11" style="15" customWidth="1"/>
    <col min="15619" max="15619" width="61.7109375" style="15" customWidth="1"/>
    <col min="15620" max="15620" width="9.5703125" style="15" bestFit="1" customWidth="1"/>
    <col min="15621" max="15621" width="8.5703125" style="15" customWidth="1"/>
    <col min="15622" max="15622" width="12" style="15" customWidth="1"/>
    <col min="15623" max="15623" width="17.42578125" style="15" bestFit="1" customWidth="1"/>
    <col min="15624" max="15624" width="8.7109375" style="15" customWidth="1"/>
    <col min="15625" max="15871" width="9.140625" style="15"/>
    <col min="15872" max="15872" width="7.140625" style="15" bestFit="1" customWidth="1"/>
    <col min="15873" max="15873" width="12.85546875" style="15" customWidth="1"/>
    <col min="15874" max="15874" width="11" style="15" customWidth="1"/>
    <col min="15875" max="15875" width="61.7109375" style="15" customWidth="1"/>
    <col min="15876" max="15876" width="9.5703125" style="15" bestFit="1" customWidth="1"/>
    <col min="15877" max="15877" width="8.5703125" style="15" customWidth="1"/>
    <col min="15878" max="15878" width="12" style="15" customWidth="1"/>
    <col min="15879" max="15879" width="17.42578125" style="15" bestFit="1" customWidth="1"/>
    <col min="15880" max="15880" width="8.7109375" style="15" customWidth="1"/>
    <col min="15881" max="16127" width="9.140625" style="15"/>
    <col min="16128" max="16128" width="7.140625" style="15" bestFit="1" customWidth="1"/>
    <col min="16129" max="16129" width="12.85546875" style="15" customWidth="1"/>
    <col min="16130" max="16130" width="11" style="15" customWidth="1"/>
    <col min="16131" max="16131" width="61.7109375" style="15" customWidth="1"/>
    <col min="16132" max="16132" width="9.5703125" style="15" bestFit="1" customWidth="1"/>
    <col min="16133" max="16133" width="8.5703125" style="15" customWidth="1"/>
    <col min="16134" max="16134" width="12" style="15" customWidth="1"/>
    <col min="16135" max="16135" width="17.42578125" style="15" bestFit="1" customWidth="1"/>
    <col min="16136" max="16136" width="8.7109375" style="15" customWidth="1"/>
    <col min="16137" max="16384" width="9.140625" style="15"/>
  </cols>
  <sheetData>
    <row r="1" spans="1:11" s="15" customFormat="1" ht="41.25" customHeight="1">
      <c r="A1" s="429" t="s">
        <v>334</v>
      </c>
      <c r="B1" s="413"/>
      <c r="C1" s="413"/>
      <c r="D1" s="413"/>
      <c r="E1" s="413"/>
      <c r="F1" s="413"/>
      <c r="G1" s="414"/>
      <c r="H1" s="68"/>
      <c r="I1" s="5"/>
      <c r="J1" s="23"/>
      <c r="K1" s="23"/>
    </row>
    <row r="2" spans="1:11" s="15" customFormat="1">
      <c r="A2" s="7"/>
      <c r="B2" s="2"/>
      <c r="C2" s="3"/>
      <c r="D2" s="2"/>
      <c r="E2" s="2"/>
      <c r="F2" s="2"/>
      <c r="G2" s="8"/>
      <c r="H2" s="2"/>
      <c r="I2" s="3"/>
      <c r="J2" s="23"/>
      <c r="K2" s="23"/>
    </row>
    <row r="3" spans="1:11" s="1" customFormat="1" ht="57" customHeight="1">
      <c r="A3" s="415" t="s">
        <v>145</v>
      </c>
      <c r="B3" s="416"/>
      <c r="C3" s="416"/>
      <c r="D3" s="416"/>
      <c r="E3" s="416"/>
      <c r="F3" s="416"/>
      <c r="G3" s="417"/>
      <c r="H3" s="44"/>
      <c r="I3" s="4"/>
      <c r="J3" s="49"/>
      <c r="K3" s="49"/>
    </row>
    <row r="4" spans="1:11" s="1" customFormat="1" ht="14.25" customHeight="1" thickBot="1">
      <c r="A4" s="440"/>
      <c r="B4" s="441"/>
      <c r="C4" s="441"/>
      <c r="D4" s="441"/>
      <c r="E4" s="441"/>
      <c r="F4" s="441"/>
      <c r="G4" s="442"/>
      <c r="H4" s="49"/>
      <c r="J4" s="49"/>
      <c r="K4" s="49"/>
    </row>
    <row r="5" spans="1:11" s="16" customFormat="1" ht="13.5" customHeight="1" thickTop="1">
      <c r="A5" s="424" t="s">
        <v>28</v>
      </c>
      <c r="B5" s="426" t="s">
        <v>37</v>
      </c>
      <c r="C5" s="426" t="s">
        <v>30</v>
      </c>
      <c r="D5" s="418" t="s">
        <v>46</v>
      </c>
      <c r="E5" s="419"/>
      <c r="F5" s="420" t="s">
        <v>323</v>
      </c>
      <c r="G5" s="443" t="s">
        <v>324</v>
      </c>
      <c r="H5" s="64"/>
    </row>
    <row r="6" spans="1:11" s="16" customFormat="1" ht="48" customHeight="1">
      <c r="A6" s="425"/>
      <c r="B6" s="427"/>
      <c r="C6" s="427"/>
      <c r="D6" s="75" t="s">
        <v>0</v>
      </c>
      <c r="E6" s="75" t="s">
        <v>29</v>
      </c>
      <c r="F6" s="421"/>
      <c r="G6" s="444"/>
    </row>
    <row r="7" spans="1:11" s="35" customFormat="1" ht="12" thickBot="1">
      <c r="A7" s="76">
        <v>1</v>
      </c>
      <c r="B7" s="77">
        <v>2</v>
      </c>
      <c r="C7" s="78">
        <v>3</v>
      </c>
      <c r="D7" s="352">
        <v>4</v>
      </c>
      <c r="E7" s="352">
        <v>5</v>
      </c>
      <c r="F7" s="352">
        <v>6</v>
      </c>
      <c r="G7" s="353">
        <v>7</v>
      </c>
      <c r="H7" s="51"/>
      <c r="J7" s="51"/>
      <c r="K7" s="51"/>
    </row>
    <row r="8" spans="1:11" s="36" customFormat="1" ht="15.75">
      <c r="A8" s="330"/>
      <c r="B8" s="330" t="s">
        <v>306</v>
      </c>
      <c r="C8" s="330" t="s">
        <v>144</v>
      </c>
      <c r="D8" s="330"/>
      <c r="E8" s="343" t="s">
        <v>11</v>
      </c>
      <c r="F8" s="343" t="s">
        <v>11</v>
      </c>
      <c r="G8" s="343" t="s">
        <v>11</v>
      </c>
      <c r="H8" s="69"/>
      <c r="J8" s="52"/>
      <c r="K8" s="52"/>
    </row>
    <row r="9" spans="1:11" s="33" customFormat="1" ht="15.75">
      <c r="A9" s="330">
        <v>1</v>
      </c>
      <c r="B9" s="330"/>
      <c r="C9" s="330" t="s">
        <v>216</v>
      </c>
      <c r="D9" s="343" t="s">
        <v>11</v>
      </c>
      <c r="E9" s="343" t="s">
        <v>11</v>
      </c>
      <c r="F9" s="343" t="s">
        <v>11</v>
      </c>
      <c r="G9" s="343" t="s">
        <v>11</v>
      </c>
      <c r="H9" s="69"/>
      <c r="J9" s="53"/>
      <c r="K9" s="53"/>
    </row>
    <row r="10" spans="1:11" s="17" customFormat="1" ht="25.5">
      <c r="A10" s="354" t="s">
        <v>181</v>
      </c>
      <c r="B10" s="355"/>
      <c r="C10" s="356" t="s">
        <v>217</v>
      </c>
      <c r="D10" s="334" t="s">
        <v>10</v>
      </c>
      <c r="E10" s="357">
        <v>1</v>
      </c>
      <c r="F10" s="334"/>
      <c r="G10" s="334"/>
      <c r="H10" s="16"/>
      <c r="I10" s="37"/>
      <c r="J10" s="16"/>
      <c r="K10" s="54"/>
    </row>
    <row r="11" spans="1:11" s="17" customFormat="1" ht="59.25" customHeight="1">
      <c r="A11" s="358" t="s">
        <v>184</v>
      </c>
      <c r="B11" s="359"/>
      <c r="C11" s="333" t="s">
        <v>218</v>
      </c>
      <c r="D11" s="334" t="s">
        <v>200</v>
      </c>
      <c r="E11" s="357">
        <v>19.54</v>
      </c>
      <c r="F11" s="334"/>
      <c r="G11" s="334"/>
      <c r="H11" s="16"/>
      <c r="I11" s="37"/>
      <c r="J11" s="16"/>
      <c r="K11" s="54"/>
    </row>
    <row r="12" spans="1:11" s="17" customFormat="1" ht="51">
      <c r="A12" s="358" t="s">
        <v>186</v>
      </c>
      <c r="B12" s="359"/>
      <c r="C12" s="333" t="s">
        <v>317</v>
      </c>
      <c r="D12" s="334" t="s">
        <v>10</v>
      </c>
      <c r="E12" s="357">
        <v>6</v>
      </c>
      <c r="F12" s="334"/>
      <c r="G12" s="334"/>
      <c r="H12" s="16"/>
      <c r="I12" s="37"/>
      <c r="J12" s="16"/>
      <c r="K12" s="54"/>
    </row>
    <row r="13" spans="1:11" s="17" customFormat="1" ht="51">
      <c r="A13" s="358" t="s">
        <v>219</v>
      </c>
      <c r="B13" s="359"/>
      <c r="C13" s="333" t="s">
        <v>318</v>
      </c>
      <c r="D13" s="334" t="s">
        <v>10</v>
      </c>
      <c r="E13" s="357">
        <v>25</v>
      </c>
      <c r="F13" s="334"/>
      <c r="G13" s="334"/>
      <c r="H13" s="16"/>
      <c r="I13" s="37"/>
      <c r="J13" s="16"/>
      <c r="K13" s="54"/>
    </row>
    <row r="14" spans="1:11" s="17" customFormat="1" ht="51">
      <c r="A14" s="358" t="s">
        <v>220</v>
      </c>
      <c r="B14" s="359"/>
      <c r="C14" s="333" t="s">
        <v>319</v>
      </c>
      <c r="D14" s="334" t="s">
        <v>10</v>
      </c>
      <c r="E14" s="357">
        <v>12</v>
      </c>
      <c r="F14" s="334"/>
      <c r="G14" s="334"/>
      <c r="H14" s="16"/>
      <c r="I14" s="37"/>
      <c r="J14" s="16"/>
      <c r="K14" s="54"/>
    </row>
    <row r="15" spans="1:11" s="17" customFormat="1" ht="25.5">
      <c r="A15" s="358" t="s">
        <v>221</v>
      </c>
      <c r="B15" s="359"/>
      <c r="C15" s="333" t="s">
        <v>320</v>
      </c>
      <c r="D15" s="334" t="s">
        <v>10</v>
      </c>
      <c r="E15" s="357">
        <v>43</v>
      </c>
      <c r="F15" s="334"/>
      <c r="G15" s="334"/>
      <c r="H15" s="16"/>
      <c r="I15" s="37"/>
      <c r="J15" s="16"/>
      <c r="K15" s="54"/>
    </row>
    <row r="16" spans="1:11" s="17" customFormat="1" ht="25.5">
      <c r="A16" s="358" t="s">
        <v>222</v>
      </c>
      <c r="B16" s="359"/>
      <c r="C16" s="333" t="s">
        <v>223</v>
      </c>
      <c r="D16" s="334" t="s">
        <v>224</v>
      </c>
      <c r="E16" s="357">
        <v>690</v>
      </c>
      <c r="F16" s="334"/>
      <c r="G16" s="334"/>
      <c r="H16" s="16"/>
      <c r="I16" s="37"/>
      <c r="J16" s="16"/>
      <c r="K16" s="54"/>
    </row>
    <row r="17" spans="1:11" s="17" customFormat="1" ht="25.5">
      <c r="A17" s="358" t="s">
        <v>225</v>
      </c>
      <c r="B17" s="359"/>
      <c r="C17" s="333" t="s">
        <v>226</v>
      </c>
      <c r="D17" s="334" t="s">
        <v>10</v>
      </c>
      <c r="E17" s="357">
        <v>43</v>
      </c>
      <c r="F17" s="334"/>
      <c r="G17" s="334"/>
      <c r="H17" s="16"/>
      <c r="I17" s="37"/>
      <c r="J17" s="16"/>
      <c r="K17" s="54"/>
    </row>
    <row r="18" spans="1:11" s="17" customFormat="1" ht="38.25">
      <c r="A18" s="358" t="s">
        <v>227</v>
      </c>
      <c r="B18" s="359"/>
      <c r="C18" s="333" t="s">
        <v>321</v>
      </c>
      <c r="D18" s="334" t="s">
        <v>10</v>
      </c>
      <c r="E18" s="357">
        <v>43</v>
      </c>
      <c r="F18" s="334"/>
      <c r="G18" s="334"/>
      <c r="H18" s="16"/>
      <c r="I18" s="37"/>
      <c r="J18" s="16"/>
      <c r="K18" s="54"/>
    </row>
    <row r="19" spans="1:11" s="17" customFormat="1" ht="38.25">
      <c r="A19" s="358" t="s">
        <v>228</v>
      </c>
      <c r="B19" s="359"/>
      <c r="C19" s="333" t="s">
        <v>322</v>
      </c>
      <c r="D19" s="334" t="s">
        <v>10</v>
      </c>
      <c r="E19" s="357">
        <v>26</v>
      </c>
      <c r="F19" s="334"/>
      <c r="G19" s="334"/>
      <c r="H19" s="16"/>
      <c r="I19" s="37"/>
      <c r="J19" s="16"/>
      <c r="K19" s="54"/>
    </row>
    <row r="20" spans="1:11" s="17" customFormat="1" ht="25.5">
      <c r="A20" s="358" t="s">
        <v>229</v>
      </c>
      <c r="B20" s="359"/>
      <c r="C20" s="333" t="s">
        <v>230</v>
      </c>
      <c r="D20" s="334" t="s">
        <v>9</v>
      </c>
      <c r="E20" s="357">
        <v>1180</v>
      </c>
      <c r="F20" s="334"/>
      <c r="G20" s="334"/>
      <c r="H20" s="16"/>
      <c r="I20" s="37"/>
      <c r="J20" s="16"/>
      <c r="K20" s="54"/>
    </row>
    <row r="21" spans="1:11" s="15" customFormat="1" ht="25.5">
      <c r="A21" s="93" t="s">
        <v>231</v>
      </c>
      <c r="B21" s="93"/>
      <c r="C21" s="345" t="s">
        <v>232</v>
      </c>
      <c r="D21" s="93" t="s">
        <v>9</v>
      </c>
      <c r="E21" s="213">
        <v>1162</v>
      </c>
      <c r="F21" s="334"/>
      <c r="G21" s="334"/>
      <c r="H21" s="23"/>
      <c r="I21" s="37"/>
      <c r="J21" s="23"/>
      <c r="K21" s="54"/>
    </row>
    <row r="22" spans="1:11" s="15" customFormat="1" ht="25.5">
      <c r="A22" s="93" t="s">
        <v>233</v>
      </c>
      <c r="B22" s="93"/>
      <c r="C22" s="345" t="s">
        <v>234</v>
      </c>
      <c r="D22" s="93" t="s">
        <v>9</v>
      </c>
      <c r="E22" s="213">
        <v>1079</v>
      </c>
      <c r="F22" s="94"/>
      <c r="G22" s="334"/>
      <c r="H22" s="23"/>
      <c r="I22" s="37"/>
      <c r="J22" s="23"/>
      <c r="K22" s="54"/>
    </row>
    <row r="23" spans="1:11" s="15" customFormat="1" ht="25.5">
      <c r="A23" s="93" t="s">
        <v>235</v>
      </c>
      <c r="B23" s="93"/>
      <c r="C23" s="345" t="s">
        <v>236</v>
      </c>
      <c r="D23" s="93" t="s">
        <v>9</v>
      </c>
      <c r="E23" s="213">
        <v>165</v>
      </c>
      <c r="F23" s="94"/>
      <c r="G23" s="334"/>
      <c r="H23" s="23"/>
      <c r="I23" s="37"/>
      <c r="J23" s="23"/>
      <c r="K23" s="54"/>
    </row>
    <row r="24" spans="1:11" s="15" customFormat="1" ht="51">
      <c r="A24" s="93" t="s">
        <v>237</v>
      </c>
      <c r="B24" s="93"/>
      <c r="C24" s="345" t="s">
        <v>238</v>
      </c>
      <c r="D24" s="93" t="s">
        <v>9</v>
      </c>
      <c r="E24" s="213">
        <v>1486</v>
      </c>
      <c r="F24" s="94"/>
      <c r="G24" s="334"/>
      <c r="H24" s="23"/>
      <c r="I24" s="37"/>
      <c r="J24" s="23"/>
      <c r="K24" s="54"/>
    </row>
    <row r="25" spans="1:11" s="15" customFormat="1" ht="25.5">
      <c r="A25" s="93" t="s">
        <v>239</v>
      </c>
      <c r="B25" s="93"/>
      <c r="C25" s="345" t="s">
        <v>240</v>
      </c>
      <c r="D25" s="93" t="s">
        <v>9</v>
      </c>
      <c r="E25" s="213">
        <v>1363</v>
      </c>
      <c r="F25" s="94"/>
      <c r="G25" s="334"/>
      <c r="H25" s="23"/>
      <c r="I25" s="37"/>
      <c r="J25" s="23"/>
      <c r="K25" s="54"/>
    </row>
    <row r="26" spans="1:11" s="15" customFormat="1">
      <c r="A26" s="93" t="s">
        <v>241</v>
      </c>
      <c r="B26" s="93"/>
      <c r="C26" s="345" t="s">
        <v>242</v>
      </c>
      <c r="D26" s="93" t="s">
        <v>9</v>
      </c>
      <c r="E26" s="213">
        <v>1015</v>
      </c>
      <c r="F26" s="94"/>
      <c r="G26" s="334"/>
      <c r="H26" s="23"/>
      <c r="I26" s="37"/>
      <c r="J26" s="23"/>
      <c r="K26" s="54"/>
    </row>
    <row r="27" spans="1:11" s="15" customFormat="1" ht="25.5">
      <c r="A27" s="93" t="s">
        <v>243</v>
      </c>
      <c r="B27" s="93"/>
      <c r="C27" s="345" t="s">
        <v>244</v>
      </c>
      <c r="D27" s="93" t="s">
        <v>9</v>
      </c>
      <c r="E27" s="213">
        <v>1015</v>
      </c>
      <c r="F27" s="94"/>
      <c r="G27" s="334"/>
      <c r="H27" s="23"/>
      <c r="I27" s="37"/>
      <c r="J27" s="23"/>
      <c r="K27" s="54"/>
    </row>
    <row r="28" spans="1:11" s="15" customFormat="1" ht="51">
      <c r="A28" s="93" t="s">
        <v>245</v>
      </c>
      <c r="B28" s="93"/>
      <c r="C28" s="345" t="s">
        <v>246</v>
      </c>
      <c r="D28" s="93" t="s">
        <v>10</v>
      </c>
      <c r="E28" s="213">
        <v>98</v>
      </c>
      <c r="F28" s="94"/>
      <c r="G28" s="334"/>
      <c r="H28" s="23"/>
      <c r="I28" s="37"/>
      <c r="J28" s="23"/>
      <c r="K28" s="54"/>
    </row>
    <row r="29" spans="1:11" s="15" customFormat="1" ht="25.5">
      <c r="A29" s="93" t="s">
        <v>247</v>
      </c>
      <c r="B29" s="93"/>
      <c r="C29" s="345" t="s">
        <v>248</v>
      </c>
      <c r="D29" s="93" t="s">
        <v>9</v>
      </c>
      <c r="E29" s="213">
        <v>72</v>
      </c>
      <c r="F29" s="94"/>
      <c r="G29" s="334"/>
      <c r="H29" s="23"/>
      <c r="I29" s="37"/>
      <c r="J29" s="23"/>
      <c r="K29" s="54"/>
    </row>
    <row r="30" spans="1:11" s="15" customFormat="1" ht="25.5">
      <c r="A30" s="93" t="s">
        <v>249</v>
      </c>
      <c r="B30" s="93"/>
      <c r="C30" s="345" t="s">
        <v>250</v>
      </c>
      <c r="D30" s="93" t="s">
        <v>9</v>
      </c>
      <c r="E30" s="213">
        <v>24</v>
      </c>
      <c r="F30" s="94"/>
      <c r="G30" s="334"/>
      <c r="H30" s="23"/>
      <c r="I30" s="37"/>
      <c r="J30" s="23"/>
      <c r="K30" s="54"/>
    </row>
    <row r="31" spans="1:11" s="15" customFormat="1">
      <c r="A31" s="93" t="s">
        <v>251</v>
      </c>
      <c r="B31" s="93"/>
      <c r="C31" s="345" t="s">
        <v>252</v>
      </c>
      <c r="D31" s="93" t="s">
        <v>215</v>
      </c>
      <c r="E31" s="213">
        <v>49</v>
      </c>
      <c r="F31" s="94"/>
      <c r="G31" s="334"/>
      <c r="H31" s="23"/>
      <c r="I31" s="37"/>
      <c r="J31" s="23"/>
      <c r="K31" s="54"/>
    </row>
    <row r="32" spans="1:11" s="15" customFormat="1">
      <c r="A32" s="93" t="s">
        <v>253</v>
      </c>
      <c r="B32" s="93"/>
      <c r="C32" s="345" t="s">
        <v>254</v>
      </c>
      <c r="D32" s="93" t="s">
        <v>255</v>
      </c>
      <c r="E32" s="213">
        <v>48</v>
      </c>
      <c r="F32" s="94"/>
      <c r="G32" s="334"/>
      <c r="H32" s="23"/>
      <c r="I32" s="37"/>
      <c r="J32" s="23"/>
      <c r="K32" s="54"/>
    </row>
    <row r="33" spans="1:12" ht="25.5">
      <c r="A33" s="93" t="s">
        <v>256</v>
      </c>
      <c r="B33" s="93"/>
      <c r="C33" s="345" t="s">
        <v>257</v>
      </c>
      <c r="D33" s="93" t="s">
        <v>85</v>
      </c>
      <c r="E33" s="213">
        <v>48</v>
      </c>
      <c r="F33" s="94"/>
      <c r="G33" s="334"/>
      <c r="I33" s="37"/>
      <c r="K33" s="54"/>
      <c r="L33" s="15"/>
    </row>
    <row r="34" spans="1:12" ht="26.25" thickBot="1">
      <c r="A34" s="142" t="s">
        <v>258</v>
      </c>
      <c r="B34" s="142"/>
      <c r="C34" s="360" t="s">
        <v>259</v>
      </c>
      <c r="D34" s="142" t="s">
        <v>260</v>
      </c>
      <c r="E34" s="260">
        <v>26</v>
      </c>
      <c r="F34" s="144"/>
      <c r="G34" s="361"/>
      <c r="I34" s="37"/>
      <c r="K34" s="54"/>
      <c r="L34" s="15"/>
    </row>
    <row r="35" spans="1:12" s="34" customFormat="1" ht="25.5">
      <c r="A35" s="330">
        <v>2</v>
      </c>
      <c r="B35" s="330"/>
      <c r="C35" s="330" t="s">
        <v>261</v>
      </c>
      <c r="D35" s="343" t="s">
        <v>11</v>
      </c>
      <c r="E35" s="343" t="s">
        <v>11</v>
      </c>
      <c r="F35" s="343" t="s">
        <v>11</v>
      </c>
      <c r="G35" s="343" t="s">
        <v>11</v>
      </c>
      <c r="H35" s="55"/>
      <c r="I35" s="37"/>
      <c r="J35" s="55"/>
      <c r="K35" s="54"/>
    </row>
    <row r="36" spans="1:12" ht="25.5">
      <c r="A36" s="140" t="s">
        <v>262</v>
      </c>
      <c r="B36" s="140"/>
      <c r="C36" s="362" t="s">
        <v>263</v>
      </c>
      <c r="D36" s="93" t="s">
        <v>10</v>
      </c>
      <c r="E36" s="94">
        <v>56</v>
      </c>
      <c r="F36" s="93"/>
      <c r="G36" s="105"/>
      <c r="I36" s="37"/>
      <c r="K36" s="54"/>
      <c r="L36" s="15"/>
    </row>
    <row r="37" spans="1:12" ht="25.5">
      <c r="A37" s="93" t="s">
        <v>264</v>
      </c>
      <c r="B37" s="93"/>
      <c r="C37" s="345" t="s">
        <v>265</v>
      </c>
      <c r="D37" s="93" t="s">
        <v>85</v>
      </c>
      <c r="E37" s="94">
        <v>3</v>
      </c>
      <c r="F37" s="93"/>
      <c r="G37" s="105"/>
      <c r="I37" s="37"/>
      <c r="K37" s="54"/>
      <c r="L37" s="15"/>
    </row>
    <row r="38" spans="1:12" ht="25.5">
      <c r="A38" s="93" t="s">
        <v>266</v>
      </c>
      <c r="B38" s="93"/>
      <c r="C38" s="345" t="s">
        <v>267</v>
      </c>
      <c r="D38" s="93" t="s">
        <v>255</v>
      </c>
      <c r="E38" s="94">
        <v>3</v>
      </c>
      <c r="F38" s="93"/>
      <c r="G38" s="105"/>
      <c r="I38" s="37"/>
      <c r="K38" s="54"/>
      <c r="L38" s="15"/>
    </row>
    <row r="39" spans="1:12" ht="38.25">
      <c r="A39" s="93" t="s">
        <v>268</v>
      </c>
      <c r="B39" s="93"/>
      <c r="C39" s="345" t="s">
        <v>269</v>
      </c>
      <c r="D39" s="93" t="s">
        <v>9</v>
      </c>
      <c r="E39" s="94">
        <v>123</v>
      </c>
      <c r="F39" s="93"/>
      <c r="G39" s="105"/>
      <c r="I39" s="37"/>
      <c r="K39" s="54"/>
      <c r="L39" s="15"/>
    </row>
    <row r="40" spans="1:12" ht="38.25">
      <c r="A40" s="93" t="s">
        <v>270</v>
      </c>
      <c r="B40" s="93"/>
      <c r="C40" s="345" t="s">
        <v>218</v>
      </c>
      <c r="D40" s="93" t="s">
        <v>200</v>
      </c>
      <c r="E40" s="94">
        <v>0.75</v>
      </c>
      <c r="F40" s="93"/>
      <c r="G40" s="105"/>
      <c r="I40" s="37"/>
      <c r="K40" s="54"/>
      <c r="L40" s="15"/>
    </row>
    <row r="41" spans="1:12" ht="38.25">
      <c r="A41" s="93" t="s">
        <v>271</v>
      </c>
      <c r="B41" s="93"/>
      <c r="C41" s="345" t="s">
        <v>272</v>
      </c>
      <c r="D41" s="93" t="s">
        <v>10</v>
      </c>
      <c r="E41" s="94">
        <v>3</v>
      </c>
      <c r="F41" s="93"/>
      <c r="G41" s="105"/>
      <c r="I41" s="37"/>
      <c r="K41" s="54"/>
      <c r="L41" s="15"/>
    </row>
    <row r="42" spans="1:12" ht="25.5">
      <c r="A42" s="93" t="s">
        <v>273</v>
      </c>
      <c r="B42" s="93"/>
      <c r="C42" s="345" t="s">
        <v>274</v>
      </c>
      <c r="D42" s="93" t="s">
        <v>10</v>
      </c>
      <c r="E42" s="94">
        <v>3</v>
      </c>
      <c r="F42" s="93"/>
      <c r="G42" s="105"/>
      <c r="I42" s="37"/>
      <c r="K42" s="54"/>
      <c r="L42" s="15"/>
    </row>
    <row r="43" spans="1:12" ht="25.5">
      <c r="A43" s="93" t="s">
        <v>275</v>
      </c>
      <c r="B43" s="93"/>
      <c r="C43" s="345" t="s">
        <v>276</v>
      </c>
      <c r="D43" s="93" t="s">
        <v>9</v>
      </c>
      <c r="E43" s="94">
        <v>12</v>
      </c>
      <c r="F43" s="93"/>
      <c r="G43" s="105"/>
      <c r="I43" s="37"/>
      <c r="K43" s="54"/>
      <c r="L43" s="15"/>
    </row>
    <row r="44" spans="1:12" ht="25.5">
      <c r="A44" s="93" t="s">
        <v>277</v>
      </c>
      <c r="B44" s="93"/>
      <c r="C44" s="345" t="s">
        <v>195</v>
      </c>
      <c r="D44" s="93" t="s">
        <v>9</v>
      </c>
      <c r="E44" s="94">
        <v>12</v>
      </c>
      <c r="F44" s="93"/>
      <c r="G44" s="105"/>
      <c r="I44" s="37"/>
      <c r="K44" s="54"/>
      <c r="L44" s="15"/>
    </row>
    <row r="45" spans="1:12" ht="25.5">
      <c r="A45" s="93" t="s">
        <v>278</v>
      </c>
      <c r="B45" s="93"/>
      <c r="C45" s="345" t="s">
        <v>234</v>
      </c>
      <c r="D45" s="93" t="s">
        <v>9</v>
      </c>
      <c r="E45" s="94">
        <v>12</v>
      </c>
      <c r="F45" s="93"/>
      <c r="G45" s="105"/>
      <c r="I45" s="37"/>
      <c r="K45" s="54"/>
      <c r="L45" s="15"/>
    </row>
    <row r="46" spans="1:12" ht="38.25">
      <c r="A46" s="93" t="s">
        <v>279</v>
      </c>
      <c r="B46" s="93"/>
      <c r="C46" s="345" t="s">
        <v>280</v>
      </c>
      <c r="D46" s="93" t="s">
        <v>9</v>
      </c>
      <c r="E46" s="94">
        <v>135</v>
      </c>
      <c r="F46" s="93"/>
      <c r="G46" s="105"/>
      <c r="I46" s="37"/>
      <c r="K46" s="54"/>
      <c r="L46" s="15"/>
    </row>
    <row r="47" spans="1:12" ht="25.5">
      <c r="A47" s="93" t="s">
        <v>281</v>
      </c>
      <c r="B47" s="93"/>
      <c r="C47" s="345" t="s">
        <v>282</v>
      </c>
      <c r="D47" s="93" t="s">
        <v>9</v>
      </c>
      <c r="E47" s="94">
        <v>12</v>
      </c>
      <c r="F47" s="93"/>
      <c r="G47" s="105"/>
      <c r="I47" s="37"/>
      <c r="K47" s="54"/>
      <c r="L47" s="15"/>
    </row>
    <row r="48" spans="1:12" ht="51">
      <c r="A48" s="93" t="s">
        <v>283</v>
      </c>
      <c r="B48" s="93"/>
      <c r="C48" s="345" t="s">
        <v>246</v>
      </c>
      <c r="D48" s="93" t="s">
        <v>10</v>
      </c>
      <c r="E48" s="94">
        <v>14</v>
      </c>
      <c r="F48" s="93"/>
      <c r="G48" s="105"/>
      <c r="I48" s="37"/>
      <c r="K48" s="54"/>
      <c r="L48" s="15"/>
    </row>
    <row r="49" spans="1:12">
      <c r="A49" s="93" t="s">
        <v>284</v>
      </c>
      <c r="B49" s="93"/>
      <c r="C49" s="345" t="s">
        <v>254</v>
      </c>
      <c r="D49" s="93" t="s">
        <v>255</v>
      </c>
      <c r="E49" s="94">
        <v>3</v>
      </c>
      <c r="F49" s="93"/>
      <c r="G49" s="105"/>
      <c r="I49" s="37"/>
      <c r="K49" s="54"/>
      <c r="L49" s="15"/>
    </row>
    <row r="50" spans="1:12" ht="25.5">
      <c r="A50" s="93" t="s">
        <v>285</v>
      </c>
      <c r="B50" s="93"/>
      <c r="C50" s="345" t="s">
        <v>257</v>
      </c>
      <c r="D50" s="93" t="s">
        <v>85</v>
      </c>
      <c r="E50" s="94">
        <v>3</v>
      </c>
      <c r="F50" s="93"/>
      <c r="G50" s="105"/>
      <c r="I50" s="37"/>
      <c r="K50" s="54"/>
      <c r="L50" s="15"/>
    </row>
    <row r="51" spans="1:12" ht="13.5" thickBot="1">
      <c r="A51" s="142" t="s">
        <v>286</v>
      </c>
      <c r="B51" s="142"/>
      <c r="C51" s="360" t="s">
        <v>252</v>
      </c>
      <c r="D51" s="142" t="s">
        <v>215</v>
      </c>
      <c r="E51" s="144">
        <v>7</v>
      </c>
      <c r="F51" s="142"/>
      <c r="G51" s="105"/>
      <c r="I51" s="37"/>
      <c r="K51" s="54"/>
      <c r="L51" s="15"/>
    </row>
    <row r="52" spans="1:12" ht="14.25" thickTop="1" thickBot="1">
      <c r="A52" s="437" t="s">
        <v>314</v>
      </c>
      <c r="B52" s="438"/>
      <c r="C52" s="438"/>
      <c r="D52" s="438"/>
      <c r="E52" s="438"/>
      <c r="F52" s="439"/>
      <c r="G52" s="323"/>
      <c r="L52" s="15"/>
    </row>
    <row r="53" spans="1:12" ht="15.75" thickBot="1">
      <c r="A53" s="409" t="s">
        <v>315</v>
      </c>
      <c r="B53" s="410"/>
      <c r="C53" s="410"/>
      <c r="D53" s="410"/>
      <c r="E53" s="410"/>
      <c r="F53" s="410"/>
      <c r="G53" s="324"/>
    </row>
    <row r="54" spans="1:12" ht="15.75" thickBot="1">
      <c r="A54" s="409" t="s">
        <v>316</v>
      </c>
      <c r="B54" s="410"/>
      <c r="C54" s="410"/>
      <c r="D54" s="410"/>
      <c r="E54" s="410"/>
      <c r="F54" s="410"/>
      <c r="G54" s="324"/>
    </row>
  </sheetData>
  <mergeCells count="12">
    <mergeCell ref="A52:F52"/>
    <mergeCell ref="A53:F53"/>
    <mergeCell ref="A54:F54"/>
    <mergeCell ref="A1:G1"/>
    <mergeCell ref="A3:G3"/>
    <mergeCell ref="A4:G4"/>
    <mergeCell ref="A5:A6"/>
    <mergeCell ref="B5:B6"/>
    <mergeCell ref="C5:C6"/>
    <mergeCell ref="D5:E5"/>
    <mergeCell ref="F5:F6"/>
    <mergeCell ref="G5:G6"/>
  </mergeCells>
  <printOptions horizontalCentered="1"/>
  <pageMargins left="0.78740157480314965" right="0.11811023622047245" top="0.86614173228346458" bottom="0.39370078740157483" header="0.27559055118110237" footer="0.47244094488188981"/>
  <pageSetup paperSize="9" scale="75" firstPageNumber="23" orientation="landscape" useFirstPageNumber="1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25"/>
  <sheetViews>
    <sheetView zoomScaleNormal="100" zoomScaleSheetLayoutView="100" workbookViewId="0">
      <selection activeCell="E18" sqref="E18"/>
    </sheetView>
  </sheetViews>
  <sheetFormatPr defaultRowHeight="12.75"/>
  <cols>
    <col min="1" max="1" width="7.140625" customWidth="1"/>
    <col min="2" max="2" width="14.5703125" customWidth="1"/>
    <col min="3" max="3" width="54.7109375" customWidth="1"/>
    <col min="4" max="4" width="7.42578125" customWidth="1"/>
    <col min="5" max="5" width="10.28515625" customWidth="1"/>
    <col min="6" max="6" width="12.85546875" customWidth="1"/>
    <col min="7" max="7" width="13.5703125" customWidth="1"/>
    <col min="8" max="8" width="15.28515625" style="47" customWidth="1"/>
    <col min="10" max="10" width="9.140625" style="57"/>
    <col min="257" max="257" width="7.140625" customWidth="1"/>
    <col min="258" max="258" width="14.5703125" customWidth="1"/>
    <col min="259" max="259" width="54.7109375" customWidth="1"/>
    <col min="260" max="260" width="7.42578125" customWidth="1"/>
    <col min="261" max="261" width="10.28515625" customWidth="1"/>
    <col min="262" max="262" width="11.28515625" customWidth="1"/>
    <col min="263" max="263" width="13.5703125" customWidth="1"/>
    <col min="513" max="513" width="7.140625" customWidth="1"/>
    <col min="514" max="514" width="14.5703125" customWidth="1"/>
    <col min="515" max="515" width="54.7109375" customWidth="1"/>
    <col min="516" max="516" width="7.42578125" customWidth="1"/>
    <col min="517" max="517" width="10.28515625" customWidth="1"/>
    <col min="518" max="518" width="11.28515625" customWidth="1"/>
    <col min="519" max="519" width="13.5703125" customWidth="1"/>
    <col min="769" max="769" width="7.140625" customWidth="1"/>
    <col min="770" max="770" width="14.5703125" customWidth="1"/>
    <col min="771" max="771" width="54.7109375" customWidth="1"/>
    <col min="772" max="772" width="7.42578125" customWidth="1"/>
    <col min="773" max="773" width="10.28515625" customWidth="1"/>
    <col min="774" max="774" width="11.28515625" customWidth="1"/>
    <col min="775" max="775" width="13.5703125" customWidth="1"/>
    <col min="1025" max="1025" width="7.140625" customWidth="1"/>
    <col min="1026" max="1026" width="14.5703125" customWidth="1"/>
    <col min="1027" max="1027" width="54.7109375" customWidth="1"/>
    <col min="1028" max="1028" width="7.42578125" customWidth="1"/>
    <col min="1029" max="1029" width="10.28515625" customWidth="1"/>
    <col min="1030" max="1030" width="11.28515625" customWidth="1"/>
    <col min="1031" max="1031" width="13.5703125" customWidth="1"/>
    <col min="1281" max="1281" width="7.140625" customWidth="1"/>
    <col min="1282" max="1282" width="14.5703125" customWidth="1"/>
    <col min="1283" max="1283" width="54.7109375" customWidth="1"/>
    <col min="1284" max="1284" width="7.42578125" customWidth="1"/>
    <col min="1285" max="1285" width="10.28515625" customWidth="1"/>
    <col min="1286" max="1286" width="11.28515625" customWidth="1"/>
    <col min="1287" max="1287" width="13.5703125" customWidth="1"/>
    <col min="1537" max="1537" width="7.140625" customWidth="1"/>
    <col min="1538" max="1538" width="14.5703125" customWidth="1"/>
    <col min="1539" max="1539" width="54.7109375" customWidth="1"/>
    <col min="1540" max="1540" width="7.42578125" customWidth="1"/>
    <col min="1541" max="1541" width="10.28515625" customWidth="1"/>
    <col min="1542" max="1542" width="11.28515625" customWidth="1"/>
    <col min="1543" max="1543" width="13.5703125" customWidth="1"/>
    <col min="1793" max="1793" width="7.140625" customWidth="1"/>
    <col min="1794" max="1794" width="14.5703125" customWidth="1"/>
    <col min="1795" max="1795" width="54.7109375" customWidth="1"/>
    <col min="1796" max="1796" width="7.42578125" customWidth="1"/>
    <col min="1797" max="1797" width="10.28515625" customWidth="1"/>
    <col min="1798" max="1798" width="11.28515625" customWidth="1"/>
    <col min="1799" max="1799" width="13.5703125" customWidth="1"/>
    <col min="2049" max="2049" width="7.140625" customWidth="1"/>
    <col min="2050" max="2050" width="14.5703125" customWidth="1"/>
    <col min="2051" max="2051" width="54.7109375" customWidth="1"/>
    <col min="2052" max="2052" width="7.42578125" customWidth="1"/>
    <col min="2053" max="2053" width="10.28515625" customWidth="1"/>
    <col min="2054" max="2054" width="11.28515625" customWidth="1"/>
    <col min="2055" max="2055" width="13.5703125" customWidth="1"/>
    <col min="2305" max="2305" width="7.140625" customWidth="1"/>
    <col min="2306" max="2306" width="14.5703125" customWidth="1"/>
    <col min="2307" max="2307" width="54.7109375" customWidth="1"/>
    <col min="2308" max="2308" width="7.42578125" customWidth="1"/>
    <col min="2309" max="2309" width="10.28515625" customWidth="1"/>
    <col min="2310" max="2310" width="11.28515625" customWidth="1"/>
    <col min="2311" max="2311" width="13.5703125" customWidth="1"/>
    <col min="2561" max="2561" width="7.140625" customWidth="1"/>
    <col min="2562" max="2562" width="14.5703125" customWidth="1"/>
    <col min="2563" max="2563" width="54.7109375" customWidth="1"/>
    <col min="2564" max="2564" width="7.42578125" customWidth="1"/>
    <col min="2565" max="2565" width="10.28515625" customWidth="1"/>
    <col min="2566" max="2566" width="11.28515625" customWidth="1"/>
    <col min="2567" max="2567" width="13.5703125" customWidth="1"/>
    <col min="2817" max="2817" width="7.140625" customWidth="1"/>
    <col min="2818" max="2818" width="14.5703125" customWidth="1"/>
    <col min="2819" max="2819" width="54.7109375" customWidth="1"/>
    <col min="2820" max="2820" width="7.42578125" customWidth="1"/>
    <col min="2821" max="2821" width="10.28515625" customWidth="1"/>
    <col min="2822" max="2822" width="11.28515625" customWidth="1"/>
    <col min="2823" max="2823" width="13.5703125" customWidth="1"/>
    <col min="3073" max="3073" width="7.140625" customWidth="1"/>
    <col min="3074" max="3074" width="14.5703125" customWidth="1"/>
    <col min="3075" max="3075" width="54.7109375" customWidth="1"/>
    <col min="3076" max="3076" width="7.42578125" customWidth="1"/>
    <col min="3077" max="3077" width="10.28515625" customWidth="1"/>
    <col min="3078" max="3078" width="11.28515625" customWidth="1"/>
    <col min="3079" max="3079" width="13.5703125" customWidth="1"/>
    <col min="3329" max="3329" width="7.140625" customWidth="1"/>
    <col min="3330" max="3330" width="14.5703125" customWidth="1"/>
    <col min="3331" max="3331" width="54.7109375" customWidth="1"/>
    <col min="3332" max="3332" width="7.42578125" customWidth="1"/>
    <col min="3333" max="3333" width="10.28515625" customWidth="1"/>
    <col min="3334" max="3334" width="11.28515625" customWidth="1"/>
    <col min="3335" max="3335" width="13.5703125" customWidth="1"/>
    <col min="3585" max="3585" width="7.140625" customWidth="1"/>
    <col min="3586" max="3586" width="14.5703125" customWidth="1"/>
    <col min="3587" max="3587" width="54.7109375" customWidth="1"/>
    <col min="3588" max="3588" width="7.42578125" customWidth="1"/>
    <col min="3589" max="3589" width="10.28515625" customWidth="1"/>
    <col min="3590" max="3590" width="11.28515625" customWidth="1"/>
    <col min="3591" max="3591" width="13.5703125" customWidth="1"/>
    <col min="3841" max="3841" width="7.140625" customWidth="1"/>
    <col min="3842" max="3842" width="14.5703125" customWidth="1"/>
    <col min="3843" max="3843" width="54.7109375" customWidth="1"/>
    <col min="3844" max="3844" width="7.42578125" customWidth="1"/>
    <col min="3845" max="3845" width="10.28515625" customWidth="1"/>
    <col min="3846" max="3846" width="11.28515625" customWidth="1"/>
    <col min="3847" max="3847" width="13.5703125" customWidth="1"/>
    <col min="4097" max="4097" width="7.140625" customWidth="1"/>
    <col min="4098" max="4098" width="14.5703125" customWidth="1"/>
    <col min="4099" max="4099" width="54.7109375" customWidth="1"/>
    <col min="4100" max="4100" width="7.42578125" customWidth="1"/>
    <col min="4101" max="4101" width="10.28515625" customWidth="1"/>
    <col min="4102" max="4102" width="11.28515625" customWidth="1"/>
    <col min="4103" max="4103" width="13.5703125" customWidth="1"/>
    <col min="4353" max="4353" width="7.140625" customWidth="1"/>
    <col min="4354" max="4354" width="14.5703125" customWidth="1"/>
    <col min="4355" max="4355" width="54.7109375" customWidth="1"/>
    <col min="4356" max="4356" width="7.42578125" customWidth="1"/>
    <col min="4357" max="4357" width="10.28515625" customWidth="1"/>
    <col min="4358" max="4358" width="11.28515625" customWidth="1"/>
    <col min="4359" max="4359" width="13.5703125" customWidth="1"/>
    <col min="4609" max="4609" width="7.140625" customWidth="1"/>
    <col min="4610" max="4610" width="14.5703125" customWidth="1"/>
    <col min="4611" max="4611" width="54.7109375" customWidth="1"/>
    <col min="4612" max="4612" width="7.42578125" customWidth="1"/>
    <col min="4613" max="4613" width="10.28515625" customWidth="1"/>
    <col min="4614" max="4614" width="11.28515625" customWidth="1"/>
    <col min="4615" max="4615" width="13.5703125" customWidth="1"/>
    <col min="4865" max="4865" width="7.140625" customWidth="1"/>
    <col min="4866" max="4866" width="14.5703125" customWidth="1"/>
    <col min="4867" max="4867" width="54.7109375" customWidth="1"/>
    <col min="4868" max="4868" width="7.42578125" customWidth="1"/>
    <col min="4869" max="4869" width="10.28515625" customWidth="1"/>
    <col min="4870" max="4870" width="11.28515625" customWidth="1"/>
    <col min="4871" max="4871" width="13.5703125" customWidth="1"/>
    <col min="5121" max="5121" width="7.140625" customWidth="1"/>
    <col min="5122" max="5122" width="14.5703125" customWidth="1"/>
    <col min="5123" max="5123" width="54.7109375" customWidth="1"/>
    <col min="5124" max="5124" width="7.42578125" customWidth="1"/>
    <col min="5125" max="5125" width="10.28515625" customWidth="1"/>
    <col min="5126" max="5126" width="11.28515625" customWidth="1"/>
    <col min="5127" max="5127" width="13.5703125" customWidth="1"/>
    <col min="5377" max="5377" width="7.140625" customWidth="1"/>
    <col min="5378" max="5378" width="14.5703125" customWidth="1"/>
    <col min="5379" max="5379" width="54.7109375" customWidth="1"/>
    <col min="5380" max="5380" width="7.42578125" customWidth="1"/>
    <col min="5381" max="5381" width="10.28515625" customWidth="1"/>
    <col min="5382" max="5382" width="11.28515625" customWidth="1"/>
    <col min="5383" max="5383" width="13.5703125" customWidth="1"/>
    <col min="5633" max="5633" width="7.140625" customWidth="1"/>
    <col min="5634" max="5634" width="14.5703125" customWidth="1"/>
    <col min="5635" max="5635" width="54.7109375" customWidth="1"/>
    <col min="5636" max="5636" width="7.42578125" customWidth="1"/>
    <col min="5637" max="5637" width="10.28515625" customWidth="1"/>
    <col min="5638" max="5638" width="11.28515625" customWidth="1"/>
    <col min="5639" max="5639" width="13.5703125" customWidth="1"/>
    <col min="5889" max="5889" width="7.140625" customWidth="1"/>
    <col min="5890" max="5890" width="14.5703125" customWidth="1"/>
    <col min="5891" max="5891" width="54.7109375" customWidth="1"/>
    <col min="5892" max="5892" width="7.42578125" customWidth="1"/>
    <col min="5893" max="5893" width="10.28515625" customWidth="1"/>
    <col min="5894" max="5894" width="11.28515625" customWidth="1"/>
    <col min="5895" max="5895" width="13.5703125" customWidth="1"/>
    <col min="6145" max="6145" width="7.140625" customWidth="1"/>
    <col min="6146" max="6146" width="14.5703125" customWidth="1"/>
    <col min="6147" max="6147" width="54.7109375" customWidth="1"/>
    <col min="6148" max="6148" width="7.42578125" customWidth="1"/>
    <col min="6149" max="6149" width="10.28515625" customWidth="1"/>
    <col min="6150" max="6150" width="11.28515625" customWidth="1"/>
    <col min="6151" max="6151" width="13.5703125" customWidth="1"/>
    <col min="6401" max="6401" width="7.140625" customWidth="1"/>
    <col min="6402" max="6402" width="14.5703125" customWidth="1"/>
    <col min="6403" max="6403" width="54.7109375" customWidth="1"/>
    <col min="6404" max="6404" width="7.42578125" customWidth="1"/>
    <col min="6405" max="6405" width="10.28515625" customWidth="1"/>
    <col min="6406" max="6406" width="11.28515625" customWidth="1"/>
    <col min="6407" max="6407" width="13.5703125" customWidth="1"/>
    <col min="6657" max="6657" width="7.140625" customWidth="1"/>
    <col min="6658" max="6658" width="14.5703125" customWidth="1"/>
    <col min="6659" max="6659" width="54.7109375" customWidth="1"/>
    <col min="6660" max="6660" width="7.42578125" customWidth="1"/>
    <col min="6661" max="6661" width="10.28515625" customWidth="1"/>
    <col min="6662" max="6662" width="11.28515625" customWidth="1"/>
    <col min="6663" max="6663" width="13.5703125" customWidth="1"/>
    <col min="6913" max="6913" width="7.140625" customWidth="1"/>
    <col min="6914" max="6914" width="14.5703125" customWidth="1"/>
    <col min="6915" max="6915" width="54.7109375" customWidth="1"/>
    <col min="6916" max="6916" width="7.42578125" customWidth="1"/>
    <col min="6917" max="6917" width="10.28515625" customWidth="1"/>
    <col min="6918" max="6918" width="11.28515625" customWidth="1"/>
    <col min="6919" max="6919" width="13.5703125" customWidth="1"/>
    <col min="7169" max="7169" width="7.140625" customWidth="1"/>
    <col min="7170" max="7170" width="14.5703125" customWidth="1"/>
    <col min="7171" max="7171" width="54.7109375" customWidth="1"/>
    <col min="7172" max="7172" width="7.42578125" customWidth="1"/>
    <col min="7173" max="7173" width="10.28515625" customWidth="1"/>
    <col min="7174" max="7174" width="11.28515625" customWidth="1"/>
    <col min="7175" max="7175" width="13.5703125" customWidth="1"/>
    <col min="7425" max="7425" width="7.140625" customWidth="1"/>
    <col min="7426" max="7426" width="14.5703125" customWidth="1"/>
    <col min="7427" max="7427" width="54.7109375" customWidth="1"/>
    <col min="7428" max="7428" width="7.42578125" customWidth="1"/>
    <col min="7429" max="7429" width="10.28515625" customWidth="1"/>
    <col min="7430" max="7430" width="11.28515625" customWidth="1"/>
    <col min="7431" max="7431" width="13.5703125" customWidth="1"/>
    <col min="7681" max="7681" width="7.140625" customWidth="1"/>
    <col min="7682" max="7682" width="14.5703125" customWidth="1"/>
    <col min="7683" max="7683" width="54.7109375" customWidth="1"/>
    <col min="7684" max="7684" width="7.42578125" customWidth="1"/>
    <col min="7685" max="7685" width="10.28515625" customWidth="1"/>
    <col min="7686" max="7686" width="11.28515625" customWidth="1"/>
    <col min="7687" max="7687" width="13.5703125" customWidth="1"/>
    <col min="7937" max="7937" width="7.140625" customWidth="1"/>
    <col min="7938" max="7938" width="14.5703125" customWidth="1"/>
    <col min="7939" max="7939" width="54.7109375" customWidth="1"/>
    <col min="7940" max="7940" width="7.42578125" customWidth="1"/>
    <col min="7941" max="7941" width="10.28515625" customWidth="1"/>
    <col min="7942" max="7942" width="11.28515625" customWidth="1"/>
    <col min="7943" max="7943" width="13.5703125" customWidth="1"/>
    <col min="8193" max="8193" width="7.140625" customWidth="1"/>
    <col min="8194" max="8194" width="14.5703125" customWidth="1"/>
    <col min="8195" max="8195" width="54.7109375" customWidth="1"/>
    <col min="8196" max="8196" width="7.42578125" customWidth="1"/>
    <col min="8197" max="8197" width="10.28515625" customWidth="1"/>
    <col min="8198" max="8198" width="11.28515625" customWidth="1"/>
    <col min="8199" max="8199" width="13.5703125" customWidth="1"/>
    <col min="8449" max="8449" width="7.140625" customWidth="1"/>
    <col min="8450" max="8450" width="14.5703125" customWidth="1"/>
    <col min="8451" max="8451" width="54.7109375" customWidth="1"/>
    <col min="8452" max="8452" width="7.42578125" customWidth="1"/>
    <col min="8453" max="8453" width="10.28515625" customWidth="1"/>
    <col min="8454" max="8454" width="11.28515625" customWidth="1"/>
    <col min="8455" max="8455" width="13.5703125" customWidth="1"/>
    <col min="8705" max="8705" width="7.140625" customWidth="1"/>
    <col min="8706" max="8706" width="14.5703125" customWidth="1"/>
    <col min="8707" max="8707" width="54.7109375" customWidth="1"/>
    <col min="8708" max="8708" width="7.42578125" customWidth="1"/>
    <col min="8709" max="8709" width="10.28515625" customWidth="1"/>
    <col min="8710" max="8710" width="11.28515625" customWidth="1"/>
    <col min="8711" max="8711" width="13.5703125" customWidth="1"/>
    <col min="8961" max="8961" width="7.140625" customWidth="1"/>
    <col min="8962" max="8962" width="14.5703125" customWidth="1"/>
    <col min="8963" max="8963" width="54.7109375" customWidth="1"/>
    <col min="8964" max="8964" width="7.42578125" customWidth="1"/>
    <col min="8965" max="8965" width="10.28515625" customWidth="1"/>
    <col min="8966" max="8966" width="11.28515625" customWidth="1"/>
    <col min="8967" max="8967" width="13.5703125" customWidth="1"/>
    <col min="9217" max="9217" width="7.140625" customWidth="1"/>
    <col min="9218" max="9218" width="14.5703125" customWidth="1"/>
    <col min="9219" max="9219" width="54.7109375" customWidth="1"/>
    <col min="9220" max="9220" width="7.42578125" customWidth="1"/>
    <col min="9221" max="9221" width="10.28515625" customWidth="1"/>
    <col min="9222" max="9222" width="11.28515625" customWidth="1"/>
    <col min="9223" max="9223" width="13.5703125" customWidth="1"/>
    <col min="9473" max="9473" width="7.140625" customWidth="1"/>
    <col min="9474" max="9474" width="14.5703125" customWidth="1"/>
    <col min="9475" max="9475" width="54.7109375" customWidth="1"/>
    <col min="9476" max="9476" width="7.42578125" customWidth="1"/>
    <col min="9477" max="9477" width="10.28515625" customWidth="1"/>
    <col min="9478" max="9478" width="11.28515625" customWidth="1"/>
    <col min="9479" max="9479" width="13.5703125" customWidth="1"/>
    <col min="9729" max="9729" width="7.140625" customWidth="1"/>
    <col min="9730" max="9730" width="14.5703125" customWidth="1"/>
    <col min="9731" max="9731" width="54.7109375" customWidth="1"/>
    <col min="9732" max="9732" width="7.42578125" customWidth="1"/>
    <col min="9733" max="9733" width="10.28515625" customWidth="1"/>
    <col min="9734" max="9734" width="11.28515625" customWidth="1"/>
    <col min="9735" max="9735" width="13.5703125" customWidth="1"/>
    <col min="9985" max="9985" width="7.140625" customWidth="1"/>
    <col min="9986" max="9986" width="14.5703125" customWidth="1"/>
    <col min="9987" max="9987" width="54.7109375" customWidth="1"/>
    <col min="9988" max="9988" width="7.42578125" customWidth="1"/>
    <col min="9989" max="9989" width="10.28515625" customWidth="1"/>
    <col min="9990" max="9990" width="11.28515625" customWidth="1"/>
    <col min="9991" max="9991" width="13.5703125" customWidth="1"/>
    <col min="10241" max="10241" width="7.140625" customWidth="1"/>
    <col min="10242" max="10242" width="14.5703125" customWidth="1"/>
    <col min="10243" max="10243" width="54.7109375" customWidth="1"/>
    <col min="10244" max="10244" width="7.42578125" customWidth="1"/>
    <col min="10245" max="10245" width="10.28515625" customWidth="1"/>
    <col min="10246" max="10246" width="11.28515625" customWidth="1"/>
    <col min="10247" max="10247" width="13.5703125" customWidth="1"/>
    <col min="10497" max="10497" width="7.140625" customWidth="1"/>
    <col min="10498" max="10498" width="14.5703125" customWidth="1"/>
    <col min="10499" max="10499" width="54.7109375" customWidth="1"/>
    <col min="10500" max="10500" width="7.42578125" customWidth="1"/>
    <col min="10501" max="10501" width="10.28515625" customWidth="1"/>
    <col min="10502" max="10502" width="11.28515625" customWidth="1"/>
    <col min="10503" max="10503" width="13.5703125" customWidth="1"/>
    <col min="10753" max="10753" width="7.140625" customWidth="1"/>
    <col min="10754" max="10754" width="14.5703125" customWidth="1"/>
    <col min="10755" max="10755" width="54.7109375" customWidth="1"/>
    <col min="10756" max="10756" width="7.42578125" customWidth="1"/>
    <col min="10757" max="10757" width="10.28515625" customWidth="1"/>
    <col min="10758" max="10758" width="11.28515625" customWidth="1"/>
    <col min="10759" max="10759" width="13.5703125" customWidth="1"/>
    <col min="11009" max="11009" width="7.140625" customWidth="1"/>
    <col min="11010" max="11010" width="14.5703125" customWidth="1"/>
    <col min="11011" max="11011" width="54.7109375" customWidth="1"/>
    <col min="11012" max="11012" width="7.42578125" customWidth="1"/>
    <col min="11013" max="11013" width="10.28515625" customWidth="1"/>
    <col min="11014" max="11014" width="11.28515625" customWidth="1"/>
    <col min="11015" max="11015" width="13.5703125" customWidth="1"/>
    <col min="11265" max="11265" width="7.140625" customWidth="1"/>
    <col min="11266" max="11266" width="14.5703125" customWidth="1"/>
    <col min="11267" max="11267" width="54.7109375" customWidth="1"/>
    <col min="11268" max="11268" width="7.42578125" customWidth="1"/>
    <col min="11269" max="11269" width="10.28515625" customWidth="1"/>
    <col min="11270" max="11270" width="11.28515625" customWidth="1"/>
    <col min="11271" max="11271" width="13.5703125" customWidth="1"/>
    <col min="11521" max="11521" width="7.140625" customWidth="1"/>
    <col min="11522" max="11522" width="14.5703125" customWidth="1"/>
    <col min="11523" max="11523" width="54.7109375" customWidth="1"/>
    <col min="11524" max="11524" width="7.42578125" customWidth="1"/>
    <col min="11525" max="11525" width="10.28515625" customWidth="1"/>
    <col min="11526" max="11526" width="11.28515625" customWidth="1"/>
    <col min="11527" max="11527" width="13.5703125" customWidth="1"/>
    <col min="11777" max="11777" width="7.140625" customWidth="1"/>
    <col min="11778" max="11778" width="14.5703125" customWidth="1"/>
    <col min="11779" max="11779" width="54.7109375" customWidth="1"/>
    <col min="11780" max="11780" width="7.42578125" customWidth="1"/>
    <col min="11781" max="11781" width="10.28515625" customWidth="1"/>
    <col min="11782" max="11782" width="11.28515625" customWidth="1"/>
    <col min="11783" max="11783" width="13.5703125" customWidth="1"/>
    <col min="12033" max="12033" width="7.140625" customWidth="1"/>
    <col min="12034" max="12034" width="14.5703125" customWidth="1"/>
    <col min="12035" max="12035" width="54.7109375" customWidth="1"/>
    <col min="12036" max="12036" width="7.42578125" customWidth="1"/>
    <col min="12037" max="12037" width="10.28515625" customWidth="1"/>
    <col min="12038" max="12038" width="11.28515625" customWidth="1"/>
    <col min="12039" max="12039" width="13.5703125" customWidth="1"/>
    <col min="12289" max="12289" width="7.140625" customWidth="1"/>
    <col min="12290" max="12290" width="14.5703125" customWidth="1"/>
    <col min="12291" max="12291" width="54.7109375" customWidth="1"/>
    <col min="12292" max="12292" width="7.42578125" customWidth="1"/>
    <col min="12293" max="12293" width="10.28515625" customWidth="1"/>
    <col min="12294" max="12294" width="11.28515625" customWidth="1"/>
    <col min="12295" max="12295" width="13.5703125" customWidth="1"/>
    <col min="12545" max="12545" width="7.140625" customWidth="1"/>
    <col min="12546" max="12546" width="14.5703125" customWidth="1"/>
    <col min="12547" max="12547" width="54.7109375" customWidth="1"/>
    <col min="12548" max="12548" width="7.42578125" customWidth="1"/>
    <col min="12549" max="12549" width="10.28515625" customWidth="1"/>
    <col min="12550" max="12550" width="11.28515625" customWidth="1"/>
    <col min="12551" max="12551" width="13.5703125" customWidth="1"/>
    <col min="12801" max="12801" width="7.140625" customWidth="1"/>
    <col min="12802" max="12802" width="14.5703125" customWidth="1"/>
    <col min="12803" max="12803" width="54.7109375" customWidth="1"/>
    <col min="12804" max="12804" width="7.42578125" customWidth="1"/>
    <col min="12805" max="12805" width="10.28515625" customWidth="1"/>
    <col min="12806" max="12806" width="11.28515625" customWidth="1"/>
    <col min="12807" max="12807" width="13.5703125" customWidth="1"/>
    <col min="13057" max="13057" width="7.140625" customWidth="1"/>
    <col min="13058" max="13058" width="14.5703125" customWidth="1"/>
    <col min="13059" max="13059" width="54.7109375" customWidth="1"/>
    <col min="13060" max="13060" width="7.42578125" customWidth="1"/>
    <col min="13061" max="13061" width="10.28515625" customWidth="1"/>
    <col min="13062" max="13062" width="11.28515625" customWidth="1"/>
    <col min="13063" max="13063" width="13.5703125" customWidth="1"/>
    <col min="13313" max="13313" width="7.140625" customWidth="1"/>
    <col min="13314" max="13314" width="14.5703125" customWidth="1"/>
    <col min="13315" max="13315" width="54.7109375" customWidth="1"/>
    <col min="13316" max="13316" width="7.42578125" customWidth="1"/>
    <col min="13317" max="13317" width="10.28515625" customWidth="1"/>
    <col min="13318" max="13318" width="11.28515625" customWidth="1"/>
    <col min="13319" max="13319" width="13.5703125" customWidth="1"/>
    <col min="13569" max="13569" width="7.140625" customWidth="1"/>
    <col min="13570" max="13570" width="14.5703125" customWidth="1"/>
    <col min="13571" max="13571" width="54.7109375" customWidth="1"/>
    <col min="13572" max="13572" width="7.42578125" customWidth="1"/>
    <col min="13573" max="13573" width="10.28515625" customWidth="1"/>
    <col min="13574" max="13574" width="11.28515625" customWidth="1"/>
    <col min="13575" max="13575" width="13.5703125" customWidth="1"/>
    <col min="13825" max="13825" width="7.140625" customWidth="1"/>
    <col min="13826" max="13826" width="14.5703125" customWidth="1"/>
    <col min="13827" max="13827" width="54.7109375" customWidth="1"/>
    <col min="13828" max="13828" width="7.42578125" customWidth="1"/>
    <col min="13829" max="13829" width="10.28515625" customWidth="1"/>
    <col min="13830" max="13830" width="11.28515625" customWidth="1"/>
    <col min="13831" max="13831" width="13.5703125" customWidth="1"/>
    <col min="14081" max="14081" width="7.140625" customWidth="1"/>
    <col min="14082" max="14082" width="14.5703125" customWidth="1"/>
    <col min="14083" max="14083" width="54.7109375" customWidth="1"/>
    <col min="14084" max="14084" width="7.42578125" customWidth="1"/>
    <col min="14085" max="14085" width="10.28515625" customWidth="1"/>
    <col min="14086" max="14086" width="11.28515625" customWidth="1"/>
    <col min="14087" max="14087" width="13.5703125" customWidth="1"/>
    <col min="14337" max="14337" width="7.140625" customWidth="1"/>
    <col min="14338" max="14338" width="14.5703125" customWidth="1"/>
    <col min="14339" max="14339" width="54.7109375" customWidth="1"/>
    <col min="14340" max="14340" width="7.42578125" customWidth="1"/>
    <col min="14341" max="14341" width="10.28515625" customWidth="1"/>
    <col min="14342" max="14342" width="11.28515625" customWidth="1"/>
    <col min="14343" max="14343" width="13.5703125" customWidth="1"/>
    <col min="14593" max="14593" width="7.140625" customWidth="1"/>
    <col min="14594" max="14594" width="14.5703125" customWidth="1"/>
    <col min="14595" max="14595" width="54.7109375" customWidth="1"/>
    <col min="14596" max="14596" width="7.42578125" customWidth="1"/>
    <col min="14597" max="14597" width="10.28515625" customWidth="1"/>
    <col min="14598" max="14598" width="11.28515625" customWidth="1"/>
    <col min="14599" max="14599" width="13.5703125" customWidth="1"/>
    <col min="14849" max="14849" width="7.140625" customWidth="1"/>
    <col min="14850" max="14850" width="14.5703125" customWidth="1"/>
    <col min="14851" max="14851" width="54.7109375" customWidth="1"/>
    <col min="14852" max="14852" width="7.42578125" customWidth="1"/>
    <col min="14853" max="14853" width="10.28515625" customWidth="1"/>
    <col min="14854" max="14854" width="11.28515625" customWidth="1"/>
    <col min="14855" max="14855" width="13.5703125" customWidth="1"/>
    <col min="15105" max="15105" width="7.140625" customWidth="1"/>
    <col min="15106" max="15106" width="14.5703125" customWidth="1"/>
    <col min="15107" max="15107" width="54.7109375" customWidth="1"/>
    <col min="15108" max="15108" width="7.42578125" customWidth="1"/>
    <col min="15109" max="15109" width="10.28515625" customWidth="1"/>
    <col min="15110" max="15110" width="11.28515625" customWidth="1"/>
    <col min="15111" max="15111" width="13.5703125" customWidth="1"/>
    <col min="15361" max="15361" width="7.140625" customWidth="1"/>
    <col min="15362" max="15362" width="14.5703125" customWidth="1"/>
    <col min="15363" max="15363" width="54.7109375" customWidth="1"/>
    <col min="15364" max="15364" width="7.42578125" customWidth="1"/>
    <col min="15365" max="15365" width="10.28515625" customWidth="1"/>
    <col min="15366" max="15366" width="11.28515625" customWidth="1"/>
    <col min="15367" max="15367" width="13.5703125" customWidth="1"/>
    <col min="15617" max="15617" width="7.140625" customWidth="1"/>
    <col min="15618" max="15618" width="14.5703125" customWidth="1"/>
    <col min="15619" max="15619" width="54.7109375" customWidth="1"/>
    <col min="15620" max="15620" width="7.42578125" customWidth="1"/>
    <col min="15621" max="15621" width="10.28515625" customWidth="1"/>
    <col min="15622" max="15622" width="11.28515625" customWidth="1"/>
    <col min="15623" max="15623" width="13.5703125" customWidth="1"/>
    <col min="15873" max="15873" width="7.140625" customWidth="1"/>
    <col min="15874" max="15874" width="14.5703125" customWidth="1"/>
    <col min="15875" max="15875" width="54.7109375" customWidth="1"/>
    <col min="15876" max="15876" width="7.42578125" customWidth="1"/>
    <col min="15877" max="15877" width="10.28515625" customWidth="1"/>
    <col min="15878" max="15878" width="11.28515625" customWidth="1"/>
    <col min="15879" max="15879" width="13.5703125" customWidth="1"/>
    <col min="16129" max="16129" width="7.140625" customWidth="1"/>
    <col min="16130" max="16130" width="14.5703125" customWidth="1"/>
    <col min="16131" max="16131" width="54.7109375" customWidth="1"/>
    <col min="16132" max="16132" width="7.42578125" customWidth="1"/>
    <col min="16133" max="16133" width="10.28515625" customWidth="1"/>
    <col min="16134" max="16134" width="11.28515625" customWidth="1"/>
    <col min="16135" max="16135" width="13.5703125" customWidth="1"/>
  </cols>
  <sheetData>
    <row r="1" spans="1:10" ht="18.75">
      <c r="A1" s="429" t="s">
        <v>335</v>
      </c>
      <c r="B1" s="413"/>
      <c r="C1" s="413"/>
      <c r="D1" s="413"/>
      <c r="E1" s="413"/>
      <c r="F1" s="413"/>
      <c r="G1" s="414"/>
    </row>
    <row r="2" spans="1:10">
      <c r="A2" s="38"/>
      <c r="B2" s="2"/>
      <c r="C2" s="3"/>
      <c r="D2" s="2"/>
      <c r="E2" s="39"/>
      <c r="F2" s="15"/>
      <c r="G2" s="40"/>
    </row>
    <row r="3" spans="1:10" ht="38.25" customHeight="1">
      <c r="A3" s="415" t="s">
        <v>145</v>
      </c>
      <c r="B3" s="416"/>
      <c r="C3" s="416"/>
      <c r="D3" s="416"/>
      <c r="E3" s="416"/>
      <c r="F3" s="416"/>
      <c r="G3" s="417"/>
    </row>
    <row r="4" spans="1:10" ht="16.5" thickBot="1">
      <c r="A4" s="445"/>
      <c r="B4" s="446"/>
      <c r="C4" s="446"/>
      <c r="D4" s="446"/>
      <c r="E4" s="446"/>
      <c r="F4" s="446"/>
      <c r="G4" s="447"/>
    </row>
    <row r="5" spans="1:10" ht="13.5" customHeight="1" thickTop="1" thickBot="1">
      <c r="A5" s="448" t="s">
        <v>28</v>
      </c>
      <c r="B5" s="450" t="s">
        <v>37</v>
      </c>
      <c r="C5" s="450" t="s">
        <v>30</v>
      </c>
      <c r="D5" s="452" t="s">
        <v>46</v>
      </c>
      <c r="E5" s="452"/>
      <c r="F5" s="420" t="s">
        <v>323</v>
      </c>
      <c r="G5" s="443" t="s">
        <v>324</v>
      </c>
    </row>
    <row r="6" spans="1:10" ht="45.75" customHeight="1" thickTop="1">
      <c r="A6" s="449"/>
      <c r="B6" s="451"/>
      <c r="C6" s="451"/>
      <c r="D6" s="363" t="s">
        <v>0</v>
      </c>
      <c r="E6" s="364" t="s">
        <v>29</v>
      </c>
      <c r="F6" s="421"/>
      <c r="G6" s="444"/>
    </row>
    <row r="7" spans="1:10" s="41" customFormat="1" ht="12" thickBot="1">
      <c r="A7" s="365">
        <v>1</v>
      </c>
      <c r="B7" s="366">
        <v>2</v>
      </c>
      <c r="C7" s="367">
        <v>3</v>
      </c>
      <c r="D7" s="368">
        <v>4</v>
      </c>
      <c r="E7" s="369">
        <v>5</v>
      </c>
      <c r="F7" s="366">
        <v>6</v>
      </c>
      <c r="G7" s="370">
        <v>7</v>
      </c>
      <c r="H7" s="48"/>
      <c r="J7" s="58"/>
    </row>
    <row r="8" spans="1:10" s="15" customFormat="1" ht="14.25" thickTop="1" thickBot="1">
      <c r="A8" s="371" t="s">
        <v>11</v>
      </c>
      <c r="B8" s="372" t="s">
        <v>287</v>
      </c>
      <c r="C8" s="147" t="s">
        <v>288</v>
      </c>
      <c r="D8" s="373" t="s">
        <v>11</v>
      </c>
      <c r="E8" s="374" t="s">
        <v>11</v>
      </c>
      <c r="F8" s="375" t="s">
        <v>11</v>
      </c>
      <c r="G8" s="376" t="s">
        <v>11</v>
      </c>
      <c r="H8" s="45"/>
      <c r="J8" s="56"/>
    </row>
    <row r="9" spans="1:10" ht="14.25" thickTop="1" thickBot="1">
      <c r="A9" s="377" t="s">
        <v>11</v>
      </c>
      <c r="B9" s="378" t="s">
        <v>289</v>
      </c>
      <c r="C9" s="379" t="s">
        <v>290</v>
      </c>
      <c r="D9" s="380" t="s">
        <v>11</v>
      </c>
      <c r="E9" s="381" t="s">
        <v>11</v>
      </c>
      <c r="F9" s="382" t="s">
        <v>11</v>
      </c>
      <c r="G9" s="383" t="s">
        <v>11</v>
      </c>
    </row>
    <row r="10" spans="1:10">
      <c r="A10" s="344">
        <v>1</v>
      </c>
      <c r="B10" s="384"/>
      <c r="C10" s="385" t="s">
        <v>291</v>
      </c>
      <c r="D10" s="220" t="s">
        <v>9</v>
      </c>
      <c r="E10" s="386">
        <v>739.4</v>
      </c>
      <c r="F10" s="387"/>
      <c r="G10" s="388"/>
      <c r="I10" s="42"/>
    </row>
    <row r="11" spans="1:10">
      <c r="A11" s="344">
        <v>2</v>
      </c>
      <c r="B11" s="384"/>
      <c r="C11" s="385" t="s">
        <v>292</v>
      </c>
      <c r="D11" s="220" t="s">
        <v>9</v>
      </c>
      <c r="E11" s="386">
        <v>26.3</v>
      </c>
      <c r="F11" s="389"/>
      <c r="G11" s="388"/>
      <c r="I11" s="42"/>
    </row>
    <row r="12" spans="1:10">
      <c r="A12" s="344">
        <v>3</v>
      </c>
      <c r="B12" s="384"/>
      <c r="C12" s="385" t="s">
        <v>293</v>
      </c>
      <c r="D12" s="220" t="s">
        <v>10</v>
      </c>
      <c r="E12" s="386">
        <v>1</v>
      </c>
      <c r="F12" s="389"/>
      <c r="G12" s="388"/>
      <c r="I12" s="42"/>
    </row>
    <row r="13" spans="1:10">
      <c r="A13" s="344">
        <v>4</v>
      </c>
      <c r="B13" s="384"/>
      <c r="C13" s="385" t="s">
        <v>294</v>
      </c>
      <c r="D13" s="220" t="s">
        <v>10</v>
      </c>
      <c r="E13" s="386">
        <v>6</v>
      </c>
      <c r="F13" s="389"/>
      <c r="G13" s="388"/>
      <c r="I13" s="42"/>
    </row>
    <row r="14" spans="1:10">
      <c r="A14" s="344">
        <v>5</v>
      </c>
      <c r="B14" s="384"/>
      <c r="C14" s="385" t="s">
        <v>295</v>
      </c>
      <c r="D14" s="220" t="s">
        <v>9</v>
      </c>
      <c r="E14" s="386">
        <v>12.5</v>
      </c>
      <c r="F14" s="389"/>
      <c r="G14" s="388"/>
      <c r="I14" s="42"/>
    </row>
    <row r="15" spans="1:10">
      <c r="A15" s="344">
        <v>6</v>
      </c>
      <c r="B15" s="384"/>
      <c r="C15" s="385" t="s">
        <v>296</v>
      </c>
      <c r="D15" s="220" t="s">
        <v>10</v>
      </c>
      <c r="E15" s="220">
        <v>7</v>
      </c>
      <c r="F15" s="389"/>
      <c r="G15" s="388"/>
      <c r="I15" s="42"/>
    </row>
    <row r="16" spans="1:10">
      <c r="A16" s="344">
        <v>7</v>
      </c>
      <c r="B16" s="384"/>
      <c r="C16" s="385" t="s">
        <v>297</v>
      </c>
      <c r="D16" s="220" t="s">
        <v>10</v>
      </c>
      <c r="E16" s="220">
        <v>7</v>
      </c>
      <c r="F16" s="389"/>
      <c r="G16" s="388"/>
      <c r="I16" s="42"/>
    </row>
    <row r="17" spans="1:10">
      <c r="A17" s="344">
        <v>8</v>
      </c>
      <c r="B17" s="384"/>
      <c r="C17" s="385" t="s">
        <v>298</v>
      </c>
      <c r="D17" s="220" t="s">
        <v>10</v>
      </c>
      <c r="E17" s="220">
        <v>7</v>
      </c>
      <c r="F17" s="389"/>
      <c r="G17" s="388"/>
      <c r="I17" s="42"/>
    </row>
    <row r="18" spans="1:10">
      <c r="A18" s="344">
        <v>9</v>
      </c>
      <c r="B18" s="384"/>
      <c r="C18" s="385" t="s">
        <v>299</v>
      </c>
      <c r="D18" s="220" t="s">
        <v>300</v>
      </c>
      <c r="E18" s="220">
        <v>7</v>
      </c>
      <c r="F18" s="389"/>
      <c r="G18" s="388"/>
      <c r="I18" s="42"/>
    </row>
    <row r="19" spans="1:10">
      <c r="A19" s="344">
        <v>10</v>
      </c>
      <c r="B19" s="384"/>
      <c r="C19" s="385" t="s">
        <v>301</v>
      </c>
      <c r="D19" s="220" t="s">
        <v>85</v>
      </c>
      <c r="E19" s="220">
        <v>5</v>
      </c>
      <c r="F19" s="389"/>
      <c r="G19" s="388"/>
      <c r="I19" s="42"/>
    </row>
    <row r="20" spans="1:10">
      <c r="A20" s="344">
        <v>11</v>
      </c>
      <c r="B20" s="384"/>
      <c r="C20" s="385" t="s">
        <v>302</v>
      </c>
      <c r="D20" s="220" t="s">
        <v>85</v>
      </c>
      <c r="E20" s="220">
        <v>2</v>
      </c>
      <c r="F20" s="389"/>
      <c r="G20" s="388"/>
      <c r="I20" s="42"/>
    </row>
    <row r="21" spans="1:10">
      <c r="A21" s="344">
        <v>12</v>
      </c>
      <c r="B21" s="384"/>
      <c r="C21" s="385" t="s">
        <v>303</v>
      </c>
      <c r="D21" s="220" t="s">
        <v>300</v>
      </c>
      <c r="E21" s="386">
        <v>7</v>
      </c>
      <c r="F21" s="389"/>
      <c r="G21" s="388"/>
      <c r="I21" s="42"/>
    </row>
    <row r="22" spans="1:10" ht="13.5" thickBot="1">
      <c r="A22" s="344">
        <v>13</v>
      </c>
      <c r="B22" s="390"/>
      <c r="C22" s="391" t="s">
        <v>304</v>
      </c>
      <c r="D22" s="133" t="s">
        <v>300</v>
      </c>
      <c r="E22" s="392">
        <v>7</v>
      </c>
      <c r="F22" s="393"/>
      <c r="G22" s="388"/>
      <c r="I22" s="42"/>
    </row>
    <row r="23" spans="1:10" s="15" customFormat="1" ht="14.25" thickTop="1" thickBot="1">
      <c r="A23" s="437" t="s">
        <v>314</v>
      </c>
      <c r="B23" s="438"/>
      <c r="C23" s="438"/>
      <c r="D23" s="438"/>
      <c r="E23" s="438"/>
      <c r="F23" s="439"/>
      <c r="G23" s="323">
        <f>SUM(G10:G22)</f>
        <v>0</v>
      </c>
      <c r="H23" s="46"/>
      <c r="J23" s="56"/>
    </row>
    <row r="24" spans="1:10" ht="15.75" thickBot="1">
      <c r="A24" s="409" t="s">
        <v>315</v>
      </c>
      <c r="B24" s="410"/>
      <c r="C24" s="410"/>
      <c r="D24" s="410"/>
      <c r="E24" s="410"/>
      <c r="F24" s="410"/>
      <c r="G24" s="324">
        <f>G23*0.23</f>
        <v>0</v>
      </c>
    </row>
    <row r="25" spans="1:10" ht="15.75" thickBot="1">
      <c r="A25" s="409" t="s">
        <v>316</v>
      </c>
      <c r="B25" s="410"/>
      <c r="C25" s="410"/>
      <c r="D25" s="410"/>
      <c r="E25" s="410"/>
      <c r="F25" s="410"/>
      <c r="G25" s="324">
        <f>SUM(G23:G24)</f>
        <v>0</v>
      </c>
    </row>
  </sheetData>
  <mergeCells count="12">
    <mergeCell ref="A23:F23"/>
    <mergeCell ref="A24:F24"/>
    <mergeCell ref="A25:F25"/>
    <mergeCell ref="A1:G1"/>
    <mergeCell ref="A4:G4"/>
    <mergeCell ref="A5:A6"/>
    <mergeCell ref="B5:B6"/>
    <mergeCell ref="C5:C6"/>
    <mergeCell ref="D5:E5"/>
    <mergeCell ref="F5:F6"/>
    <mergeCell ref="G5:G6"/>
    <mergeCell ref="A3:G3"/>
  </mergeCells>
  <pageMargins left="0.84" right="0.23622047244094491" top="0.74803149606299213" bottom="0.74803149606299213" header="0.31496062992125984" footer="0.31496062992125984"/>
  <pageSetup paperSize="9" scale="76" orientation="portrait" horizontalDpi="4294967293" r:id="rId1"/>
  <rowBreaks count="1" manualBreakCount="1">
    <brk id="7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2"/>
  <sheetViews>
    <sheetView zoomScale="130" zoomScaleNormal="130" workbookViewId="0">
      <selection activeCell="C12" sqref="A5:C12"/>
    </sheetView>
  </sheetViews>
  <sheetFormatPr defaultRowHeight="12.75"/>
  <cols>
    <col min="1" max="1" width="10.85546875" style="10" customWidth="1"/>
    <col min="2" max="2" width="54.5703125" style="10" customWidth="1"/>
    <col min="3" max="3" width="16.7109375" style="10" customWidth="1"/>
    <col min="4" max="6" width="9.140625" style="10"/>
    <col min="7" max="7" width="12" style="10" bestFit="1" customWidth="1"/>
    <col min="8" max="16384" width="9.140625" style="10"/>
  </cols>
  <sheetData>
    <row r="1" spans="1:3" customFormat="1" ht="18.75">
      <c r="A1" s="412" t="s">
        <v>138</v>
      </c>
      <c r="B1" s="413"/>
      <c r="C1" s="414"/>
    </row>
    <row r="2" spans="1:3" customFormat="1">
      <c r="A2" s="7"/>
      <c r="B2" s="2"/>
      <c r="C2" s="12"/>
    </row>
    <row r="3" spans="1:3" customFormat="1" ht="43.5" customHeight="1">
      <c r="A3" s="453" t="s">
        <v>145</v>
      </c>
      <c r="B3" s="454"/>
      <c r="C3" s="455"/>
    </row>
    <row r="4" spans="1:3" customFormat="1" ht="16.5" thickBot="1">
      <c r="A4" s="13"/>
      <c r="B4" s="11"/>
      <c r="C4" s="14"/>
    </row>
    <row r="5" spans="1:3" customFormat="1" ht="26.25" thickBot="1">
      <c r="A5" s="394" t="s">
        <v>139</v>
      </c>
      <c r="B5" s="395" t="s">
        <v>137</v>
      </c>
      <c r="C5" s="396" t="s">
        <v>140</v>
      </c>
    </row>
    <row r="6" spans="1:3" customFormat="1" ht="21" customHeight="1">
      <c r="A6" s="397">
        <v>1</v>
      </c>
      <c r="B6" s="398" t="s">
        <v>141</v>
      </c>
      <c r="C6" s="399" t="str">
        <f>'Roboty drogowe'!G134</f>
        <v/>
      </c>
    </row>
    <row r="7" spans="1:3" customFormat="1" ht="27" customHeight="1">
      <c r="A7" s="397">
        <v>2</v>
      </c>
      <c r="B7" s="400" t="s">
        <v>307</v>
      </c>
      <c r="C7" s="399"/>
    </row>
    <row r="8" spans="1:3" customFormat="1" ht="21" customHeight="1">
      <c r="A8" s="397">
        <v>3</v>
      </c>
      <c r="B8" s="398" t="s">
        <v>144</v>
      </c>
      <c r="C8" s="399"/>
    </row>
    <row r="9" spans="1:3" customFormat="1" ht="21" customHeight="1">
      <c r="A9" s="397">
        <v>4</v>
      </c>
      <c r="B9" s="398" t="s">
        <v>308</v>
      </c>
      <c r="C9" s="399"/>
    </row>
    <row r="10" spans="1:3" s="25" customFormat="1" ht="21" customHeight="1">
      <c r="A10" s="401">
        <v>5</v>
      </c>
      <c r="B10" s="402" t="s">
        <v>142</v>
      </c>
      <c r="C10" s="403"/>
    </row>
    <row r="11" spans="1:3" s="25" customFormat="1" ht="21" customHeight="1">
      <c r="A11" s="401">
        <v>6</v>
      </c>
      <c r="B11" s="404" t="s">
        <v>325</v>
      </c>
      <c r="C11" s="405"/>
    </row>
    <row r="12" spans="1:3" s="25" customFormat="1" ht="21" customHeight="1" thickBot="1">
      <c r="A12" s="406">
        <v>7</v>
      </c>
      <c r="B12" s="407" t="s">
        <v>143</v>
      </c>
      <c r="C12" s="408"/>
    </row>
  </sheetData>
  <mergeCells count="2">
    <mergeCell ref="A1:C1"/>
    <mergeCell ref="A3:C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Nazwane zakresy</vt:lpstr>
      </vt:variant>
      <vt:variant>
        <vt:i4>7</vt:i4>
      </vt:variant>
    </vt:vector>
  </HeadingPairs>
  <TitlesOfParts>
    <vt:vector size="12" baseType="lpstr">
      <vt:lpstr>Roboty drogowe</vt:lpstr>
      <vt:lpstr>elektroenergetyka NN</vt:lpstr>
      <vt:lpstr>oświetlenie</vt:lpstr>
      <vt:lpstr>wodociągi</vt:lpstr>
      <vt:lpstr>Zestawienie zbiorcze</vt:lpstr>
      <vt:lpstr>'elektroenergetyka NN'!Obszar_wydruku</vt:lpstr>
      <vt:lpstr>oświetlenie!Obszar_wydruku</vt:lpstr>
      <vt:lpstr>'Roboty drogowe'!Obszar_wydruku</vt:lpstr>
      <vt:lpstr>wodociągi!Obszar_wydruku</vt:lpstr>
      <vt:lpstr>'elektroenergetyka NN'!Tytuły_wydruku</vt:lpstr>
      <vt:lpstr>oświetlenie!Tytuły_wydruku</vt:lpstr>
      <vt:lpstr>'Roboty drogowe'!Tytuły_wydruku</vt:lpstr>
    </vt:vector>
  </TitlesOfParts>
  <Company>JacobsGIBB (Polska) Sp. z o.o.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Budowa drogi DP-3/1</dc:title>
  <dc:subject>Kosztorys</dc:subject>
  <dc:creator>Piotr Furmański</dc:creator>
  <cp:lastModifiedBy>Sylwia Glezner</cp:lastModifiedBy>
  <cp:lastPrinted>2022-08-23T06:18:42Z</cp:lastPrinted>
  <dcterms:created xsi:type="dcterms:W3CDTF">1998-12-30T09:09:41Z</dcterms:created>
  <dcterms:modified xsi:type="dcterms:W3CDTF">2023-03-29T10:05:16Z</dcterms:modified>
</cp:coreProperties>
</file>