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7680" activeTab="0"/>
  </bookViews>
  <sheets>
    <sheet name="Przedmiar " sheetId="1" r:id="rId1"/>
  </sheets>
  <definedNames>
    <definedName name="_xlnm.Print_Area" localSheetId="0">'Przedmiar '!$A$1:$J$57</definedName>
  </definedNames>
  <calcPr fullCalcOnLoad="1" fullPrecision="0"/>
</workbook>
</file>

<file path=xl/sharedStrings.xml><?xml version="1.0" encoding="utf-8"?>
<sst xmlns="http://schemas.openxmlformats.org/spreadsheetml/2006/main" count="200" uniqueCount="109">
  <si>
    <t>Opis robót</t>
  </si>
  <si>
    <t>Ilość</t>
  </si>
  <si>
    <t>J.m.</t>
  </si>
  <si>
    <t>Cena jednostkowa netto</t>
  </si>
  <si>
    <t>Wartość netto               (6x7)</t>
  </si>
  <si>
    <t xml:space="preserve">Numer CPV </t>
  </si>
  <si>
    <t>Numer specyfikacji</t>
  </si>
  <si>
    <t>do SIWZ</t>
  </si>
  <si>
    <t>Numer  
pozycji
przedmiaru</t>
  </si>
  <si>
    <t xml:space="preserve">UWAGA ! </t>
  </si>
  <si>
    <t>2. Rozliczenie nastąpi kosztorysem powykonawczym wg ilości rzeczywiście wykonanych robót i cen jednostkowych podanych w ofercie, jednak w kwocie nie wyższej niż wartość umowy.</t>
  </si>
  <si>
    <t>KNR 231/511/2 (1)</t>
  </si>
  <si>
    <t>,</t>
  </si>
  <si>
    <t>22%VAT</t>
  </si>
  <si>
    <t>Kopanie rowów dla kabli w sposób ręczny w gruncie kat. IV</t>
  </si>
  <si>
    <t>Nasypanie warstwy piasku na dnie rowu kablowego o szerokości do 0,4 m</t>
  </si>
  <si>
    <t>Zasypywanie rowów dla kabli wykonanych ręcznie w gruncie kat. IV</t>
  </si>
  <si>
    <t>Ułożenie rur osłonowych z PCW o śr.do 140 mm. DVK110-94m, DVR75-4m, DVR110-2m</t>
  </si>
  <si>
    <t>Montaż słupka z gniazdem 125A z ustawieniem fundamentu prefabrykowanego</t>
  </si>
  <si>
    <t>Złącza kablowe typu ZK-4 400 A</t>
  </si>
  <si>
    <t>Układanie kabli o masie do 5.5 kg/m w budynkach w kanałach</t>
  </si>
  <si>
    <t>Badanie linii kablowej nn - kabel 5-żyłowy</t>
  </si>
  <si>
    <t>Badania i pomiary instalacji skuteczności zerowania</t>
  </si>
  <si>
    <t>m</t>
  </si>
  <si>
    <t>kpl.</t>
  </si>
  <si>
    <t>odc.</t>
  </si>
  <si>
    <t>szt.</t>
  </si>
  <si>
    <t>Montaż rozlącznika listwowego w rozdzielni</t>
  </si>
  <si>
    <t>Wycinanie za pomocą wykrojników prostokątnych otworów w blasze</t>
  </si>
  <si>
    <t>Montaż mierników - anlizator tablicowy Daris A30</t>
  </si>
  <si>
    <t>Rozłącznik 3 (4)-biegunowy w rozdzielnicach</t>
  </si>
  <si>
    <t>Montaż przekładników 400/5 A/A w rozdzielni</t>
  </si>
  <si>
    <t>Podłączenie przewodów o przekroju żyły do 240 mm2 pod zaciski lub bolce</t>
  </si>
  <si>
    <t>Układanie przewodów do 1.5 mm2 w wiązkach w szafach i na tablicach</t>
  </si>
  <si>
    <t>Układanie przewodów 2.5 mm2 w wiązkach w szafach i na tablicach</t>
  </si>
  <si>
    <t>45231400-9</t>
  </si>
  <si>
    <t>Demontaż kabli wielożyłowych o masie do 2.0 kg/m układanych w gruncie kat. III-IV</t>
  </si>
  <si>
    <t>Demontaż szafek ładowania</t>
  </si>
  <si>
    <t>Montaż szafek ładowania</t>
  </si>
  <si>
    <t>Układanie kabli o masie do 0.5 kg/m w rurach</t>
  </si>
  <si>
    <t>Zarobienie na sucho końca kabla 3-żyłowego o przekroju żył do 16 mm2 na napięcie do 1 kV o izolacji i powłoce z tworzyw sztucznych</t>
  </si>
  <si>
    <t>Badanie linii kablowej nn - kabel 3-żyłowy</t>
  </si>
  <si>
    <t>Badania i pomiary instalacji skuteczności zerowania (pierwszy pomiar)</t>
  </si>
  <si>
    <t>Badania i pomiary instalacji skuteczności zerowania (każdy następny pomiar)</t>
  </si>
  <si>
    <t>45317300-5</t>
  </si>
  <si>
    <r>
      <t>m</t>
    </r>
    <r>
      <rPr>
        <vertAlign val="superscript"/>
        <sz val="12"/>
        <color indexed="8"/>
        <rFont val="Arial"/>
        <family val="2"/>
      </rPr>
      <t>3</t>
    </r>
  </si>
  <si>
    <t>Dział 1. Układanie kabli zewnętrznych</t>
  </si>
  <si>
    <t>1 d.1</t>
  </si>
  <si>
    <t>2 d.1</t>
  </si>
  <si>
    <t>3 d.1</t>
  </si>
  <si>
    <t>4 d.1</t>
  </si>
  <si>
    <t>5 d.1</t>
  </si>
  <si>
    <t>6 d.1</t>
  </si>
  <si>
    <t>7 d.1</t>
  </si>
  <si>
    <t>8 d.1</t>
  </si>
  <si>
    <t>9 d.1</t>
  </si>
  <si>
    <t>10 d.1</t>
  </si>
  <si>
    <t>Dział 2. Rozbudowa rozdzielni nn w stacji transformatorowej</t>
  </si>
  <si>
    <t>1 d.2</t>
  </si>
  <si>
    <t>2 d.2</t>
  </si>
  <si>
    <t>3 d.2</t>
  </si>
  <si>
    <t>4 d.2</t>
  </si>
  <si>
    <t>5 d.2</t>
  </si>
  <si>
    <t>6 d.2</t>
  </si>
  <si>
    <t>7 d.2</t>
  </si>
  <si>
    <t>8 d.2</t>
  </si>
  <si>
    <t>1 d.3</t>
  </si>
  <si>
    <t>1 d.4</t>
  </si>
  <si>
    <t>2 d.4</t>
  </si>
  <si>
    <t>3 d.4</t>
  </si>
  <si>
    <t>4 d.4</t>
  </si>
  <si>
    <t>5 d.4</t>
  </si>
  <si>
    <t>6 d.4</t>
  </si>
  <si>
    <t>7 d.4</t>
  </si>
  <si>
    <t>8 d.4</t>
  </si>
  <si>
    <t>9 d.4</t>
  </si>
  <si>
    <t>10 d.4</t>
  </si>
  <si>
    <t>Dział 3. Dostawa rozdzielni budowlanej</t>
  </si>
  <si>
    <t>Dział 4. Przebudowa istniejących punktów ładowania akumulatorów</t>
  </si>
  <si>
    <t>1. Sumy wartości netto i brutto należy wpisać do Formularza oferty (Załącznik Nr 2 do SWZ)</t>
  </si>
  <si>
    <t xml:space="preserve">  Stanowiska ładowania autobusów elektrycznych</t>
  </si>
  <si>
    <t>Pkt 1.</t>
  </si>
  <si>
    <t>Pkt.2.</t>
  </si>
  <si>
    <t>Pkt.3.</t>
  </si>
  <si>
    <t>Pkt.4.</t>
  </si>
  <si>
    <t>Załącznik Nr…...........</t>
  </si>
  <si>
    <t>Razem Dział 1</t>
  </si>
  <si>
    <t>Razem Dział 2</t>
  </si>
  <si>
    <t>Razem Dział 3</t>
  </si>
  <si>
    <t>Razem Dział 4</t>
  </si>
  <si>
    <t>OGÓŁEM:  Dział 1 + Dział 2 + Dział 3 + Dział 4</t>
  </si>
  <si>
    <t>Suma 
wartości netto</t>
  </si>
  <si>
    <t>Suma 
wartości brutto</t>
  </si>
  <si>
    <t>na wykonanie zasilania punktów ładowania autobusów elektrycznych 
w Miejskim Zakładzie Komunikacyjnym w Bielsku-Białej
Spółka z o.o.</t>
  </si>
  <si>
    <t>Przedmiar robót</t>
  </si>
  <si>
    <t>11 d.4</t>
  </si>
  <si>
    <t>Zapewnienie ciągłości dostaw energii elektrycznej  w przypadku wystąpienia przerwy awaryjnej, spowodowanej uszkodzeniem istniejacych urządzen, instalacji lub sieci elektroenergetycznych znajdujacych się na trasie robót, poprzez zasilenie obiektów zajezdni z przynajmniej 2 agregatów prądotwórczych; najpóźniej do 2 godzin od wystapienia awarii.</t>
  </si>
  <si>
    <r>
      <t>m</t>
    </r>
    <r>
      <rPr>
        <vertAlign val="superscript"/>
        <sz val="12"/>
        <color indexed="8"/>
        <rFont val="Garamond"/>
        <family val="1"/>
      </rPr>
      <t>3</t>
    </r>
  </si>
  <si>
    <t>m3</t>
  </si>
  <si>
    <t xml:space="preserve">Zasypanie wykopu wraz z zagęszczeniem gruntu i odtworzenie rozebranej nawierzchni </t>
  </si>
  <si>
    <t>11 d.1</t>
  </si>
  <si>
    <t>12 d.1</t>
  </si>
  <si>
    <t>13 d.1</t>
  </si>
  <si>
    <t>14 d.1</t>
  </si>
  <si>
    <t>Dostawa rozdzielni wyposażonej w dwa rozlączniki bezpiecznikowe 63A, dwa wyłączniki różnicowoprądowe, wtyczkę 125A wraz z kablem 5G50 minimum 2m.</t>
  </si>
  <si>
    <t xml:space="preserve">Układanie kabli o masie do 5.5 kg/m w rurach osłonowych,
kable : YAKXS 4x240 mm2 + 1x240 mm2  
lub opcjonalnie 5 kabli YAKXS 1x240 m2 w jednym przepuście
64mb </t>
  </si>
  <si>
    <t>Układanie kabli o masie do 5.5 kg/m w rurach osłonowych, 
kable: BiT 1000 Power 5G50
45mb</t>
  </si>
  <si>
    <t>Rozebranie nawierzchni asfaltowej oraz nawierzchni z kostki brukowej na powierzchni ok 2 m2, wykonanie wykopu na głębokość ok 0,7 mb</t>
  </si>
  <si>
    <t>Wykonanie przewiertu lub przekucia w ścianie fundamentowej - otwór Fi 200,
przedłuzenie przepustu fi 160 na długości 1,5 mb na podsypce piaskowej, uszczelnienie otworu.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</si>
</sst>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.0\ _z_ł_-;\-* #,##0.0\ _z_ł_-;_-* &quot;-&quot;??\ _z_ł_-;_-@_-"/>
    <numFmt numFmtId="168" formatCode="_-* #,##0\ _z_ł_-;\-* #,##0\ _z_ł_-;_-* &quot;-&quot;??\ _z_ł_-;_-@_-"/>
    <numFmt numFmtId="169" formatCode="0.000"/>
    <numFmt numFmtId="170" formatCode="#,##0.0"/>
    <numFmt numFmtId="171" formatCode="#,##0.000"/>
    <numFmt numFmtId="172" formatCode="_(\$* #,##0_);_(\$* \(#,##0\);_(\$* &quot;-&quot;_);_(@_)"/>
    <numFmt numFmtId="173" formatCode="_(\$* #,##0.00_);_(\$* \(#,##0.00\);_(\$* &quot;-&quot;??_);_(@_)"/>
  </numFmts>
  <fonts count="5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 CE"/>
      <family val="0"/>
    </font>
    <font>
      <vertAlign val="superscript"/>
      <sz val="12"/>
      <color indexed="8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5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51" applyFont="1" applyBorder="1" applyAlignment="1">
      <alignment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42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165" fontId="8" fillId="35" borderId="10" xfId="42" applyFont="1" applyFill="1" applyBorder="1" applyAlignment="1">
      <alignment horizontal="center" vertical="center" wrapText="1"/>
    </xf>
    <xf numFmtId="165" fontId="3" fillId="35" borderId="10" xfId="4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33" borderId="0" xfId="4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165" fontId="6" fillId="35" borderId="10" xfId="42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9" fillId="36" borderId="10" xfId="42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2" fontId="11" fillId="0" borderId="10" xfId="0" applyNumberFormat="1" applyFont="1" applyBorder="1" applyAlignment="1" applyProtection="1">
      <alignment horizontal="center" vertical="center" wrapText="1"/>
      <protection locked="0"/>
    </xf>
    <xf numFmtId="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4" fontId="9" fillId="33" borderId="0" xfId="42" applyNumberFormat="1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/>
    </xf>
    <xf numFmtId="0" fontId="8" fillId="37" borderId="10" xfId="0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2" fontId="8" fillId="37" borderId="10" xfId="0" applyNumberFormat="1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view="pageBreakPreview" zoomScale="75" zoomScaleNormal="75" zoomScaleSheetLayoutView="75" zoomScalePageLayoutView="0" workbookViewId="0" topLeftCell="A1">
      <selection activeCell="D18" sqref="D18"/>
    </sheetView>
  </sheetViews>
  <sheetFormatPr defaultColWidth="9.00390625" defaultRowHeight="12.75"/>
  <cols>
    <col min="1" max="1" width="14.25390625" style="0" customWidth="1"/>
    <col min="2" max="2" width="14.125" style="0" customWidth="1"/>
    <col min="3" max="3" width="13.125" style="0" customWidth="1"/>
    <col min="4" max="4" width="77.375" style="14" customWidth="1"/>
    <col min="5" max="5" width="8.875" style="45" customWidth="1"/>
    <col min="7" max="7" width="13.875" style="0" customWidth="1"/>
    <col min="8" max="8" width="12.75390625" style="0" customWidth="1"/>
    <col min="9" max="9" width="10.625" style="0" customWidth="1"/>
    <col min="10" max="10" width="15.25390625" style="0" customWidth="1"/>
    <col min="11" max="11" width="22.25390625" style="0" customWidth="1"/>
  </cols>
  <sheetData>
    <row r="1" spans="1:9" ht="15">
      <c r="A1" s="18"/>
      <c r="B1" s="18"/>
      <c r="C1" s="18"/>
      <c r="D1" s="19"/>
      <c r="E1" s="39"/>
      <c r="F1" s="18"/>
      <c r="G1" s="18"/>
      <c r="H1" s="18"/>
      <c r="I1" s="2" t="s">
        <v>85</v>
      </c>
    </row>
    <row r="2" spans="1:10" ht="17.25">
      <c r="A2" s="18"/>
      <c r="B2" s="20"/>
      <c r="C2" s="20"/>
      <c r="D2" s="21"/>
      <c r="E2" s="40"/>
      <c r="F2" s="20"/>
      <c r="G2" s="20"/>
      <c r="H2" s="20"/>
      <c r="I2" s="2" t="s">
        <v>7</v>
      </c>
      <c r="J2" s="1"/>
    </row>
    <row r="3" spans="1:10" ht="17.25">
      <c r="A3" s="56" t="s">
        <v>94</v>
      </c>
      <c r="B3" s="56"/>
      <c r="C3" s="56"/>
      <c r="D3" s="56"/>
      <c r="E3" s="56"/>
      <c r="F3" s="56"/>
      <c r="G3" s="56"/>
      <c r="H3" s="56"/>
      <c r="I3" s="10"/>
      <c r="J3" s="10"/>
    </row>
    <row r="4" spans="1:10" ht="51" customHeight="1">
      <c r="A4" s="52" t="s">
        <v>93</v>
      </c>
      <c r="B4" s="52"/>
      <c r="C4" s="52"/>
      <c r="D4" s="52"/>
      <c r="E4" s="52"/>
      <c r="F4" s="52"/>
      <c r="G4" s="52"/>
      <c r="H4" s="52"/>
      <c r="I4" s="10"/>
      <c r="J4" s="10"/>
    </row>
    <row r="5" spans="1:10" ht="26.25" customHeight="1">
      <c r="A5" s="59" t="s">
        <v>8</v>
      </c>
      <c r="B5" s="59" t="s">
        <v>5</v>
      </c>
      <c r="C5" s="59" t="s">
        <v>6</v>
      </c>
      <c r="D5" s="61" t="s">
        <v>0</v>
      </c>
      <c r="E5" s="63" t="s">
        <v>2</v>
      </c>
      <c r="F5" s="59" t="s">
        <v>1</v>
      </c>
      <c r="G5" s="59" t="s">
        <v>3</v>
      </c>
      <c r="H5" s="59" t="s">
        <v>4</v>
      </c>
      <c r="I5" s="9"/>
      <c r="J5" s="73"/>
    </row>
    <row r="6" spans="1:10" ht="24" customHeight="1">
      <c r="A6" s="59"/>
      <c r="B6" s="62"/>
      <c r="C6" s="60"/>
      <c r="D6" s="61"/>
      <c r="E6" s="63"/>
      <c r="F6" s="59"/>
      <c r="G6" s="59"/>
      <c r="H6" s="59"/>
      <c r="I6" s="6"/>
      <c r="J6" s="74"/>
    </row>
    <row r="7" spans="1:10" ht="15">
      <c r="A7" s="22">
        <v>1</v>
      </c>
      <c r="B7" s="22">
        <v>2</v>
      </c>
      <c r="C7" s="22">
        <v>3</v>
      </c>
      <c r="D7" s="38">
        <v>4</v>
      </c>
      <c r="E7" s="41">
        <v>5</v>
      </c>
      <c r="F7" s="22">
        <v>6</v>
      </c>
      <c r="G7" s="22">
        <v>7</v>
      </c>
      <c r="H7" s="22">
        <v>8</v>
      </c>
      <c r="I7" s="7"/>
      <c r="J7" s="7"/>
    </row>
    <row r="8" spans="1:10" ht="21" customHeight="1">
      <c r="A8" s="58" t="s">
        <v>80</v>
      </c>
      <c r="B8" s="58"/>
      <c r="C8" s="58"/>
      <c r="D8" s="58"/>
      <c r="E8" s="58"/>
      <c r="F8" s="58"/>
      <c r="G8" s="58"/>
      <c r="H8" s="58"/>
      <c r="I8" s="8"/>
      <c r="J8" s="8"/>
    </row>
    <row r="9" spans="1:10" ht="21" customHeight="1">
      <c r="A9" s="64" t="s">
        <v>46</v>
      </c>
      <c r="B9" s="65"/>
      <c r="C9" s="65"/>
      <c r="D9" s="65"/>
      <c r="E9" s="65"/>
      <c r="F9" s="65"/>
      <c r="G9" s="65"/>
      <c r="H9" s="66"/>
      <c r="I9" s="8"/>
      <c r="J9" s="8"/>
    </row>
    <row r="10" spans="1:10" ht="39.75" customHeight="1">
      <c r="A10" s="23" t="s">
        <v>47</v>
      </c>
      <c r="B10" s="17" t="s">
        <v>35</v>
      </c>
      <c r="C10" s="23" t="s">
        <v>81</v>
      </c>
      <c r="D10" s="33" t="s">
        <v>14</v>
      </c>
      <c r="E10" s="42" t="s">
        <v>45</v>
      </c>
      <c r="F10" s="23">
        <v>24</v>
      </c>
      <c r="G10" s="46"/>
      <c r="H10" s="24">
        <f aca="true" t="shared" si="0" ref="H10:H50">F10*G10</f>
        <v>0</v>
      </c>
      <c r="I10" s="3"/>
      <c r="J10" s="4"/>
    </row>
    <row r="11" spans="1:10" ht="39.75" customHeight="1">
      <c r="A11" s="23" t="s">
        <v>48</v>
      </c>
      <c r="B11" s="17" t="s">
        <v>35</v>
      </c>
      <c r="C11" s="23" t="s">
        <v>81</v>
      </c>
      <c r="D11" s="33" t="s">
        <v>15</v>
      </c>
      <c r="E11" s="42" t="s">
        <v>23</v>
      </c>
      <c r="F11" s="23">
        <v>75</v>
      </c>
      <c r="G11" s="46"/>
      <c r="H11" s="24">
        <f t="shared" si="0"/>
        <v>0</v>
      </c>
      <c r="I11" s="3"/>
      <c r="J11" s="4"/>
    </row>
    <row r="12" spans="1:10" ht="39.75" customHeight="1">
      <c r="A12" s="23" t="s">
        <v>49</v>
      </c>
      <c r="B12" s="17" t="s">
        <v>35</v>
      </c>
      <c r="C12" s="23" t="s">
        <v>81</v>
      </c>
      <c r="D12" s="33" t="s">
        <v>16</v>
      </c>
      <c r="E12" s="42" t="s">
        <v>45</v>
      </c>
      <c r="F12" s="23">
        <v>18</v>
      </c>
      <c r="G12" s="47"/>
      <c r="H12" s="24">
        <f t="shared" si="0"/>
        <v>0</v>
      </c>
      <c r="I12" s="3"/>
      <c r="J12" s="4"/>
    </row>
    <row r="13" spans="1:10" ht="39.75" customHeight="1">
      <c r="A13" s="23" t="s">
        <v>50</v>
      </c>
      <c r="B13" s="17" t="s">
        <v>35</v>
      </c>
      <c r="C13" s="23" t="s">
        <v>81</v>
      </c>
      <c r="D13" s="33" t="s">
        <v>17</v>
      </c>
      <c r="E13" s="42" t="s">
        <v>23</v>
      </c>
      <c r="F13" s="23">
        <v>100</v>
      </c>
      <c r="G13" s="46"/>
      <c r="H13" s="24">
        <f t="shared" si="0"/>
        <v>0</v>
      </c>
      <c r="I13" s="3"/>
      <c r="J13" s="4"/>
    </row>
    <row r="14" spans="1:10" ht="39.75" customHeight="1">
      <c r="A14" s="23" t="s">
        <v>51</v>
      </c>
      <c r="B14" s="17" t="s">
        <v>35</v>
      </c>
      <c r="C14" s="23" t="s">
        <v>81</v>
      </c>
      <c r="D14" s="33" t="s">
        <v>18</v>
      </c>
      <c r="E14" s="42" t="s">
        <v>24</v>
      </c>
      <c r="F14" s="23">
        <v>2</v>
      </c>
      <c r="G14" s="47"/>
      <c r="H14" s="24">
        <f t="shared" si="0"/>
        <v>0</v>
      </c>
      <c r="I14" s="3"/>
      <c r="J14" s="4"/>
    </row>
    <row r="15" spans="1:10" ht="39.75" customHeight="1">
      <c r="A15" s="23" t="s">
        <v>52</v>
      </c>
      <c r="B15" s="17" t="s">
        <v>35</v>
      </c>
      <c r="C15" s="23" t="s">
        <v>81</v>
      </c>
      <c r="D15" s="33" t="s">
        <v>19</v>
      </c>
      <c r="E15" s="42" t="s">
        <v>24</v>
      </c>
      <c r="F15" s="23">
        <v>1</v>
      </c>
      <c r="G15" s="46"/>
      <c r="H15" s="24">
        <f t="shared" si="0"/>
        <v>0</v>
      </c>
      <c r="I15" s="3"/>
      <c r="J15" s="4"/>
    </row>
    <row r="16" spans="1:10" ht="69" customHeight="1">
      <c r="A16" s="23" t="s">
        <v>53</v>
      </c>
      <c r="B16" s="17" t="s">
        <v>35</v>
      </c>
      <c r="C16" s="23" t="s">
        <v>81</v>
      </c>
      <c r="D16" s="33" t="s">
        <v>105</v>
      </c>
      <c r="E16" s="42" t="s">
        <v>23</v>
      </c>
      <c r="F16" s="23">
        <v>64</v>
      </c>
      <c r="G16" s="46"/>
      <c r="H16" s="24">
        <f t="shared" si="0"/>
        <v>0</v>
      </c>
      <c r="I16" s="3"/>
      <c r="J16" s="4"/>
    </row>
    <row r="17" spans="1:10" ht="45.75" customHeight="1">
      <c r="A17" s="23" t="s">
        <v>54</v>
      </c>
      <c r="B17" s="17" t="s">
        <v>35</v>
      </c>
      <c r="C17" s="23" t="s">
        <v>81</v>
      </c>
      <c r="D17" s="33" t="s">
        <v>106</v>
      </c>
      <c r="E17" s="42" t="s">
        <v>23</v>
      </c>
      <c r="F17" s="23">
        <v>45</v>
      </c>
      <c r="G17" s="46"/>
      <c r="H17" s="24">
        <f>F17*G17</f>
        <v>0</v>
      </c>
      <c r="I17" s="3"/>
      <c r="J17" s="4"/>
    </row>
    <row r="18" spans="1:10" ht="39.75" customHeight="1">
      <c r="A18" s="23" t="s">
        <v>55</v>
      </c>
      <c r="B18" s="17" t="s">
        <v>35</v>
      </c>
      <c r="C18" s="23" t="s">
        <v>81</v>
      </c>
      <c r="D18" s="33" t="s">
        <v>20</v>
      </c>
      <c r="E18" s="42" t="s">
        <v>23</v>
      </c>
      <c r="F18" s="23">
        <v>14</v>
      </c>
      <c r="G18" s="47"/>
      <c r="H18" s="24">
        <f t="shared" si="0"/>
        <v>0</v>
      </c>
      <c r="I18" s="3"/>
      <c r="J18" s="4"/>
    </row>
    <row r="19" spans="1:10" ht="39.75" customHeight="1">
      <c r="A19" s="23" t="s">
        <v>56</v>
      </c>
      <c r="B19" s="17" t="s">
        <v>35</v>
      </c>
      <c r="C19" s="23" t="s">
        <v>81</v>
      </c>
      <c r="D19" s="33" t="s">
        <v>107</v>
      </c>
      <c r="E19" s="42" t="s">
        <v>98</v>
      </c>
      <c r="F19" s="23">
        <v>1.5</v>
      </c>
      <c r="G19" s="47"/>
      <c r="H19" s="24">
        <f t="shared" si="0"/>
        <v>0</v>
      </c>
      <c r="I19" s="3"/>
      <c r="J19" s="4"/>
    </row>
    <row r="20" spans="1:10" ht="51.75" customHeight="1">
      <c r="A20" s="23" t="s">
        <v>100</v>
      </c>
      <c r="B20" s="17" t="s">
        <v>35</v>
      </c>
      <c r="C20" s="23" t="s">
        <v>81</v>
      </c>
      <c r="D20" s="33" t="s">
        <v>108</v>
      </c>
      <c r="E20" s="42" t="s">
        <v>24</v>
      </c>
      <c r="F20" s="23">
        <v>1</v>
      </c>
      <c r="G20" s="47"/>
      <c r="H20" s="24">
        <f t="shared" si="0"/>
        <v>0</v>
      </c>
      <c r="I20" s="3"/>
      <c r="J20" s="4"/>
    </row>
    <row r="21" spans="1:10" ht="39.75" customHeight="1">
      <c r="A21" s="23" t="s">
        <v>101</v>
      </c>
      <c r="B21" s="17" t="s">
        <v>35</v>
      </c>
      <c r="C21" s="23" t="s">
        <v>81</v>
      </c>
      <c r="D21" s="33" t="s">
        <v>99</v>
      </c>
      <c r="E21" s="42" t="s">
        <v>24</v>
      </c>
      <c r="F21" s="23">
        <v>1</v>
      </c>
      <c r="G21" s="47"/>
      <c r="H21" s="24">
        <f t="shared" si="0"/>
        <v>0</v>
      </c>
      <c r="I21" s="3"/>
      <c r="J21" s="4"/>
    </row>
    <row r="22" spans="1:10" ht="39.75" customHeight="1">
      <c r="A22" s="23" t="s">
        <v>102</v>
      </c>
      <c r="B22" s="17" t="s">
        <v>35</v>
      </c>
      <c r="C22" s="23" t="s">
        <v>81</v>
      </c>
      <c r="D22" s="33" t="s">
        <v>21</v>
      </c>
      <c r="E22" s="42" t="s">
        <v>25</v>
      </c>
      <c r="F22" s="23">
        <v>3</v>
      </c>
      <c r="G22" s="47"/>
      <c r="H22" s="24">
        <f t="shared" si="0"/>
        <v>0</v>
      </c>
      <c r="I22" s="3"/>
      <c r="J22" s="4"/>
    </row>
    <row r="23" spans="1:10" ht="39.75" customHeight="1">
      <c r="A23" s="23" t="s">
        <v>103</v>
      </c>
      <c r="B23" s="17" t="s">
        <v>35</v>
      </c>
      <c r="C23" s="23" t="s">
        <v>81</v>
      </c>
      <c r="D23" s="33" t="s">
        <v>22</v>
      </c>
      <c r="E23" s="42" t="s">
        <v>26</v>
      </c>
      <c r="F23" s="23">
        <v>2</v>
      </c>
      <c r="G23" s="47"/>
      <c r="H23" s="24">
        <f t="shared" si="0"/>
        <v>0</v>
      </c>
      <c r="I23" s="3"/>
      <c r="J23" s="4"/>
    </row>
    <row r="24" spans="1:10" ht="49.5" customHeight="1">
      <c r="A24" s="53" t="s">
        <v>86</v>
      </c>
      <c r="B24" s="54"/>
      <c r="C24" s="54"/>
      <c r="D24" s="54"/>
      <c r="E24" s="54"/>
      <c r="F24" s="54"/>
      <c r="G24" s="54"/>
      <c r="H24" s="37">
        <f>SUM(H10:H23)</f>
        <v>0</v>
      </c>
      <c r="I24" s="3"/>
      <c r="J24" s="4"/>
    </row>
    <row r="25" spans="1:10" ht="49.5" customHeight="1">
      <c r="A25" s="67" t="s">
        <v>57</v>
      </c>
      <c r="B25" s="68"/>
      <c r="C25" s="68"/>
      <c r="D25" s="68"/>
      <c r="E25" s="68"/>
      <c r="F25" s="68"/>
      <c r="G25" s="68"/>
      <c r="H25" s="69"/>
      <c r="I25" s="3"/>
      <c r="J25" s="4"/>
    </row>
    <row r="26" spans="1:10" ht="39.75" customHeight="1">
      <c r="A26" s="23" t="s">
        <v>58</v>
      </c>
      <c r="B26" s="26" t="s">
        <v>44</v>
      </c>
      <c r="C26" s="23" t="s">
        <v>82</v>
      </c>
      <c r="D26" s="25" t="s">
        <v>27</v>
      </c>
      <c r="E26" s="42" t="s">
        <v>26</v>
      </c>
      <c r="F26" s="23">
        <v>1</v>
      </c>
      <c r="G26" s="47"/>
      <c r="H26" s="24">
        <f t="shared" si="0"/>
        <v>0</v>
      </c>
      <c r="I26" s="3"/>
      <c r="J26" s="4"/>
    </row>
    <row r="27" spans="1:10" ht="39.75" customHeight="1">
      <c r="A27" s="23" t="s">
        <v>59</v>
      </c>
      <c r="B27" s="26" t="s">
        <v>44</v>
      </c>
      <c r="C27" s="23" t="s">
        <v>82</v>
      </c>
      <c r="D27" s="25" t="s">
        <v>28</v>
      </c>
      <c r="E27" s="42" t="s">
        <v>23</v>
      </c>
      <c r="F27" s="23">
        <v>0.5</v>
      </c>
      <c r="G27" s="47"/>
      <c r="H27" s="24">
        <f t="shared" si="0"/>
        <v>0</v>
      </c>
      <c r="I27" s="3"/>
      <c r="J27" s="4"/>
    </row>
    <row r="28" spans="1:10" ht="39.75" customHeight="1">
      <c r="A28" s="23" t="s">
        <v>60</v>
      </c>
      <c r="B28" s="26" t="s">
        <v>44</v>
      </c>
      <c r="C28" s="23" t="s">
        <v>82</v>
      </c>
      <c r="D28" s="25" t="s">
        <v>29</v>
      </c>
      <c r="E28" s="42" t="s">
        <v>26</v>
      </c>
      <c r="F28" s="23">
        <v>1</v>
      </c>
      <c r="G28" s="47"/>
      <c r="H28" s="24">
        <f t="shared" si="0"/>
        <v>0</v>
      </c>
      <c r="I28" s="3"/>
      <c r="J28" s="4"/>
    </row>
    <row r="29" spans="1:10" ht="39.75" customHeight="1">
      <c r="A29" s="23" t="s">
        <v>61</v>
      </c>
      <c r="B29" s="26" t="s">
        <v>44</v>
      </c>
      <c r="C29" s="23" t="s">
        <v>82</v>
      </c>
      <c r="D29" s="25" t="s">
        <v>30</v>
      </c>
      <c r="E29" s="42" t="s">
        <v>26</v>
      </c>
      <c r="F29" s="23">
        <v>1</v>
      </c>
      <c r="G29" s="47"/>
      <c r="H29" s="24">
        <f t="shared" si="0"/>
        <v>0</v>
      </c>
      <c r="I29" s="3"/>
      <c r="J29" s="4"/>
    </row>
    <row r="30" spans="1:10" ht="39.75" customHeight="1">
      <c r="A30" s="23" t="s">
        <v>62</v>
      </c>
      <c r="B30" s="26" t="s">
        <v>44</v>
      </c>
      <c r="C30" s="23" t="s">
        <v>82</v>
      </c>
      <c r="D30" s="25" t="s">
        <v>31</v>
      </c>
      <c r="E30" s="42" t="s">
        <v>26</v>
      </c>
      <c r="F30" s="23">
        <v>3</v>
      </c>
      <c r="G30" s="47"/>
      <c r="H30" s="24">
        <f t="shared" si="0"/>
        <v>0</v>
      </c>
      <c r="I30" s="3"/>
      <c r="J30" s="4"/>
    </row>
    <row r="31" spans="1:10" ht="39.75" customHeight="1">
      <c r="A31" s="23" t="s">
        <v>63</v>
      </c>
      <c r="B31" s="26" t="s">
        <v>44</v>
      </c>
      <c r="C31" s="23" t="s">
        <v>82</v>
      </c>
      <c r="D31" s="25" t="s">
        <v>32</v>
      </c>
      <c r="E31" s="42" t="s">
        <v>26</v>
      </c>
      <c r="F31" s="23">
        <v>5</v>
      </c>
      <c r="G31" s="48"/>
      <c r="H31" s="24">
        <f t="shared" si="0"/>
        <v>0</v>
      </c>
      <c r="I31" s="3"/>
      <c r="J31" s="4"/>
    </row>
    <row r="32" spans="1:11" ht="39.75" customHeight="1">
      <c r="A32" s="23" t="s">
        <v>64</v>
      </c>
      <c r="B32" s="26" t="s">
        <v>44</v>
      </c>
      <c r="C32" s="23" t="s">
        <v>82</v>
      </c>
      <c r="D32" s="25" t="s">
        <v>33</v>
      </c>
      <c r="E32" s="42" t="s">
        <v>23</v>
      </c>
      <c r="F32" s="23">
        <v>2</v>
      </c>
      <c r="G32" s="49"/>
      <c r="H32" s="24">
        <f t="shared" si="0"/>
        <v>0</v>
      </c>
      <c r="I32" s="3"/>
      <c r="J32" s="16"/>
      <c r="K32" s="11" t="s">
        <v>11</v>
      </c>
    </row>
    <row r="33" spans="1:10" ht="39.75" customHeight="1">
      <c r="A33" s="23" t="s">
        <v>65</v>
      </c>
      <c r="B33" s="36" t="s">
        <v>44</v>
      </c>
      <c r="C33" s="23" t="s">
        <v>82</v>
      </c>
      <c r="D33" s="25" t="s">
        <v>34</v>
      </c>
      <c r="E33" s="42" t="s">
        <v>23</v>
      </c>
      <c r="F33" s="23">
        <v>6</v>
      </c>
      <c r="G33" s="47"/>
      <c r="H33" s="24">
        <f t="shared" si="0"/>
        <v>0</v>
      </c>
      <c r="I33" s="3"/>
      <c r="J33" s="4"/>
    </row>
    <row r="34" spans="1:10" ht="49.5" customHeight="1">
      <c r="A34" s="55" t="s">
        <v>87</v>
      </c>
      <c r="B34" s="55"/>
      <c r="C34" s="55"/>
      <c r="D34" s="55"/>
      <c r="E34" s="55"/>
      <c r="F34" s="55"/>
      <c r="G34" s="55"/>
      <c r="H34" s="37">
        <f>SUM(H26:H33)</f>
        <v>0</v>
      </c>
      <c r="I34" s="3"/>
      <c r="J34" s="4"/>
    </row>
    <row r="35" spans="1:10" ht="11.25" customHeight="1">
      <c r="A35" s="50"/>
      <c r="B35" s="50"/>
      <c r="C35" s="50"/>
      <c r="D35" s="50"/>
      <c r="E35" s="50"/>
      <c r="F35" s="50"/>
      <c r="G35" s="50"/>
      <c r="H35" s="51"/>
      <c r="I35" s="3"/>
      <c r="J35" s="4"/>
    </row>
    <row r="36" spans="1:10" ht="33" customHeight="1">
      <c r="A36" s="70" t="s">
        <v>77</v>
      </c>
      <c r="B36" s="71"/>
      <c r="C36" s="71"/>
      <c r="D36" s="71"/>
      <c r="E36" s="71"/>
      <c r="F36" s="71"/>
      <c r="G36" s="71"/>
      <c r="H36" s="72"/>
      <c r="I36" s="3"/>
      <c r="J36" s="4"/>
    </row>
    <row r="37" spans="1:10" ht="59.25" customHeight="1">
      <c r="A37" s="23" t="s">
        <v>66</v>
      </c>
      <c r="B37" s="34" t="s">
        <v>35</v>
      </c>
      <c r="C37" s="23" t="s">
        <v>83</v>
      </c>
      <c r="D37" s="25" t="s">
        <v>104</v>
      </c>
      <c r="E37" s="42" t="s">
        <v>26</v>
      </c>
      <c r="F37" s="23">
        <v>1</v>
      </c>
      <c r="G37" s="47"/>
      <c r="H37" s="24">
        <f t="shared" si="0"/>
        <v>0</v>
      </c>
      <c r="I37" s="3"/>
      <c r="J37" s="4"/>
    </row>
    <row r="38" spans="1:10" ht="59.25" customHeight="1">
      <c r="A38" s="53" t="s">
        <v>88</v>
      </c>
      <c r="B38" s="54"/>
      <c r="C38" s="54"/>
      <c r="D38" s="54"/>
      <c r="E38" s="54"/>
      <c r="F38" s="54"/>
      <c r="G38" s="54"/>
      <c r="H38" s="37">
        <f>SUM(H37)</f>
        <v>0</v>
      </c>
      <c r="I38" s="3"/>
      <c r="J38" s="4"/>
    </row>
    <row r="39" spans="1:10" ht="38.25" customHeight="1">
      <c r="A39" s="67" t="s">
        <v>78</v>
      </c>
      <c r="B39" s="68"/>
      <c r="C39" s="68"/>
      <c r="D39" s="68"/>
      <c r="E39" s="68"/>
      <c r="F39" s="68"/>
      <c r="G39" s="68"/>
      <c r="H39" s="69"/>
      <c r="I39" s="3"/>
      <c r="J39" s="4"/>
    </row>
    <row r="40" spans="1:10" ht="39.75" customHeight="1">
      <c r="A40" s="23" t="s">
        <v>67</v>
      </c>
      <c r="B40" s="26" t="s">
        <v>35</v>
      </c>
      <c r="C40" s="23" t="s">
        <v>84</v>
      </c>
      <c r="D40" s="25" t="s">
        <v>14</v>
      </c>
      <c r="E40" s="43" t="s">
        <v>97</v>
      </c>
      <c r="F40" s="23">
        <v>2.88</v>
      </c>
      <c r="G40" s="47"/>
      <c r="H40" s="24">
        <f t="shared" si="0"/>
        <v>0</v>
      </c>
      <c r="I40" s="3"/>
      <c r="J40" s="4"/>
    </row>
    <row r="41" spans="1:10" ht="39.75" customHeight="1">
      <c r="A41" s="23" t="s">
        <v>68</v>
      </c>
      <c r="B41" s="26" t="s">
        <v>35</v>
      </c>
      <c r="C41" s="23" t="s">
        <v>84</v>
      </c>
      <c r="D41" s="25" t="s">
        <v>36</v>
      </c>
      <c r="E41" s="43" t="s">
        <v>23</v>
      </c>
      <c r="F41" s="23">
        <v>9</v>
      </c>
      <c r="G41" s="47"/>
      <c r="H41" s="24">
        <f t="shared" si="0"/>
        <v>0</v>
      </c>
      <c r="I41" s="3"/>
      <c r="J41" s="4"/>
    </row>
    <row r="42" spans="1:10" ht="39.75" customHeight="1">
      <c r="A42" s="23" t="s">
        <v>69</v>
      </c>
      <c r="B42" s="26" t="s">
        <v>35</v>
      </c>
      <c r="C42" s="23" t="s">
        <v>84</v>
      </c>
      <c r="D42" s="25" t="s">
        <v>16</v>
      </c>
      <c r="E42" s="43" t="s">
        <v>97</v>
      </c>
      <c r="F42" s="23">
        <v>2.88</v>
      </c>
      <c r="G42" s="47"/>
      <c r="H42" s="24">
        <f t="shared" si="0"/>
        <v>0</v>
      </c>
      <c r="I42" s="3"/>
      <c r="J42" s="4"/>
    </row>
    <row r="43" spans="1:10" ht="39.75" customHeight="1">
      <c r="A43" s="23" t="s">
        <v>70</v>
      </c>
      <c r="B43" s="26" t="s">
        <v>35</v>
      </c>
      <c r="C43" s="23" t="s">
        <v>84</v>
      </c>
      <c r="D43" s="25" t="s">
        <v>37</v>
      </c>
      <c r="E43" s="43" t="s">
        <v>24</v>
      </c>
      <c r="F43" s="23">
        <v>2</v>
      </c>
      <c r="G43" s="47"/>
      <c r="H43" s="24">
        <f t="shared" si="0"/>
        <v>0</v>
      </c>
      <c r="I43" s="3"/>
      <c r="J43" s="4"/>
    </row>
    <row r="44" spans="1:10" ht="39.75" customHeight="1">
      <c r="A44" s="23" t="s">
        <v>71</v>
      </c>
      <c r="B44" s="26" t="s">
        <v>35</v>
      </c>
      <c r="C44" s="23" t="s">
        <v>84</v>
      </c>
      <c r="D44" s="25" t="s">
        <v>38</v>
      </c>
      <c r="E44" s="43" t="s">
        <v>24</v>
      </c>
      <c r="F44" s="23">
        <v>2</v>
      </c>
      <c r="G44" s="47"/>
      <c r="H44" s="24">
        <f t="shared" si="0"/>
        <v>0</v>
      </c>
      <c r="I44" s="3"/>
      <c r="J44" s="4"/>
    </row>
    <row r="45" spans="1:10" ht="39.75" customHeight="1">
      <c r="A45" s="23" t="s">
        <v>72</v>
      </c>
      <c r="B45" s="26" t="s">
        <v>35</v>
      </c>
      <c r="C45" s="23" t="s">
        <v>84</v>
      </c>
      <c r="D45" s="25" t="s">
        <v>39</v>
      </c>
      <c r="E45" s="43" t="s">
        <v>23</v>
      </c>
      <c r="F45" s="23">
        <v>4</v>
      </c>
      <c r="G45" s="47"/>
      <c r="H45" s="24">
        <f t="shared" si="0"/>
        <v>0</v>
      </c>
      <c r="I45" s="3"/>
      <c r="J45" s="4"/>
    </row>
    <row r="46" spans="1:10" ht="39.75" customHeight="1">
      <c r="A46" s="23" t="s">
        <v>73</v>
      </c>
      <c r="B46" s="26" t="s">
        <v>35</v>
      </c>
      <c r="C46" s="23" t="s">
        <v>84</v>
      </c>
      <c r="D46" s="25" t="s">
        <v>40</v>
      </c>
      <c r="E46" s="43" t="s">
        <v>26</v>
      </c>
      <c r="F46" s="23">
        <v>2</v>
      </c>
      <c r="G46" s="47"/>
      <c r="H46" s="24">
        <f t="shared" si="0"/>
        <v>0</v>
      </c>
      <c r="I46" s="3"/>
      <c r="J46" s="4"/>
    </row>
    <row r="47" spans="1:10" ht="39.75" customHeight="1">
      <c r="A47" s="23" t="s">
        <v>74</v>
      </c>
      <c r="B47" s="26" t="s">
        <v>35</v>
      </c>
      <c r="C47" s="23" t="s">
        <v>84</v>
      </c>
      <c r="D47" s="25" t="s">
        <v>41</v>
      </c>
      <c r="E47" s="43" t="s">
        <v>25</v>
      </c>
      <c r="F47" s="23">
        <v>2</v>
      </c>
      <c r="G47" s="47"/>
      <c r="H47" s="24">
        <f t="shared" si="0"/>
        <v>0</v>
      </c>
      <c r="I47" s="3"/>
      <c r="J47" s="4"/>
    </row>
    <row r="48" spans="1:10" ht="39.75" customHeight="1">
      <c r="A48" s="23" t="s">
        <v>75</v>
      </c>
      <c r="B48" s="26" t="s">
        <v>35</v>
      </c>
      <c r="C48" s="23" t="s">
        <v>84</v>
      </c>
      <c r="D48" s="25" t="s">
        <v>42</v>
      </c>
      <c r="E48" s="43" t="s">
        <v>26</v>
      </c>
      <c r="F48" s="23">
        <v>2</v>
      </c>
      <c r="G48" s="47"/>
      <c r="H48" s="24">
        <f t="shared" si="0"/>
        <v>0</v>
      </c>
      <c r="I48" s="3"/>
      <c r="J48" s="4"/>
    </row>
    <row r="49" spans="1:10" ht="39.75" customHeight="1">
      <c r="A49" s="23" t="s">
        <v>76</v>
      </c>
      <c r="B49" s="26" t="s">
        <v>35</v>
      </c>
      <c r="C49" s="23" t="s">
        <v>84</v>
      </c>
      <c r="D49" s="25" t="s">
        <v>43</v>
      </c>
      <c r="E49" s="43" t="s">
        <v>26</v>
      </c>
      <c r="F49" s="23">
        <v>2</v>
      </c>
      <c r="G49" s="47"/>
      <c r="H49" s="24">
        <f t="shared" si="0"/>
        <v>0</v>
      </c>
      <c r="I49" s="3"/>
      <c r="J49" s="4"/>
    </row>
    <row r="50" spans="1:10" ht="97.5" customHeight="1">
      <c r="A50" s="23" t="s">
        <v>95</v>
      </c>
      <c r="B50" s="26" t="s">
        <v>44</v>
      </c>
      <c r="C50" s="23" t="s">
        <v>84</v>
      </c>
      <c r="D50" s="25" t="s">
        <v>96</v>
      </c>
      <c r="E50" s="42" t="s">
        <v>24</v>
      </c>
      <c r="F50" s="23">
        <v>1</v>
      </c>
      <c r="G50" s="47"/>
      <c r="H50" s="24">
        <f t="shared" si="0"/>
        <v>0</v>
      </c>
      <c r="I50" s="3"/>
      <c r="J50" s="4"/>
    </row>
    <row r="51" spans="1:10" ht="49.5" customHeight="1">
      <c r="A51" s="53" t="s">
        <v>89</v>
      </c>
      <c r="B51" s="54"/>
      <c r="C51" s="54"/>
      <c r="D51" s="54"/>
      <c r="E51" s="54"/>
      <c r="F51" s="54"/>
      <c r="G51" s="54"/>
      <c r="H51" s="37">
        <f>SUM(H40:H50)</f>
        <v>0</v>
      </c>
      <c r="I51" s="3"/>
      <c r="J51" s="4"/>
    </row>
    <row r="52" spans="1:10" ht="36.75" customHeight="1">
      <c r="A52" s="75" t="s">
        <v>90</v>
      </c>
      <c r="B52" s="76"/>
      <c r="C52" s="76"/>
      <c r="D52" s="76"/>
      <c r="E52" s="76"/>
      <c r="F52" s="76"/>
      <c r="G52" s="76"/>
      <c r="H52" s="35" t="s">
        <v>91</v>
      </c>
      <c r="I52" s="12" t="s">
        <v>13</v>
      </c>
      <c r="J52" s="35" t="s">
        <v>92</v>
      </c>
    </row>
    <row r="53" spans="1:10" ht="29.25" customHeight="1">
      <c r="A53" s="76"/>
      <c r="B53" s="76"/>
      <c r="C53" s="76"/>
      <c r="D53" s="76"/>
      <c r="E53" s="76"/>
      <c r="F53" s="76"/>
      <c r="G53" s="76"/>
      <c r="H53" s="27">
        <f>H24+H34+H38+H51</f>
        <v>0</v>
      </c>
      <c r="I53" s="13">
        <f>H53*0.23</f>
        <v>0</v>
      </c>
      <c r="J53" s="28">
        <f>H53+I53</f>
        <v>0</v>
      </c>
    </row>
    <row r="54" spans="1:10" ht="14.25" customHeight="1">
      <c r="A54" s="29"/>
      <c r="B54" s="29"/>
      <c r="C54" s="29"/>
      <c r="D54" s="15"/>
      <c r="E54" s="44"/>
      <c r="F54" s="29"/>
      <c r="G54" s="29"/>
      <c r="H54" s="30"/>
      <c r="I54" s="3"/>
      <c r="J54" s="5"/>
    </row>
    <row r="55" spans="1:10" ht="15">
      <c r="A55" s="31" t="s">
        <v>9</v>
      </c>
      <c r="B55" s="16"/>
      <c r="C55" s="16"/>
      <c r="F55" s="16"/>
      <c r="G55" s="16"/>
      <c r="H55" s="16"/>
      <c r="I55" s="16"/>
      <c r="J55" s="16"/>
    </row>
    <row r="56" spans="1:10" ht="18" customHeight="1">
      <c r="A56" s="57" t="s">
        <v>79</v>
      </c>
      <c r="B56" s="57"/>
      <c r="C56" s="57"/>
      <c r="D56" s="57"/>
      <c r="E56" s="57"/>
      <c r="F56" s="57"/>
      <c r="G56" s="57"/>
      <c r="H56" s="57"/>
      <c r="I56" s="57"/>
      <c r="J56" s="57"/>
    </row>
    <row r="57" spans="1:10" ht="22.5" customHeight="1">
      <c r="A57" s="57" t="s">
        <v>10</v>
      </c>
      <c r="B57" s="57"/>
      <c r="C57" s="57"/>
      <c r="D57" s="57"/>
      <c r="E57" s="57"/>
      <c r="F57" s="57"/>
      <c r="G57" s="57"/>
      <c r="H57" s="57"/>
      <c r="I57" s="57"/>
      <c r="J57" s="57"/>
    </row>
    <row r="58" spans="1:10" ht="10.5" customHeight="1">
      <c r="A58" s="32"/>
      <c r="B58" s="16"/>
      <c r="C58" s="16"/>
      <c r="F58" s="16"/>
      <c r="G58" s="16"/>
      <c r="H58" s="16"/>
      <c r="I58" s="16"/>
      <c r="J58" s="16"/>
    </row>
    <row r="59" spans="1:10" ht="15">
      <c r="A59" s="16"/>
      <c r="B59" s="16"/>
      <c r="C59" s="16"/>
      <c r="F59" s="16"/>
      <c r="G59" s="16"/>
      <c r="H59" s="16"/>
      <c r="I59" s="16"/>
      <c r="J59" s="16"/>
    </row>
    <row r="60" spans="1:10" ht="15">
      <c r="A60" s="16"/>
      <c r="B60" s="16"/>
      <c r="C60" s="16"/>
      <c r="F60" s="16"/>
      <c r="G60" s="16"/>
      <c r="H60" s="16"/>
      <c r="I60" s="16"/>
      <c r="J60" s="16"/>
    </row>
    <row r="77" ht="15">
      <c r="B77" t="s">
        <v>12</v>
      </c>
    </row>
  </sheetData>
  <sheetProtection password="9635" sheet="1"/>
  <mergeCells count="23">
    <mergeCell ref="A38:G38"/>
    <mergeCell ref="A51:G51"/>
    <mergeCell ref="A52:G53"/>
    <mergeCell ref="A57:J57"/>
    <mergeCell ref="A5:A6"/>
    <mergeCell ref="B5:B6"/>
    <mergeCell ref="E5:E6"/>
    <mergeCell ref="F5:F6"/>
    <mergeCell ref="A9:H9"/>
    <mergeCell ref="A25:H25"/>
    <mergeCell ref="A36:H36"/>
    <mergeCell ref="J5:J6"/>
    <mergeCell ref="A39:H39"/>
    <mergeCell ref="A4:H4"/>
    <mergeCell ref="A24:G24"/>
    <mergeCell ref="A34:G34"/>
    <mergeCell ref="A3:H3"/>
    <mergeCell ref="A56:J56"/>
    <mergeCell ref="A8:H8"/>
    <mergeCell ref="H5:H6"/>
    <mergeCell ref="C5:C6"/>
    <mergeCell ref="D5:D6"/>
    <mergeCell ref="G5:G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0" r:id="rId1"/>
  <rowBreaks count="3" manualBreakCount="3">
    <brk id="19" max="9" man="1"/>
    <brk id="35" max="9" man="1"/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Lazar</dc:creator>
  <cp:keywords/>
  <dc:description/>
  <cp:lastModifiedBy>Lazar</cp:lastModifiedBy>
  <cp:lastPrinted>2022-08-17T07:15:35Z</cp:lastPrinted>
  <dcterms:created xsi:type="dcterms:W3CDTF">2007-05-30T06:18:57Z</dcterms:created>
  <dcterms:modified xsi:type="dcterms:W3CDTF">2022-08-17T07:55:45Z</dcterms:modified>
  <cp:category/>
  <cp:version/>
  <cp:contentType/>
  <cp:contentStatus/>
</cp:coreProperties>
</file>