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targi\Przetargi 2024\Place zabaw 2024\Place zabaw od 01.07.24 do\"/>
    </mc:Choice>
  </mc:AlternateContent>
  <xr:revisionPtr revIDLastSave="0" documentId="13_ncr:1_{33EDC01D-58E5-4036-AECC-1AFC3FCF44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27" i="1" l="1"/>
  <c r="G26" i="1"/>
  <c r="G21" i="1"/>
  <c r="G29" i="1"/>
  <c r="G30" i="1"/>
  <c r="G28" i="1"/>
  <c r="G25" i="1"/>
  <c r="G24" i="1"/>
  <c r="G23" i="1"/>
  <c r="G22" i="1"/>
  <c r="G20" i="1"/>
  <c r="G19" i="1"/>
  <c r="G18" i="1"/>
  <c r="G17" i="1"/>
  <c r="G16" i="1"/>
  <c r="G15" i="1"/>
  <c r="G10" i="1"/>
  <c r="G11" i="1" s="1"/>
  <c r="G12" i="1" s="1"/>
  <c r="G5" i="1"/>
  <c r="G6" i="1" s="1"/>
  <c r="G31" i="1" l="1"/>
  <c r="G34" i="1" s="1"/>
  <c r="G7" i="1"/>
  <c r="G13" i="1"/>
  <c r="G32" i="1" l="1"/>
  <c r="G33" i="1" s="1"/>
  <c r="G8" i="1"/>
  <c r="G35" i="1" l="1"/>
  <c r="G36" i="1"/>
</calcChain>
</file>

<file path=xl/sharedStrings.xml><?xml version="1.0" encoding="utf-8"?>
<sst xmlns="http://schemas.openxmlformats.org/spreadsheetml/2006/main" count="72" uniqueCount="59">
  <si>
    <t>Lp.</t>
  </si>
  <si>
    <t>Opis robót</t>
  </si>
  <si>
    <t>Jednostka obmiarowa</t>
  </si>
  <si>
    <t>Cena jednostkowa</t>
  </si>
  <si>
    <t>Ilość</t>
  </si>
  <si>
    <t>Krotność</t>
  </si>
  <si>
    <t>Wartość netto</t>
  </si>
  <si>
    <t>1.1</t>
  </si>
  <si>
    <t>Miesięczny ryczałt za utrzymanie czystości na placach zabaw</t>
  </si>
  <si>
    <t>miesiąc</t>
  </si>
  <si>
    <t>Ogółem UTRZYMANIE CZYSTOŚCI NETTO</t>
  </si>
  <si>
    <t>Ogółem UTRZYMANIE CZYSTOŚCI VAT (8 %)</t>
  </si>
  <si>
    <t>Ogółem UTRZYMANIE CZYSTOŚCI BRUTTO</t>
  </si>
  <si>
    <t>2.1</t>
  </si>
  <si>
    <t>Miesięczny ryczałt za przeglądy techniczne placów zabaw</t>
  </si>
  <si>
    <t>Ogółem PRZEGLĄDY TECHNICZNE VAT (23 %)</t>
  </si>
  <si>
    <t>Ogółem PRZEGLĄDY TECHNICZNE BRUTTO</t>
  </si>
  <si>
    <t>3.1</t>
  </si>
  <si>
    <t>Wymiana piasku w piaskownicach</t>
  </si>
  <si>
    <r>
      <t>m</t>
    </r>
    <r>
      <rPr>
        <vertAlign val="superscript"/>
        <sz val="8"/>
        <color rgb="FF000000"/>
        <rFont val="Arial1"/>
        <charset val="238"/>
      </rPr>
      <t>3</t>
    </r>
  </si>
  <si>
    <t>3.2</t>
  </si>
  <si>
    <t>szt.</t>
  </si>
  <si>
    <t>3.3</t>
  </si>
  <si>
    <t>Uzupełnienie brakujących elementów drewnianych w podestach, daszkach (półwałki)</t>
  </si>
  <si>
    <t>3.4</t>
  </si>
  <si>
    <t>Uzupełnienie brakujących elementów drewnianych- belki piaskownic</t>
  </si>
  <si>
    <t>3.5</t>
  </si>
  <si>
    <t>Wymiana belek  (podpory) zjazdu linowego</t>
  </si>
  <si>
    <t>3.6</t>
  </si>
  <si>
    <t>3.7</t>
  </si>
  <si>
    <t>Uzupełnienie belek w ławkach</t>
  </si>
  <si>
    <t>3.8</t>
  </si>
  <si>
    <t>Wymiana łożysk w karuzeli</t>
  </si>
  <si>
    <t>urządzenie</t>
  </si>
  <si>
    <t>3.9</t>
  </si>
  <si>
    <t>3.10</t>
  </si>
  <si>
    <t>Naprawy urządzeń wynikające z aktów wandalizmu</t>
  </si>
  <si>
    <t>Ogółem BIEŻĄCE UTRZYMANIE  NETTO</t>
  </si>
  <si>
    <t>Ogółem BIEŻĄCE UTRZYMANIE I VAT (23 %)</t>
  </si>
  <si>
    <t>Ogółem BIEŻĄCE UTRZYMANIE BRUTTO</t>
  </si>
  <si>
    <t>WARTOŚĆ KOSZTORYSU NETTO</t>
  </si>
  <si>
    <t>VAT</t>
  </si>
  <si>
    <t>WARTOŚĆ KOSZTORYSU BRUTTO</t>
  </si>
  <si>
    <t>Demontaz i utylizacja</t>
  </si>
  <si>
    <t>3.11</t>
  </si>
  <si>
    <t>Renowacja malarska urządzeń zabawowych</t>
  </si>
  <si>
    <t>Mycie urządzeń z grafitti</t>
  </si>
  <si>
    <t xml:space="preserve">Mycie urządzeń </t>
  </si>
  <si>
    <r>
      <t>Wymiana łożyska w tarczy twistera</t>
    </r>
    <r>
      <rPr>
        <sz val="6"/>
        <color rgb="FF000000"/>
        <rFont val="Arial1"/>
        <charset val="238"/>
      </rPr>
      <t xml:space="preserve"> (Uwaga : w jednej tarczy znajduja się  2 łozyska, wycena dotyczy jednego łozyska)</t>
    </r>
  </si>
  <si>
    <t>Dostawa Regulaminu</t>
  </si>
  <si>
    <t>Dostawa tarczy Regulaminu</t>
  </si>
  <si>
    <t>3.12</t>
  </si>
  <si>
    <t>3.13</t>
  </si>
  <si>
    <t>3.14</t>
  </si>
  <si>
    <t>3.15</t>
  </si>
  <si>
    <t>dostawa zawiesia z siedziskiem płaskim</t>
  </si>
  <si>
    <t>3.16</t>
  </si>
  <si>
    <t>dostawa urządzenia zabawowego (sprężynowiec)</t>
  </si>
  <si>
    <t>WYCENA OFERTOWA
utrzymania pl. zabaw w okresie:  01.07.2024 r. - 30.06.2025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</si>
</sst>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zł-415];[Red]&quot;-&quot;#,##0.00&quot; &quot;[$zł-415]"/>
    <numFmt numFmtId="165" formatCode="#,##0.00&quot; &quot;[$zł-415];[Red]#,##0.00&quot; &quot;[$zł-415]"/>
    <numFmt numFmtId="166" formatCode="[$-415]#,##0.00"/>
    <numFmt numFmtId="167" formatCode="[$-415]General"/>
    <numFmt numFmtId="168" formatCode="#,##0.00;[Red]#,##0.00"/>
  </numFmts>
  <fonts count="18">
    <font>
      <sz val="11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3"/>
      <color rgb="FF000000"/>
      <name val="Arial1"/>
      <charset val="238"/>
    </font>
    <font>
      <b/>
      <sz val="8"/>
      <color rgb="FF000000"/>
      <name val="Arial1"/>
      <charset val="238"/>
    </font>
    <font>
      <sz val="8"/>
      <color rgb="FF000000"/>
      <name val="Arial1"/>
      <charset val="238"/>
    </font>
    <font>
      <b/>
      <sz val="7"/>
      <color rgb="FF000000"/>
      <name val="Arial1"/>
      <charset val="238"/>
    </font>
    <font>
      <sz val="7"/>
      <color rgb="FF000000"/>
      <name val="Arial1"/>
      <charset val="238"/>
    </font>
    <font>
      <vertAlign val="superscript"/>
      <sz val="8"/>
      <color rgb="FF000000"/>
      <name val="Arial1"/>
      <charset val="238"/>
    </font>
    <font>
      <b/>
      <sz val="9"/>
      <color rgb="FF000000"/>
      <name val="Arial1"/>
      <charset val="238"/>
    </font>
    <font>
      <sz val="10"/>
      <color rgb="FF000000"/>
      <name val="Czcionka tekstu podstawowego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1"/>
      <charset val="238"/>
    </font>
    <font>
      <sz val="6"/>
      <color rgb="FF000000"/>
      <name val="Arial1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FF7F"/>
        <bgColor rgb="FF00FF7F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/>
    <xf numFmtId="167" fontId="1" fillId="0" borderId="0"/>
    <xf numFmtId="0" fontId="2" fillId="0" borderId="0">
      <alignment horizontal="center"/>
    </xf>
    <xf numFmtId="167" fontId="3" fillId="0" borderId="0">
      <alignment horizontal="center"/>
    </xf>
    <xf numFmtId="0" fontId="2" fillId="0" borderId="0">
      <alignment horizontal="center" textRotation="90"/>
    </xf>
    <xf numFmtId="167" fontId="3" fillId="0" borderId="0">
      <alignment horizontal="center" textRotation="90"/>
    </xf>
    <xf numFmtId="167" fontId="4" fillId="0" borderId="0"/>
    <xf numFmtId="0" fontId="5" fillId="0" borderId="0"/>
    <xf numFmtId="167" fontId="6" fillId="0" borderId="0"/>
    <xf numFmtId="164" fontId="5" fillId="0" borderId="0"/>
    <xf numFmtId="164" fontId="6" fillId="0" borderId="0"/>
  </cellStyleXfs>
  <cellXfs count="52">
    <xf numFmtId="0" fontId="0" fillId="0" borderId="0" xfId="0"/>
    <xf numFmtId="167" fontId="1" fillId="0" borderId="0" xfId="1"/>
    <xf numFmtId="167" fontId="8" fillId="0" borderId="1" xfId="6" applyFont="1" applyBorder="1" applyAlignment="1">
      <alignment horizontal="center" vertical="center" wrapText="1"/>
    </xf>
    <xf numFmtId="167" fontId="8" fillId="0" borderId="2" xfId="6" applyFont="1" applyBorder="1" applyAlignment="1">
      <alignment horizontal="center" vertical="center" wrapText="1"/>
    </xf>
    <xf numFmtId="167" fontId="8" fillId="2" borderId="2" xfId="6" applyFont="1" applyFill="1" applyBorder="1" applyAlignment="1">
      <alignment horizontal="center" vertical="center" wrapText="1"/>
    </xf>
    <xf numFmtId="167" fontId="9" fillId="0" borderId="3" xfId="6" applyFont="1" applyBorder="1" applyAlignment="1">
      <alignment horizontal="center" vertical="center" wrapText="1"/>
    </xf>
    <xf numFmtId="167" fontId="9" fillId="0" borderId="3" xfId="6" applyFont="1" applyBorder="1" applyAlignment="1">
      <alignment vertical="center" wrapText="1"/>
    </xf>
    <xf numFmtId="164" fontId="8" fillId="0" borderId="3" xfId="6" applyNumberFormat="1" applyFont="1" applyBorder="1" applyAlignment="1">
      <alignment horizontal="right" vertical="center" wrapText="1"/>
    </xf>
    <xf numFmtId="167" fontId="9" fillId="0" borderId="2" xfId="6" applyFont="1" applyBorder="1" applyAlignment="1">
      <alignment horizontal="center" vertical="center" wrapText="1"/>
    </xf>
    <xf numFmtId="164" fontId="8" fillId="3" borderId="3" xfId="6" applyNumberFormat="1" applyFont="1" applyFill="1" applyBorder="1" applyAlignment="1">
      <alignment horizontal="right" vertical="center" wrapText="1"/>
    </xf>
    <xf numFmtId="165" fontId="1" fillId="0" borderId="0" xfId="1" applyNumberFormat="1"/>
    <xf numFmtId="167" fontId="10" fillId="2" borderId="2" xfId="6" applyFont="1" applyFill="1" applyBorder="1" applyAlignment="1">
      <alignment horizontal="center" vertical="center" wrapText="1"/>
    </xf>
    <xf numFmtId="167" fontId="10" fillId="0" borderId="2" xfId="6" applyFont="1" applyBorder="1" applyAlignment="1">
      <alignment horizontal="center" vertical="center" wrapText="1"/>
    </xf>
    <xf numFmtId="167" fontId="11" fillId="0" borderId="3" xfId="6" applyFont="1" applyBorder="1" applyAlignment="1">
      <alignment horizontal="center" vertical="center" wrapText="1"/>
    </xf>
    <xf numFmtId="167" fontId="11" fillId="0" borderId="3" xfId="6" applyFont="1" applyBorder="1" applyAlignment="1">
      <alignment vertical="center" wrapText="1"/>
    </xf>
    <xf numFmtId="164" fontId="10" fillId="0" borderId="3" xfId="6" applyNumberFormat="1" applyFont="1" applyBorder="1" applyAlignment="1">
      <alignment horizontal="right" vertical="center" wrapText="1"/>
    </xf>
    <xf numFmtId="164" fontId="8" fillId="4" borderId="3" xfId="6" applyNumberFormat="1" applyFont="1" applyFill="1" applyBorder="1" applyAlignment="1">
      <alignment horizontal="right" vertical="center" wrapText="1"/>
    </xf>
    <xf numFmtId="166" fontId="13" fillId="5" borderId="3" xfId="6" applyNumberFormat="1" applyFont="1" applyFill="1" applyBorder="1" applyAlignment="1">
      <alignment horizontal="right" vertical="center" wrapText="1"/>
    </xf>
    <xf numFmtId="166" fontId="13" fillId="0" borderId="3" xfId="6" applyNumberFormat="1" applyFont="1" applyBorder="1" applyAlignment="1">
      <alignment horizontal="right" vertical="center" wrapText="1"/>
    </xf>
    <xf numFmtId="166" fontId="13" fillId="6" borderId="3" xfId="6" applyNumberFormat="1" applyFont="1" applyFill="1" applyBorder="1" applyAlignment="1">
      <alignment horizontal="right" vertical="center" wrapText="1"/>
    </xf>
    <xf numFmtId="167" fontId="14" fillId="0" borderId="0" xfId="1" applyFont="1"/>
    <xf numFmtId="4" fontId="8" fillId="0" borderId="3" xfId="6" applyNumberFormat="1" applyFont="1" applyBorder="1" applyAlignment="1">
      <alignment horizontal="right" vertical="center" wrapText="1"/>
    </xf>
    <xf numFmtId="168" fontId="1" fillId="0" borderId="0" xfId="1" applyNumberFormat="1"/>
    <xf numFmtId="167" fontId="11" fillId="0" borderId="5" xfId="6" applyFont="1" applyBorder="1" applyAlignment="1">
      <alignment horizontal="center" vertical="center" wrapText="1"/>
    </xf>
    <xf numFmtId="164" fontId="10" fillId="0" borderId="5" xfId="6" applyNumberFormat="1" applyFont="1" applyBorder="1" applyAlignment="1">
      <alignment horizontal="right" vertical="center" wrapText="1"/>
    </xf>
    <xf numFmtId="167" fontId="11" fillId="0" borderId="4" xfId="6" applyFont="1" applyBorder="1" applyAlignment="1">
      <alignment horizontal="center" vertical="center" wrapText="1"/>
    </xf>
    <xf numFmtId="164" fontId="10" fillId="0" borderId="4" xfId="6" applyNumberFormat="1" applyFont="1" applyBorder="1" applyAlignment="1">
      <alignment horizontal="right" vertical="center" wrapText="1"/>
    </xf>
    <xf numFmtId="164" fontId="10" fillId="0" borderId="0" xfId="6" applyNumberFormat="1" applyFont="1" applyAlignment="1">
      <alignment horizontal="right" vertical="center" wrapText="1"/>
    </xf>
    <xf numFmtId="167" fontId="8" fillId="0" borderId="0" xfId="6" applyFont="1" applyAlignment="1">
      <alignment horizontal="center" vertical="center" wrapText="1"/>
    </xf>
    <xf numFmtId="164" fontId="8" fillId="0" borderId="0" xfId="6" applyNumberFormat="1" applyFont="1" applyAlignment="1">
      <alignment horizontal="right" vertical="center" wrapText="1"/>
    </xf>
    <xf numFmtId="167" fontId="9" fillId="0" borderId="0" xfId="6" applyFont="1" applyAlignment="1">
      <alignment vertical="center" wrapText="1"/>
    </xf>
    <xf numFmtId="167" fontId="9" fillId="0" borderId="0" xfId="6" applyFont="1" applyAlignment="1">
      <alignment horizontal="center" vertical="center" wrapText="1"/>
    </xf>
    <xf numFmtId="167" fontId="11" fillId="0" borderId="0" xfId="6" applyFont="1" applyAlignment="1">
      <alignment vertical="center" wrapText="1"/>
    </xf>
    <xf numFmtId="167" fontId="11" fillId="0" borderId="0" xfId="6" applyFont="1" applyAlignment="1">
      <alignment horizontal="center" vertical="center" wrapText="1"/>
    </xf>
    <xf numFmtId="167" fontId="11" fillId="0" borderId="0" xfId="6" applyFont="1" applyAlignment="1">
      <alignment horizontal="left" vertical="center" wrapText="1"/>
    </xf>
    <xf numFmtId="167" fontId="10" fillId="0" borderId="6" xfId="6" applyFont="1" applyBorder="1" applyAlignment="1">
      <alignment horizontal="center" vertical="center" wrapText="1"/>
    </xf>
    <xf numFmtId="167" fontId="11" fillId="0" borderId="7" xfId="6" applyFont="1" applyBorder="1" applyAlignment="1">
      <alignment horizontal="left" vertical="center" wrapText="1"/>
    </xf>
    <xf numFmtId="167" fontId="11" fillId="0" borderId="8" xfId="6" applyFont="1" applyBorder="1" applyAlignment="1">
      <alignment horizontal="center" vertical="center" wrapText="1"/>
    </xf>
    <xf numFmtId="164" fontId="10" fillId="0" borderId="8" xfId="6" applyNumberFormat="1" applyFont="1" applyBorder="1" applyAlignment="1">
      <alignment horizontal="right" vertical="center" wrapText="1"/>
    </xf>
    <xf numFmtId="167" fontId="11" fillId="0" borderId="4" xfId="6" applyFont="1" applyBorder="1" applyAlignment="1">
      <alignment horizontal="left" vertical="center" wrapText="1"/>
    </xf>
    <xf numFmtId="167" fontId="11" fillId="0" borderId="9" xfId="6" applyFont="1" applyBorder="1" applyAlignment="1">
      <alignment horizontal="center" vertical="center" wrapText="1"/>
    </xf>
    <xf numFmtId="167" fontId="11" fillId="0" borderId="10" xfId="6" applyFont="1" applyBorder="1" applyAlignment="1">
      <alignment horizontal="center" vertical="center" wrapText="1"/>
    </xf>
    <xf numFmtId="4" fontId="1" fillId="0" borderId="0" xfId="1" applyNumberFormat="1"/>
    <xf numFmtId="167" fontId="8" fillId="4" borderId="1" xfId="6" applyFont="1" applyFill="1" applyBorder="1" applyAlignment="1">
      <alignment horizontal="right" vertical="center" wrapText="1"/>
    </xf>
    <xf numFmtId="167" fontId="8" fillId="5" borderId="1" xfId="6" applyFont="1" applyFill="1" applyBorder="1" applyAlignment="1">
      <alignment horizontal="right" vertical="center" wrapText="1"/>
    </xf>
    <xf numFmtId="167" fontId="8" fillId="0" borderId="1" xfId="6" applyFont="1" applyBorder="1" applyAlignment="1">
      <alignment horizontal="right" vertical="center" wrapText="1"/>
    </xf>
    <xf numFmtId="167" fontId="8" fillId="6" borderId="1" xfId="6" applyFont="1" applyFill="1" applyBorder="1" applyAlignment="1">
      <alignment horizontal="right" vertical="center" wrapText="1"/>
    </xf>
    <xf numFmtId="167" fontId="8" fillId="3" borderId="1" xfId="6" applyFont="1" applyFill="1" applyBorder="1" applyAlignment="1">
      <alignment horizontal="right" vertical="center" wrapText="1"/>
    </xf>
    <xf numFmtId="167" fontId="10" fillId="2" borderId="1" xfId="6" applyFont="1" applyFill="1" applyBorder="1" applyAlignment="1">
      <alignment vertical="center" wrapText="1"/>
    </xf>
    <xf numFmtId="167" fontId="8" fillId="2" borderId="1" xfId="6" applyFont="1" applyFill="1" applyBorder="1" applyAlignment="1">
      <alignment vertical="center" wrapText="1"/>
    </xf>
    <xf numFmtId="167" fontId="16" fillId="0" borderId="0" xfId="6" applyFont="1" applyAlignment="1">
      <alignment horizontal="center" vertical="center" wrapText="1"/>
    </xf>
    <xf numFmtId="167" fontId="7" fillId="0" borderId="0" xfId="6" applyFont="1" applyAlignment="1">
      <alignment horizontal="center" vertical="center" wrapText="1"/>
    </xf>
  </cellXfs>
  <cellStyles count="11">
    <cellStyle name="Excel Built-in Normal" xfId="1" xr:uid="{00000000-0005-0000-0000-000000000000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Normalny 2" xfId="6" xr:uid="{00000000-0005-0000-0000-000006000000}"/>
    <cellStyle name="Result" xfId="7" xr:uid="{00000000-0005-0000-0000-000007000000}"/>
    <cellStyle name="Result 1" xfId="8" xr:uid="{00000000-0005-0000-0000-000008000000}"/>
    <cellStyle name="Result2" xfId="9" xr:uid="{00000000-0005-0000-0000-000009000000}"/>
    <cellStyle name="Result2 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3"/>
  <sheetViews>
    <sheetView tabSelected="1" zoomScale="190" zoomScaleNormal="190" workbookViewId="0">
      <selection activeCell="H28" sqref="H28"/>
    </sheetView>
  </sheetViews>
  <sheetFormatPr defaultRowHeight="14.25"/>
  <cols>
    <col min="1" max="1" width="3.25" style="1" customWidth="1"/>
    <col min="2" max="2" width="15.75" style="1" customWidth="1"/>
    <col min="3" max="3" width="7.875" style="1" customWidth="1"/>
    <col min="4" max="4" width="10.25" style="1" customWidth="1"/>
    <col min="5" max="5" width="9.5" style="1" customWidth="1"/>
    <col min="6" max="6" width="4.25" style="1" customWidth="1"/>
    <col min="7" max="7" width="16.75" style="1" customWidth="1"/>
    <col min="8" max="8" width="11.125" style="1" customWidth="1"/>
    <col min="9" max="9" width="12" style="1" customWidth="1"/>
    <col min="10" max="10" width="8.75" style="1" customWidth="1"/>
    <col min="11" max="11" width="10" style="1" customWidth="1"/>
    <col min="12" max="1023" width="8.75" style="1" customWidth="1"/>
  </cols>
  <sheetData>
    <row r="1" spans="1:11" ht="33" customHeight="1">
      <c r="A1" s="50" t="s">
        <v>58</v>
      </c>
      <c r="B1" s="51"/>
      <c r="C1" s="51"/>
      <c r="D1" s="51"/>
      <c r="E1" s="51"/>
      <c r="F1" s="51"/>
      <c r="G1" s="51"/>
    </row>
    <row r="2" spans="1:11" ht="27.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J2" s="28"/>
    </row>
    <row r="3" spans="1:11" ht="10.7" customHeight="1">
      <c r="A3" s="3">
        <v>1</v>
      </c>
      <c r="B3" s="3">
        <v>3</v>
      </c>
      <c r="C3" s="3">
        <v>4</v>
      </c>
      <c r="D3" s="3">
        <v>5</v>
      </c>
      <c r="E3" s="3">
        <v>6</v>
      </c>
      <c r="F3" s="3">
        <v>7</v>
      </c>
      <c r="G3" s="3">
        <v>8</v>
      </c>
      <c r="J3" s="28"/>
    </row>
    <row r="4" spans="1:11" ht="14.25" customHeight="1">
      <c r="A4" s="4">
        <v>1</v>
      </c>
      <c r="B4" s="49"/>
      <c r="C4" s="49"/>
      <c r="D4" s="49"/>
      <c r="E4" s="49"/>
      <c r="F4" s="49"/>
      <c r="G4" s="49"/>
    </row>
    <row r="5" spans="1:11" ht="30.4" customHeight="1">
      <c r="A5" s="3" t="s">
        <v>7</v>
      </c>
      <c r="B5" s="6" t="s">
        <v>8</v>
      </c>
      <c r="C5" s="5" t="s">
        <v>9</v>
      </c>
      <c r="D5" s="7"/>
      <c r="E5" s="5">
        <v>12</v>
      </c>
      <c r="F5" s="8"/>
      <c r="G5" s="21">
        <f>D5*E5</f>
        <v>0</v>
      </c>
      <c r="J5" s="29"/>
    </row>
    <row r="6" spans="1:11" ht="14.25" customHeight="1">
      <c r="A6" s="47" t="s">
        <v>10</v>
      </c>
      <c r="B6" s="47"/>
      <c r="C6" s="47"/>
      <c r="D6" s="47"/>
      <c r="E6" s="47"/>
      <c r="F6" s="47"/>
      <c r="G6" s="9">
        <f>G5</f>
        <v>0</v>
      </c>
      <c r="I6" s="10"/>
    </row>
    <row r="7" spans="1:11" ht="14.25" customHeight="1">
      <c r="A7" s="47" t="s">
        <v>11</v>
      </c>
      <c r="B7" s="47"/>
      <c r="C7" s="47"/>
      <c r="D7" s="47"/>
      <c r="E7" s="47"/>
      <c r="F7" s="47"/>
      <c r="G7" s="9">
        <f>G6*0.08</f>
        <v>0</v>
      </c>
    </row>
    <row r="8" spans="1:11" ht="14.25" customHeight="1">
      <c r="A8" s="47" t="s">
        <v>12</v>
      </c>
      <c r="B8" s="47"/>
      <c r="C8" s="47"/>
      <c r="D8" s="47"/>
      <c r="E8" s="47"/>
      <c r="F8" s="47"/>
      <c r="G8" s="9">
        <f>G6+G7</f>
        <v>0</v>
      </c>
      <c r="I8" s="10"/>
      <c r="K8" s="10"/>
    </row>
    <row r="9" spans="1:11" ht="14.25" customHeight="1">
      <c r="A9" s="4">
        <v>2</v>
      </c>
      <c r="B9" s="49"/>
      <c r="C9" s="49"/>
      <c r="D9" s="49"/>
      <c r="E9" s="49"/>
      <c r="F9" s="49"/>
      <c r="G9" s="49"/>
    </row>
    <row r="10" spans="1:11" ht="33.75">
      <c r="A10" s="3" t="s">
        <v>13</v>
      </c>
      <c r="B10" s="6" t="s">
        <v>14</v>
      </c>
      <c r="C10" s="5" t="s">
        <v>9</v>
      </c>
      <c r="D10" s="7"/>
      <c r="E10" s="5">
        <v>12</v>
      </c>
      <c r="F10" s="5"/>
      <c r="G10" s="21">
        <f>E10*D10</f>
        <v>0</v>
      </c>
      <c r="J10" s="29"/>
    </row>
    <row r="11" spans="1:11" ht="14.25" customHeight="1">
      <c r="A11" s="47">
        <v>108</v>
      </c>
      <c r="B11" s="47"/>
      <c r="C11" s="47"/>
      <c r="D11" s="47"/>
      <c r="E11" s="47"/>
      <c r="F11" s="47"/>
      <c r="G11" s="9">
        <f>G10</f>
        <v>0</v>
      </c>
      <c r="I11" s="22"/>
    </row>
    <row r="12" spans="1:11" ht="14.25" customHeight="1">
      <c r="A12" s="47" t="s">
        <v>15</v>
      </c>
      <c r="B12" s="47"/>
      <c r="C12" s="47"/>
      <c r="D12" s="47"/>
      <c r="E12" s="47"/>
      <c r="F12" s="47"/>
      <c r="G12" s="9">
        <f>G11*0.23</f>
        <v>0</v>
      </c>
    </row>
    <row r="13" spans="1:11" ht="14.25" customHeight="1">
      <c r="A13" s="47" t="s">
        <v>16</v>
      </c>
      <c r="B13" s="47"/>
      <c r="C13" s="47"/>
      <c r="D13" s="47"/>
      <c r="E13" s="47"/>
      <c r="F13" s="47"/>
      <c r="G13" s="9">
        <f>G11+G12</f>
        <v>0</v>
      </c>
    </row>
    <row r="14" spans="1:11" ht="14.25" customHeight="1">
      <c r="A14" s="11">
        <v>3</v>
      </c>
      <c r="B14" s="48"/>
      <c r="C14" s="48"/>
      <c r="D14" s="48"/>
      <c r="E14" s="48"/>
      <c r="F14" s="48"/>
      <c r="G14" s="48"/>
      <c r="J14" s="10"/>
    </row>
    <row r="15" spans="1:11" ht="19.5">
      <c r="A15" s="12" t="s">
        <v>17</v>
      </c>
      <c r="B15" s="14" t="s">
        <v>18</v>
      </c>
      <c r="C15" s="13" t="s">
        <v>19</v>
      </c>
      <c r="D15" s="15"/>
      <c r="E15" s="13">
        <v>59.14</v>
      </c>
      <c r="F15" s="13">
        <v>3</v>
      </c>
      <c r="G15" s="15">
        <f>D15*E15*F15</f>
        <v>0</v>
      </c>
      <c r="I15" s="10"/>
      <c r="J15" s="27"/>
    </row>
    <row r="16" spans="1:11" ht="19.5">
      <c r="A16" s="12" t="s">
        <v>20</v>
      </c>
      <c r="B16" s="14" t="s">
        <v>45</v>
      </c>
      <c r="C16" s="13" t="s">
        <v>21</v>
      </c>
      <c r="D16" s="15"/>
      <c r="E16" s="13">
        <v>20</v>
      </c>
      <c r="F16" s="13"/>
      <c r="G16" s="15">
        <f>D16*E16</f>
        <v>0</v>
      </c>
      <c r="J16" s="27"/>
    </row>
    <row r="17" spans="1:10" ht="28.5" customHeight="1">
      <c r="A17" s="12" t="s">
        <v>22</v>
      </c>
      <c r="B17" s="14" t="s">
        <v>23</v>
      </c>
      <c r="C17" s="13" t="s">
        <v>21</v>
      </c>
      <c r="D17" s="15"/>
      <c r="E17" s="13">
        <v>15</v>
      </c>
      <c r="F17" s="13"/>
      <c r="G17" s="15">
        <f>E17*D17</f>
        <v>0</v>
      </c>
      <c r="J17" s="27"/>
    </row>
    <row r="18" spans="1:10" ht="31.5" customHeight="1">
      <c r="A18" s="12" t="s">
        <v>24</v>
      </c>
      <c r="B18" s="14" t="s">
        <v>25</v>
      </c>
      <c r="C18" s="13" t="s">
        <v>21</v>
      </c>
      <c r="D18" s="15"/>
      <c r="E18" s="13">
        <v>1</v>
      </c>
      <c r="F18" s="13"/>
      <c r="G18" s="15">
        <f>D18*E18</f>
        <v>0</v>
      </c>
      <c r="J18" s="27"/>
    </row>
    <row r="19" spans="1:10" ht="26.1" customHeight="1">
      <c r="A19" s="12" t="s">
        <v>26</v>
      </c>
      <c r="B19" s="14" t="s">
        <v>27</v>
      </c>
      <c r="C19" s="13" t="s">
        <v>21</v>
      </c>
      <c r="D19" s="15"/>
      <c r="E19" s="13">
        <v>8</v>
      </c>
      <c r="F19" s="13"/>
      <c r="G19" s="15">
        <f>E19*D19</f>
        <v>0</v>
      </c>
      <c r="I19" s="22"/>
      <c r="J19" s="27"/>
    </row>
    <row r="20" spans="1:10" ht="16.350000000000001" customHeight="1">
      <c r="A20" s="12" t="s">
        <v>28</v>
      </c>
      <c r="B20" s="14" t="s">
        <v>46</v>
      </c>
      <c r="C20" s="13" t="s">
        <v>21</v>
      </c>
      <c r="D20" s="15"/>
      <c r="E20" s="13">
        <v>40</v>
      </c>
      <c r="F20" s="13"/>
      <c r="G20" s="15">
        <f>D20*E20</f>
        <v>0</v>
      </c>
      <c r="J20" s="27"/>
    </row>
    <row r="21" spans="1:10" ht="16.350000000000001" customHeight="1">
      <c r="A21" s="12" t="s">
        <v>29</v>
      </c>
      <c r="B21" s="14" t="s">
        <v>47</v>
      </c>
      <c r="C21" s="13" t="s">
        <v>21</v>
      </c>
      <c r="D21" s="15"/>
      <c r="E21" s="13">
        <v>75</v>
      </c>
      <c r="F21" s="13"/>
      <c r="G21" s="15">
        <f>E21*D21</f>
        <v>0</v>
      </c>
      <c r="J21" s="27"/>
    </row>
    <row r="22" spans="1:10" ht="24.75" customHeight="1">
      <c r="A22" s="12" t="s">
        <v>31</v>
      </c>
      <c r="B22" s="14" t="s">
        <v>30</v>
      </c>
      <c r="C22" s="13" t="s">
        <v>21</v>
      </c>
      <c r="D22" s="15"/>
      <c r="E22" s="13">
        <v>20</v>
      </c>
      <c r="F22" s="13"/>
      <c r="G22" s="15">
        <f>E22*D22</f>
        <v>0</v>
      </c>
      <c r="J22" s="27"/>
    </row>
    <row r="23" spans="1:10" ht="21.95" customHeight="1">
      <c r="A23" s="12" t="s">
        <v>34</v>
      </c>
      <c r="B23" s="14" t="s">
        <v>32</v>
      </c>
      <c r="C23" s="13" t="s">
        <v>33</v>
      </c>
      <c r="D23" s="15"/>
      <c r="E23" s="13">
        <v>3</v>
      </c>
      <c r="F23" s="13"/>
      <c r="G23" s="15">
        <f>D23*E23</f>
        <v>0</v>
      </c>
      <c r="J23" s="27"/>
    </row>
    <row r="24" spans="1:10" ht="53.25" customHeight="1">
      <c r="A24" s="12" t="s">
        <v>35</v>
      </c>
      <c r="B24" s="14" t="s">
        <v>48</v>
      </c>
      <c r="C24" s="23" t="s">
        <v>33</v>
      </c>
      <c r="D24" s="24"/>
      <c r="E24" s="23">
        <v>6</v>
      </c>
      <c r="F24" s="13"/>
      <c r="G24" s="24">
        <f>E24*D24</f>
        <v>0</v>
      </c>
      <c r="J24" s="27"/>
    </row>
    <row r="25" spans="1:10" ht="31.5" customHeight="1">
      <c r="A25" s="12" t="s">
        <v>44</v>
      </c>
      <c r="B25" s="36" t="s">
        <v>36</v>
      </c>
      <c r="C25" s="37" t="s">
        <v>21</v>
      </c>
      <c r="D25" s="38"/>
      <c r="E25" s="37">
        <v>2</v>
      </c>
      <c r="F25" s="33"/>
      <c r="G25" s="26">
        <f>D25*E25</f>
        <v>0</v>
      </c>
      <c r="J25" s="27"/>
    </row>
    <row r="26" spans="1:10" ht="31.5" customHeight="1">
      <c r="A26" s="35" t="s">
        <v>51</v>
      </c>
      <c r="B26" s="39" t="s">
        <v>57</v>
      </c>
      <c r="C26" s="25"/>
      <c r="D26" s="26"/>
      <c r="E26" s="25">
        <v>1</v>
      </c>
      <c r="F26" s="40"/>
      <c r="G26" s="26">
        <f>D26*E26</f>
        <v>0</v>
      </c>
      <c r="J26" s="27"/>
    </row>
    <row r="27" spans="1:10" ht="31.5" customHeight="1">
      <c r="A27" s="35" t="s">
        <v>52</v>
      </c>
      <c r="B27" s="39" t="s">
        <v>55</v>
      </c>
      <c r="C27" s="25" t="s">
        <v>21</v>
      </c>
      <c r="D27" s="26"/>
      <c r="E27" s="25">
        <v>1</v>
      </c>
      <c r="F27" s="25"/>
      <c r="G27" s="26">
        <f>D27*E27</f>
        <v>0</v>
      </c>
      <c r="J27" s="27"/>
    </row>
    <row r="28" spans="1:10" ht="23.45" customHeight="1">
      <c r="A28" s="35" t="s">
        <v>53</v>
      </c>
      <c r="B28" s="14" t="s">
        <v>49</v>
      </c>
      <c r="C28" s="13" t="s">
        <v>21</v>
      </c>
      <c r="D28" s="15"/>
      <c r="E28" s="13">
        <v>1</v>
      </c>
      <c r="F28" s="13"/>
      <c r="G28" s="24">
        <f>D28*E28</f>
        <v>0</v>
      </c>
      <c r="J28" s="27"/>
    </row>
    <row r="29" spans="1:10" ht="23.45" customHeight="1">
      <c r="A29" s="35" t="s">
        <v>54</v>
      </c>
      <c r="B29" s="14" t="s">
        <v>50</v>
      </c>
      <c r="C29" s="13" t="s">
        <v>21</v>
      </c>
      <c r="D29" s="15"/>
      <c r="E29" s="13">
        <v>2</v>
      </c>
      <c r="F29" s="41"/>
      <c r="G29" s="26">
        <f>E29*D29</f>
        <v>0</v>
      </c>
      <c r="J29" s="27"/>
    </row>
    <row r="30" spans="1:10" ht="26.1" customHeight="1">
      <c r="A30" s="35" t="s">
        <v>56</v>
      </c>
      <c r="B30" s="14" t="s">
        <v>43</v>
      </c>
      <c r="C30" s="13" t="s">
        <v>21</v>
      </c>
      <c r="D30" s="15"/>
      <c r="E30" s="13">
        <v>3</v>
      </c>
      <c r="F30" s="13"/>
      <c r="G30" s="24">
        <f>D30*E30</f>
        <v>0</v>
      </c>
      <c r="J30" s="27"/>
    </row>
    <row r="31" spans="1:10" ht="14.25" customHeight="1">
      <c r="A31" s="43" t="s">
        <v>37</v>
      </c>
      <c r="B31" s="43"/>
      <c r="C31" s="43"/>
      <c r="D31" s="43"/>
      <c r="E31" s="43"/>
      <c r="F31" s="43"/>
      <c r="G31" s="16">
        <f>SUM(G15:G30)</f>
        <v>0</v>
      </c>
    </row>
    <row r="32" spans="1:10" ht="15.75" customHeight="1">
      <c r="A32" s="43" t="s">
        <v>38</v>
      </c>
      <c r="B32" s="43"/>
      <c r="C32" s="43"/>
      <c r="D32" s="43"/>
      <c r="E32" s="43"/>
      <c r="F32" s="43"/>
      <c r="G32" s="16">
        <f>G31*0.23</f>
        <v>0</v>
      </c>
    </row>
    <row r="33" spans="1:10" ht="15.75" customHeight="1">
      <c r="A33" s="43" t="s">
        <v>39</v>
      </c>
      <c r="B33" s="43"/>
      <c r="C33" s="43"/>
      <c r="D33" s="43"/>
      <c r="E33" s="43"/>
      <c r="F33" s="43"/>
      <c r="G33" s="16">
        <f>G31+G32</f>
        <v>0</v>
      </c>
    </row>
    <row r="34" spans="1:10" ht="14.45" customHeight="1">
      <c r="A34" s="44" t="s">
        <v>40</v>
      </c>
      <c r="B34" s="44"/>
      <c r="C34" s="44"/>
      <c r="D34" s="44"/>
      <c r="E34" s="44"/>
      <c r="F34" s="44"/>
      <c r="G34" s="17">
        <f>G6+G11+G31</f>
        <v>0</v>
      </c>
    </row>
    <row r="35" spans="1:10">
      <c r="A35" s="45" t="s">
        <v>41</v>
      </c>
      <c r="B35" s="45"/>
      <c r="C35" s="45"/>
      <c r="D35" s="45"/>
      <c r="E35" s="45"/>
      <c r="F35" s="45"/>
      <c r="G35" s="18">
        <f>G7+G12+G32</f>
        <v>0</v>
      </c>
      <c r="I35" s="42"/>
    </row>
    <row r="36" spans="1:10" ht="17.25" customHeight="1">
      <c r="A36" s="46" t="s">
        <v>42</v>
      </c>
      <c r="B36" s="46"/>
      <c r="C36" s="46"/>
      <c r="D36" s="46"/>
      <c r="E36" s="46"/>
      <c r="F36" s="46"/>
      <c r="G36" s="19">
        <f>G8+G13+G33</f>
        <v>0</v>
      </c>
      <c r="I36" s="42"/>
    </row>
    <row r="37" spans="1:10">
      <c r="A37" s="20"/>
      <c r="B37" s="20"/>
      <c r="C37" s="20"/>
      <c r="D37" s="20"/>
      <c r="E37" s="20"/>
      <c r="F37" s="20"/>
      <c r="G37" s="20"/>
      <c r="J37" s="20"/>
    </row>
    <row r="38" spans="1:10">
      <c r="G38" s="42"/>
      <c r="H38" s="42"/>
      <c r="I38" s="42"/>
    </row>
    <row r="39" spans="1:10">
      <c r="G39" s="42"/>
      <c r="H39" s="42"/>
      <c r="I39" s="42"/>
    </row>
    <row r="40" spans="1:10">
      <c r="G40" s="42"/>
      <c r="H40" s="42"/>
      <c r="I40" s="42"/>
    </row>
    <row r="41" spans="1:10">
      <c r="G41" s="42"/>
      <c r="H41" s="42"/>
      <c r="I41" s="42"/>
    </row>
    <row r="42" spans="1:10">
      <c r="G42" s="42"/>
      <c r="H42" s="42"/>
      <c r="I42" s="42"/>
    </row>
    <row r="43" spans="1:10">
      <c r="G43" s="42"/>
      <c r="H43" s="42"/>
      <c r="I43" s="42"/>
    </row>
  </sheetData>
  <mergeCells count="16">
    <mergeCell ref="B9:G9"/>
    <mergeCell ref="A1:G1"/>
    <mergeCell ref="B4:G4"/>
    <mergeCell ref="A6:F6"/>
    <mergeCell ref="A7:F7"/>
    <mergeCell ref="A8:F8"/>
    <mergeCell ref="A33:F33"/>
    <mergeCell ref="A34:F34"/>
    <mergeCell ref="A35:F35"/>
    <mergeCell ref="A36:F36"/>
    <mergeCell ref="A11:F11"/>
    <mergeCell ref="A12:F12"/>
    <mergeCell ref="A13:F13"/>
    <mergeCell ref="B14:G14"/>
    <mergeCell ref="A31:F31"/>
    <mergeCell ref="A32:F32"/>
  </mergeCells>
  <phoneticPr fontId="15" type="noConversion"/>
  <pageMargins left="0.7" right="0.7" top="0.49527559055118109" bottom="0.23661417322834646" header="0.1015748031496063" footer="4.0157480314960629E-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40"/>
  <sheetViews>
    <sheetView topLeftCell="A16" zoomScale="145" zoomScaleNormal="145" workbookViewId="0">
      <selection activeCell="C33" sqref="C33"/>
    </sheetView>
  </sheetViews>
  <sheetFormatPr defaultRowHeight="14.25"/>
  <cols>
    <col min="1" max="1" width="15.375" style="1" customWidth="1"/>
    <col min="2" max="2" width="16.875" style="1" customWidth="1"/>
    <col min="3" max="3" width="10.25" style="1" customWidth="1"/>
    <col min="4" max="1025" width="8.75" style="1" customWidth="1"/>
  </cols>
  <sheetData>
    <row r="1" spans="1:3">
      <c r="A1"/>
    </row>
    <row r="2" spans="1:3">
      <c r="A2" s="28"/>
      <c r="B2" s="28"/>
      <c r="C2" s="28"/>
    </row>
    <row r="3" spans="1:3">
      <c r="A3" s="28"/>
      <c r="B3" s="28"/>
      <c r="C3" s="28"/>
    </row>
    <row r="4" spans="1:3">
      <c r="A4" s="28"/>
      <c r="B4" s="28"/>
      <c r="C4" s="28"/>
    </row>
    <row r="5" spans="1:3">
      <c r="A5"/>
    </row>
    <row r="6" spans="1:3">
      <c r="A6" s="30"/>
      <c r="B6" s="29"/>
      <c r="C6" s="31"/>
    </row>
    <row r="7" spans="1:3">
      <c r="A7"/>
    </row>
    <row r="8" spans="1:3">
      <c r="A8"/>
    </row>
    <row r="9" spans="1:3">
      <c r="A9"/>
    </row>
    <row r="10" spans="1:3">
      <c r="A10"/>
    </row>
    <row r="11" spans="1:3">
      <c r="A11" s="30"/>
      <c r="B11" s="29"/>
      <c r="C11" s="31"/>
    </row>
    <row r="12" spans="1:3">
      <c r="A12"/>
    </row>
    <row r="13" spans="1:3">
      <c r="A13"/>
    </row>
    <row r="14" spans="1:3">
      <c r="A14"/>
    </row>
    <row r="15" spans="1:3">
      <c r="A15"/>
    </row>
    <row r="16" spans="1:3">
      <c r="A16" s="32"/>
      <c r="B16" s="27"/>
      <c r="C16" s="33"/>
    </row>
    <row r="17" spans="1:3">
      <c r="A17" s="32"/>
      <c r="B17" s="27"/>
      <c r="C17" s="33"/>
    </row>
    <row r="18" spans="1:3">
      <c r="A18" s="32"/>
      <c r="B18" s="27"/>
      <c r="C18" s="33"/>
    </row>
    <row r="19" spans="1:3">
      <c r="A19" s="32"/>
      <c r="B19" s="27"/>
      <c r="C19" s="33"/>
    </row>
    <row r="20" spans="1:3">
      <c r="A20" s="32"/>
      <c r="B20" s="27"/>
      <c r="C20" s="33"/>
    </row>
    <row r="21" spans="1:3">
      <c r="A21" s="32"/>
      <c r="B21" s="27"/>
      <c r="C21" s="33"/>
    </row>
    <row r="22" spans="1:3">
      <c r="A22" s="32"/>
      <c r="B22" s="27"/>
      <c r="C22" s="33"/>
    </row>
    <row r="23" spans="1:3">
      <c r="A23" s="32"/>
      <c r="B23" s="27"/>
      <c r="C23" s="33"/>
    </row>
    <row r="24" spans="1:3">
      <c r="A24" s="32"/>
      <c r="B24" s="27"/>
      <c r="C24" s="33"/>
    </row>
    <row r="25" spans="1:3">
      <c r="A25" s="34"/>
      <c r="B25" s="27"/>
      <c r="C25" s="33"/>
    </row>
    <row r="26" spans="1:3">
      <c r="A26" s="32"/>
      <c r="B26" s="27"/>
      <c r="C26" s="33"/>
    </row>
    <row r="27" spans="1:3">
      <c r="A27" s="32"/>
      <c r="B27" s="27"/>
      <c r="C27" s="33"/>
    </row>
    <row r="28" spans="1:3">
      <c r="A28" s="32"/>
      <c r="B28" s="27"/>
      <c r="C28" s="33"/>
    </row>
    <row r="29" spans="1:3">
      <c r="A29" s="32"/>
      <c r="B29" s="27"/>
      <c r="C29" s="33"/>
    </row>
    <row r="30" spans="1:3">
      <c r="A30" s="32"/>
      <c r="B30" s="27"/>
      <c r="C30" s="33"/>
    </row>
    <row r="31" spans="1:3">
      <c r="A31" s="32"/>
      <c r="B31" s="27"/>
      <c r="C31" s="33"/>
    </row>
    <row r="32" spans="1:3">
      <c r="A32" s="32"/>
      <c r="B32" s="27"/>
      <c r="C32" s="33"/>
    </row>
    <row r="33" spans="1:3">
      <c r="A33" s="32"/>
      <c r="B33" s="27"/>
      <c r="C33" s="33"/>
    </row>
    <row r="34" spans="1:3">
      <c r="A34"/>
    </row>
    <row r="35" spans="1:3">
      <c r="A35"/>
    </row>
    <row r="36" spans="1:3">
      <c r="A36"/>
    </row>
    <row r="37" spans="1:3">
      <c r="A37"/>
    </row>
    <row r="38" spans="1:3">
      <c r="A38"/>
    </row>
    <row r="39" spans="1:3">
      <c r="A39"/>
    </row>
    <row r="40" spans="1:3">
      <c r="A40" s="20"/>
      <c r="B40" s="20"/>
      <c r="C40" s="20"/>
    </row>
  </sheetData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4.25"/>
  <cols>
    <col min="1" max="1024" width="8.75" style="1" customWidth="1"/>
  </cols>
  <sheetData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Bania</dc:creator>
  <cp:lastModifiedBy>Klaudia Reguła</cp:lastModifiedBy>
  <cp:revision>25</cp:revision>
  <cp:lastPrinted>2024-06-03T09:10:28Z</cp:lastPrinted>
  <dcterms:created xsi:type="dcterms:W3CDTF">2021-10-27T09:45:14Z</dcterms:created>
  <dcterms:modified xsi:type="dcterms:W3CDTF">2024-06-07T07:49:19Z</dcterms:modified>
</cp:coreProperties>
</file>