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tomasz.bunda\Desktop\ZUI\Energia Elektryczna\2021\Energia Zakup przetarg 05.2021\"/>
    </mc:Choice>
  </mc:AlternateContent>
  <xr:revisionPtr revIDLastSave="0" documentId="8_{A752F31F-EDA5-4BB4-975F-AE8F4D938CDA}" xr6:coauthVersionLast="46" xr6:coauthVersionMax="46" xr10:uidLastSave="{00000000-0000-0000-0000-000000000000}"/>
  <bookViews>
    <workbookView xWindow="-120" yWindow="-120" windowWidth="25440" windowHeight="15390" tabRatio="212" xr2:uid="{00000000-000D-0000-FFFF-FFFF00000000}"/>
  </bookViews>
  <sheets>
    <sheet name="Arkusz1" sheetId="1" r:id="rId1"/>
    <sheet name="Raport zgodności" sheetId="2" r:id="rId2"/>
  </sheets>
  <calcPr calcId="191029"/>
</workbook>
</file>

<file path=xl/calcChain.xml><?xml version="1.0" encoding="utf-8"?>
<calcChain xmlns="http://schemas.openxmlformats.org/spreadsheetml/2006/main">
  <c r="P58" i="1" l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2" i="1"/>
  <c r="P21" i="1"/>
  <c r="P17" i="1"/>
  <c r="P16" i="1"/>
  <c r="P13" i="1"/>
  <c r="P12" i="1"/>
  <c r="P11" i="1"/>
  <c r="P10" i="1"/>
  <c r="P9" i="1"/>
  <c r="P8" i="1"/>
  <c r="P7" i="1"/>
  <c r="P6" i="1"/>
  <c r="L71" i="1"/>
  <c r="L70" i="1"/>
  <c r="K69" i="1"/>
  <c r="J70" i="1"/>
  <c r="J71" i="1"/>
  <c r="I70" i="1"/>
  <c r="I71" i="1" s="1"/>
  <c r="O59" i="1"/>
  <c r="K71" i="1" s="1"/>
  <c r="N59" i="1"/>
  <c r="M59" i="1"/>
  <c r="P59" i="1" l="1"/>
  <c r="L69" i="1"/>
</calcChain>
</file>

<file path=xl/sharedStrings.xml><?xml version="1.0" encoding="utf-8"?>
<sst xmlns="http://schemas.openxmlformats.org/spreadsheetml/2006/main" count="607" uniqueCount="274">
  <si>
    <t xml:space="preserve">GMINA SZAFLARY: WYKAZ PUNKTÓW POBORU – OŚWIETLENIE ULICZNE                                                                                                                                             Załącznik nr 6 </t>
  </si>
  <si>
    <t>Lp.</t>
  </si>
  <si>
    <t>Nazwa obiektu</t>
  </si>
  <si>
    <t>Adres obiektu PPE</t>
  </si>
  <si>
    <t>Nr ewidencyjny / Nr odbiorcy / Nr ENID/PLTAUD</t>
  </si>
  <si>
    <t>Nr licznika</t>
  </si>
  <si>
    <t>Obecne parametry</t>
  </si>
  <si>
    <t>Miejscowość</t>
  </si>
  <si>
    <t>Ulica</t>
  </si>
  <si>
    <t>Szafka pomiarowa</t>
  </si>
  <si>
    <t>Kod</t>
  </si>
  <si>
    <t>aktualny nr PPE</t>
  </si>
  <si>
    <t>Moc umowna</t>
  </si>
  <si>
    <t>Grupa taryfowa wraz z określeniem strefy</t>
  </si>
  <si>
    <t>Planowane zużycie w strefie dziennej w kWh</t>
  </si>
  <si>
    <t>Planowane zużycie w strefie nocnej w kWh</t>
  </si>
  <si>
    <t>Planowane zużycie w strefie całodobowej w kWh</t>
  </si>
  <si>
    <t>Suma planowanego zużycia w kWh</t>
  </si>
  <si>
    <t>7A</t>
  </si>
  <si>
    <t>oświetlenie uliczne</t>
  </si>
  <si>
    <t>SZAFLARY</t>
  </si>
  <si>
    <t xml:space="preserve">ul. Zakopiańska </t>
  </si>
  <si>
    <t>Plac UG</t>
  </si>
  <si>
    <t>34-424</t>
  </si>
  <si>
    <t>ENID_4061097116</t>
  </si>
  <si>
    <t>590322429600900506</t>
  </si>
  <si>
    <t>2kW</t>
  </si>
  <si>
    <t>C12b - D/N</t>
  </si>
  <si>
    <t>BAŃSKA NIŻNA</t>
  </si>
  <si>
    <t>ul. Topory</t>
  </si>
  <si>
    <t>ST.TR.5210</t>
  </si>
  <si>
    <t>ENID_4051016652</t>
  </si>
  <si>
    <t>590322429500431247</t>
  </si>
  <si>
    <t xml:space="preserve">C11 </t>
  </si>
  <si>
    <t>ul. Papieska</t>
  </si>
  <si>
    <t>ST.TR5093</t>
  </si>
  <si>
    <t>ENID_4051016692</t>
  </si>
  <si>
    <t>590322429500431254</t>
  </si>
  <si>
    <t>3kW</t>
  </si>
  <si>
    <t>ST.TR 5211</t>
  </si>
  <si>
    <t>ENID_4051016693</t>
  </si>
  <si>
    <t>590322429500431261</t>
  </si>
  <si>
    <t>BAŃSKA WYŻNA</t>
  </si>
  <si>
    <t>dr. Do Cieślów</t>
  </si>
  <si>
    <t>ST.TR 5094</t>
  </si>
  <si>
    <t>ENID_4051016694</t>
  </si>
  <si>
    <t>590322429500431278</t>
  </si>
  <si>
    <t>ul. Szlak Papieski Dzwonek</t>
  </si>
  <si>
    <t>ST.TR 5212</t>
  </si>
  <si>
    <t>ENID_4051016695</t>
  </si>
  <si>
    <t>590322429500431285</t>
  </si>
  <si>
    <t>7kW</t>
  </si>
  <si>
    <t>MARUSZYNA</t>
  </si>
  <si>
    <t>ul. J. Kantego</t>
  </si>
  <si>
    <t>ST.TR 119</t>
  </si>
  <si>
    <t>ENID_4051016696</t>
  </si>
  <si>
    <t>590322429500431292</t>
  </si>
  <si>
    <t>skrzyżowanie ul. Jana Pawła II i Kosy</t>
  </si>
  <si>
    <t>ST.TR 5085</t>
  </si>
  <si>
    <t>ENID_4051016697</t>
  </si>
  <si>
    <t>590322429500431308</t>
  </si>
  <si>
    <t>Kościół</t>
  </si>
  <si>
    <t>ST.TR 5086</t>
  </si>
  <si>
    <t>ENID_4051016698</t>
  </si>
  <si>
    <t>590322429500431315</t>
  </si>
  <si>
    <t>oś. Bukowa</t>
  </si>
  <si>
    <t>ST.TR 5087</t>
  </si>
  <si>
    <t>ENID_4051016699</t>
  </si>
  <si>
    <t>590322429500431322</t>
  </si>
  <si>
    <t>Orawców Wierch</t>
  </si>
  <si>
    <t>ST.TR 5207</t>
  </si>
  <si>
    <t>ENID_4051016700</t>
  </si>
  <si>
    <t>590322429500431339</t>
  </si>
  <si>
    <t>SKRZYPNE</t>
  </si>
  <si>
    <t>ul. Św. Jadwigi Królowej + sklep</t>
  </si>
  <si>
    <t>ST TR 5090 S.O.</t>
  </si>
  <si>
    <t>ENID_4051016701</t>
  </si>
  <si>
    <t>590322429500431346</t>
  </si>
  <si>
    <t>ul. Jana Pawła II Szkoła Nowa</t>
  </si>
  <si>
    <t>ST.TR 5120</t>
  </si>
  <si>
    <t>ENID_4051016702</t>
  </si>
  <si>
    <t>590322429500431353</t>
  </si>
  <si>
    <t>1kW</t>
  </si>
  <si>
    <t>ul. Jana Pawła II Szkoła Stara</t>
  </si>
  <si>
    <t>ST.TR 5350</t>
  </si>
  <si>
    <t>ENID_4051016703</t>
  </si>
  <si>
    <t>590322429500431360</t>
  </si>
  <si>
    <t>oś. Pitoniówka</t>
  </si>
  <si>
    <t>ST.TR 5089</t>
  </si>
  <si>
    <t>ENID_4051016704</t>
  </si>
  <si>
    <t>590322429500416893</t>
  </si>
  <si>
    <t>ul. Wierchowa, oś. Za Potok</t>
  </si>
  <si>
    <t>ST.TR 5091</t>
  </si>
  <si>
    <t>ENID_4051016705</t>
  </si>
  <si>
    <t>590322429500416909</t>
  </si>
  <si>
    <t>ul. Św. Jadwigi Królowej -Kościół</t>
  </si>
  <si>
    <t>ST.TR 5092</t>
  </si>
  <si>
    <t>ENID_4051016706</t>
  </si>
  <si>
    <t>590322429500416916</t>
  </si>
  <si>
    <t>oś. Podlubelki - Nowe</t>
  </si>
  <si>
    <t>ST.TR 5369</t>
  </si>
  <si>
    <t>ENID_4051016707</t>
  </si>
  <si>
    <t>590322429500416923</t>
  </si>
  <si>
    <t>ul. Palenice</t>
  </si>
  <si>
    <t>ST.TR 5351</t>
  </si>
  <si>
    <t>ENID_4051016708</t>
  </si>
  <si>
    <t>590322429500416930</t>
  </si>
  <si>
    <t>oś. Janiki</t>
  </si>
  <si>
    <t>ST TR 5084 S.O. 1053</t>
  </si>
  <si>
    <t>ENID_4051016709</t>
  </si>
  <si>
    <t>590322429500416947</t>
  </si>
  <si>
    <t>ul. Ludźmierska</t>
  </si>
  <si>
    <t>ST TR 5349 S.O. 1054</t>
  </si>
  <si>
    <t>ENID_4051016710</t>
  </si>
  <si>
    <t>590322429500416954</t>
  </si>
  <si>
    <t>ul. Podlubelki</t>
  </si>
  <si>
    <t>ST TR 5369 S.O. 1052</t>
  </si>
  <si>
    <t>ENID_4051016711</t>
  </si>
  <si>
    <t>590322429500416961</t>
  </si>
  <si>
    <t>ST TR 5089 S.O. 1050</t>
  </si>
  <si>
    <t>ENID_4051016712</t>
  </si>
  <si>
    <t>590322429500416978</t>
  </si>
  <si>
    <t>oś. Stopki</t>
  </si>
  <si>
    <t>ST TR 5457</t>
  </si>
  <si>
    <t>ENID_4051016713</t>
  </si>
  <si>
    <t>590322429500416985</t>
  </si>
  <si>
    <t>ul. Papieska + cmentarz</t>
  </si>
  <si>
    <t>ST TR nr 2</t>
  </si>
  <si>
    <t>ENID_4051016715</t>
  </si>
  <si>
    <t>590322429500417005</t>
  </si>
  <si>
    <t>ul. Suskiego, ul. Ogrodowa, ul. Na Brzegu, ul. 75-lecia Ruchu Ludowego</t>
  </si>
  <si>
    <t>ST TR nr 1</t>
  </si>
  <si>
    <t>ENID_4061016716</t>
  </si>
  <si>
    <t>590322429600897653</t>
  </si>
  <si>
    <t>ul. Suskiego, ul. Zakopiańska, ul. Któtka, ul. Boczna</t>
  </si>
  <si>
    <t>ENID_4061016717</t>
  </si>
  <si>
    <t>590322429600897660</t>
  </si>
  <si>
    <t>8kW</t>
  </si>
  <si>
    <t>ul. Pod Górą, ul. Szkolna</t>
  </si>
  <si>
    <t>ST TR nr 3</t>
  </si>
  <si>
    <t>ENID_4061016718</t>
  </si>
  <si>
    <t>590322429600897677</t>
  </si>
  <si>
    <t>ul. Suskiego</t>
  </si>
  <si>
    <t>ST TR nr 4</t>
  </si>
  <si>
    <t>ENID_4061016720</t>
  </si>
  <si>
    <t>590322429600897684</t>
  </si>
  <si>
    <t>ul. Zakopiańska, ul. Orkana, ul. Nadwodia, ul. Za Torem</t>
  </si>
  <si>
    <t>ST TR nr 5</t>
  </si>
  <si>
    <t>ENID_4061016723</t>
  </si>
  <si>
    <t>590322429600898155</t>
  </si>
  <si>
    <t>BÓR</t>
  </si>
  <si>
    <t>Bór</t>
  </si>
  <si>
    <t>ST TR nr 5(Bór)</t>
  </si>
  <si>
    <t>ENID_4061016725</t>
  </si>
  <si>
    <t>590322429600898162</t>
  </si>
  <si>
    <t>4kW</t>
  </si>
  <si>
    <t>ZASKALE</t>
  </si>
  <si>
    <t>ul. Za Wodą</t>
  </si>
  <si>
    <t>ENID_4061016726</t>
  </si>
  <si>
    <t>590322429600898179</t>
  </si>
  <si>
    <t>ul. Skałka, ul. Kościelna</t>
  </si>
  <si>
    <t>ENID_4061016727</t>
  </si>
  <si>
    <t>590322429600898186</t>
  </si>
  <si>
    <t>ul. Kardynała Karola Wojtyły, ul. Werona</t>
  </si>
  <si>
    <t>ENID_4061016728</t>
  </si>
  <si>
    <t>590322429600898193</t>
  </si>
  <si>
    <t>3 SKR, ul. Wojtyły</t>
  </si>
  <si>
    <t>ENID_4061016729</t>
  </si>
  <si>
    <t>590322429600898209</t>
  </si>
  <si>
    <t>ST TR nr 3(osiedle)</t>
  </si>
  <si>
    <t>ENID_4061016730</t>
  </si>
  <si>
    <t>590322429600898216</t>
  </si>
  <si>
    <t>ul. Kardynała Karola Wojtyły, ul. Kościelna, ul. Leśna</t>
  </si>
  <si>
    <t>ENID_4061016731</t>
  </si>
  <si>
    <t>590322429600898223</t>
  </si>
  <si>
    <t>2POM, ul. Kardynała Karola Wojtyły</t>
  </si>
  <si>
    <t>ENID_4061016732</t>
  </si>
  <si>
    <t>590322429600898230</t>
  </si>
  <si>
    <t>ul. Zakopiańska, ul. Orkana, ul. Nadwodia</t>
  </si>
  <si>
    <t>ENID_4061016733</t>
  </si>
  <si>
    <t>590322429600898247</t>
  </si>
  <si>
    <t>Zaskale</t>
  </si>
  <si>
    <t>ul. Leśna</t>
  </si>
  <si>
    <t>ST TR nr 7</t>
  </si>
  <si>
    <t>PLTAUD296009691736</t>
  </si>
  <si>
    <t>590322429600971049</t>
  </si>
  <si>
    <t>Bańska Wyżna</t>
  </si>
  <si>
    <t>os. Pitoniówka</t>
  </si>
  <si>
    <t>PLTAUD295004477065</t>
  </si>
  <si>
    <t>590322429500447330</t>
  </si>
  <si>
    <t>Zakopiańska</t>
  </si>
  <si>
    <t>PLTAUD296009600449</t>
  </si>
  <si>
    <t>590322429600956411</t>
  </si>
  <si>
    <t>4KW</t>
  </si>
  <si>
    <t>C12b</t>
  </si>
  <si>
    <t>Kościelna</t>
  </si>
  <si>
    <t>ST 5582 SKRZYPNE 6</t>
  </si>
  <si>
    <t>PLTAUD295004605742</t>
  </si>
  <si>
    <t>590322429500459142</t>
  </si>
  <si>
    <t>2KW</t>
  </si>
  <si>
    <t>przejście dla pieszych Rynek</t>
  </si>
  <si>
    <t>PLTAUD296009757764</t>
  </si>
  <si>
    <t>590322429600962580</t>
  </si>
  <si>
    <t>Wierchowa</t>
  </si>
  <si>
    <t>Skrzypne 5 Piszczory 5584</t>
  </si>
  <si>
    <t>PLTAUD295004762741</t>
  </si>
  <si>
    <t>590322429500472134</t>
  </si>
  <si>
    <t>ul. Skałka</t>
  </si>
  <si>
    <t>PLTAUD296010146858</t>
  </si>
  <si>
    <t>590322429601006320</t>
  </si>
  <si>
    <t>ul. Za Żor</t>
  </si>
  <si>
    <t>PLTAUD295004796922</t>
  </si>
  <si>
    <t>590322429500475814</t>
  </si>
  <si>
    <t>PLTAUD296010158503</t>
  </si>
  <si>
    <t>590322429601007495</t>
  </si>
  <si>
    <t>ul. Rolna</t>
  </si>
  <si>
    <t>PLTAUD296010185804</t>
  </si>
  <si>
    <t>590322429601010228</t>
  </si>
  <si>
    <t>Wnioskowane parametry – zestawienie zbiorcze</t>
  </si>
  <si>
    <t>Grupa taryfowa</t>
  </si>
  <si>
    <t>Planowane zużycie w strefie  dziennej w kWh</t>
  </si>
  <si>
    <t>C11</t>
  </si>
  <si>
    <t>SUMA:</t>
  </si>
  <si>
    <t>Załącznik nr 6 Zestawienie zbiorcze OŚWIETLENIE ULICZNE - GM SZAFLARY.xls — raport zgodności</t>
  </si>
  <si>
    <t>Uruchom na: 21.10.2020 15:59</t>
  </si>
  <si>
    <t>Jeśli skoroszyt zostanie zapisany w starszym formacie pliku lub otwarty w starszej wersji programu Microsoft Excel, wymienione funkcje będą niedostępne.</t>
  </si>
  <si>
    <t>Nieznaczna utrata wierności danych</t>
  </si>
  <si>
    <t>Liczba wystąpień</t>
  </si>
  <si>
    <t>Wersja</t>
  </si>
  <si>
    <t>Niektóre komórki lub style w tym skoroszycie zawierają formatowanie, które nie jest obsługiwane w wybranym formacie pliku. Te formaty zostaną przekonwertowane na najbardziej podobne dostępne formaty.</t>
  </si>
  <si>
    <t>Excel 97–2003</t>
  </si>
  <si>
    <t>umowa dystrybucja</t>
  </si>
  <si>
    <t>umowa sprzedaż</t>
  </si>
  <si>
    <t>6497/2020 Po Prostu Energia</t>
  </si>
  <si>
    <t>UL. Cieplice</t>
  </si>
  <si>
    <t>PLTAUD295004779637</t>
  </si>
  <si>
    <t xml:space="preserve">Krzywa </t>
  </si>
  <si>
    <t>PLTAUD296010099768</t>
  </si>
  <si>
    <t>6564//2020 Po Prostu Energia</t>
  </si>
  <si>
    <t>6744//2020 Po Prostu Energia</t>
  </si>
  <si>
    <t>182199276179/A/D/2020</t>
  </si>
  <si>
    <t>182216230/A/D/2020</t>
  </si>
  <si>
    <t>182217019/B/D/2020</t>
  </si>
  <si>
    <t>182216919/B/D/2020</t>
  </si>
  <si>
    <t>182216979/B/D/2020</t>
  </si>
  <si>
    <t>182217002/B/D/2020</t>
  </si>
  <si>
    <t>18216946/B/D/2020</t>
  </si>
  <si>
    <t>182213360/A/D/2020</t>
  </si>
  <si>
    <t>182215338/A/D/2020</t>
  </si>
  <si>
    <t>18189189/A/D/2017</t>
  </si>
  <si>
    <t>92288/A/U/2017</t>
  </si>
  <si>
    <t>400000613/10</t>
  </si>
  <si>
    <t>182335459828/A/U/2018</t>
  </si>
  <si>
    <t>182335480554/A/U/2018</t>
  </si>
  <si>
    <t>182335479470/A/U/2018</t>
  </si>
  <si>
    <t>19298/A/U/2020</t>
  </si>
  <si>
    <t>ul. Józefa Piłsudskiego</t>
  </si>
  <si>
    <t>1KW</t>
  </si>
  <si>
    <t>D/I/96/42/21/000022</t>
  </si>
  <si>
    <t>ST ZASKALE 8 NR 61218</t>
  </si>
  <si>
    <t>590322429601014325</t>
  </si>
  <si>
    <t>590322429500474084</t>
  </si>
  <si>
    <r>
      <t xml:space="preserve">sygnalizacja </t>
    </r>
    <r>
      <rPr>
        <sz val="9"/>
        <color rgb="FF000000"/>
        <rFont val="Arial"/>
        <family val="2"/>
        <charset val="238"/>
      </rPr>
      <t>świetlna</t>
    </r>
  </si>
  <si>
    <r>
      <rPr>
        <sz val="9"/>
        <rFont val="Arial"/>
        <family val="2"/>
        <charset val="238"/>
      </rPr>
      <t>obok</t>
    </r>
    <r>
      <rPr>
        <sz val="1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Zastawki</t>
    </r>
    <r>
      <rPr>
        <sz val="10"/>
        <rFont val="Arial"/>
        <family val="2"/>
        <charset val="238"/>
      </rPr>
      <t xml:space="preserve"> p-poż., 5089</t>
    </r>
  </si>
  <si>
    <t>ul. Władysława Orkana</t>
  </si>
  <si>
    <t>590322429601015162</t>
  </si>
  <si>
    <t>D/I/96/42/21/000070</t>
  </si>
  <si>
    <t>7549/2021  Po Prostu Energia</t>
  </si>
  <si>
    <t>7549/2021 Po Prostu Energia</t>
  </si>
  <si>
    <t>Szaflary</t>
  </si>
  <si>
    <t xml:space="preserve">C12b </t>
  </si>
  <si>
    <t>ul. Zakopiańska dz. 5559/4</t>
  </si>
  <si>
    <t xml:space="preserve">	70292487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</si>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</sst>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FF"/>
        <bgColor rgb="FFFFFFCC"/>
      </patternFill>
    </fill>
    <fill>
      <patternFill patternType="solid">
        <fgColor rgb="FFCCCCCC"/>
        <bgColor rgb="FFCCCCFF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4" fillId="0" borderId="0"/>
  </cellStyleXfs>
  <cellXfs count="83">
    <xf numFmtId="0" fontId="0" fillId="0" borderId="0" xfId="0"/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4" xfId="0" applyNumberFormat="1" applyBorder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5" xfId="0" applyNumberFormat="1" applyBorder="1" applyAlignment="1">
      <alignment horizontal="center" vertical="top" wrapText="1"/>
    </xf>
    <xf numFmtId="0" fontId="0" fillId="0" borderId="6" xfId="0" applyNumberFormat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0" fillId="0" borderId="1" xfId="1" applyNumberFormat="1" applyFont="1" applyFill="1" applyBorder="1" applyAlignment="1" applyProtection="1">
      <alignment horizontal="center" vertical="center"/>
    </xf>
    <xf numFmtId="49" fontId="0" fillId="0" borderId="1" xfId="1" quotePrefix="1" applyNumberFormat="1" applyFont="1" applyFill="1" applyBorder="1" applyAlignment="1" applyProtection="1">
      <alignment horizontal="center" vertical="center"/>
    </xf>
    <xf numFmtId="49" fontId="0" fillId="0" borderId="1" xfId="1" applyNumberFormat="1" applyFont="1" applyFill="1" applyBorder="1" applyAlignment="1">
      <alignment horizontal="center" vertical="center"/>
    </xf>
    <xf numFmtId="49" fontId="0" fillId="0" borderId="1" xfId="1" quotePrefix="1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0" fillId="0" borderId="0" xfId="0" applyNumberFormat="1"/>
    <xf numFmtId="0" fontId="0" fillId="3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4" borderId="2" xfId="0" applyFont="1" applyFill="1" applyBorder="1" applyAlignment="1">
      <alignment horizontal="center"/>
    </xf>
    <xf numFmtId="49" fontId="0" fillId="4" borderId="2" xfId="0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/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2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quotePrefix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quotePrefix="1" applyNumberFormat="1" applyFont="1" applyFill="1" applyBorder="1" applyAlignment="1">
      <alignment horizontal="center" vertical="center" wrapText="1"/>
    </xf>
    <xf numFmtId="49" fontId="0" fillId="0" borderId="1" xfId="0" quotePrefix="1" applyNumberFormat="1" applyFont="1" applyFill="1" applyBorder="1" applyAlignment="1">
      <alignment horizontal="center" vertical="center"/>
    </xf>
    <xf numFmtId="1" fontId="7" fillId="0" borderId="1" xfId="0" quotePrefix="1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 applyProtection="1">
      <alignment horizontal="center" vertical="center"/>
    </xf>
    <xf numFmtId="0" fontId="10" fillId="0" borderId="1" xfId="1" quotePrefix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</cellXfs>
  <cellStyles count="3">
    <cellStyle name="Dobry" xfId="1" builtinId="26"/>
    <cellStyle name="Normalny" xfId="0" builtinId="0"/>
    <cellStyle name="TableStyleLight1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L89"/>
  <sheetViews>
    <sheetView tabSelected="1" zoomScale="80" zoomScaleNormal="80" workbookViewId="0">
      <selection activeCell="N68" sqref="N68"/>
    </sheetView>
  </sheetViews>
  <sheetFormatPr defaultColWidth="9.85546875" defaultRowHeight="11.25" x14ac:dyDescent="0.2"/>
  <cols>
    <col min="1" max="1" width="5.28515625" style="1" customWidth="1"/>
    <col min="2" max="2" width="18.7109375" style="1" customWidth="1"/>
    <col min="3" max="3" width="18.5703125" style="1" customWidth="1"/>
    <col min="4" max="4" width="47.42578125" style="1" customWidth="1"/>
    <col min="5" max="5" width="22" style="1" customWidth="1"/>
    <col min="6" max="6" width="14.5703125" style="1" customWidth="1"/>
    <col min="7" max="7" width="22.28515625" style="1" customWidth="1"/>
    <col min="8" max="8" width="23.7109375" style="23" customWidth="1"/>
    <col min="9" max="10" width="8.28515625" style="1" customWidth="1"/>
    <col min="11" max="11" width="10.5703125" style="1" customWidth="1"/>
    <col min="12" max="12" width="10.140625" style="1" customWidth="1"/>
    <col min="13" max="16" width="12.140625" style="1" customWidth="1"/>
    <col min="17" max="17" width="22.42578125" style="1" customWidth="1"/>
    <col min="18" max="18" width="26.42578125" style="1" customWidth="1"/>
    <col min="19" max="246" width="9.85546875" style="1"/>
    <col min="247" max="16384" width="9.85546875" style="2"/>
  </cols>
  <sheetData>
    <row r="1" spans="1:246" ht="12.4" customHeight="1" x14ac:dyDescent="0.2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34"/>
      <c r="R1" s="35"/>
    </row>
    <row r="2" spans="1:246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34"/>
      <c r="R2" s="35"/>
    </row>
    <row r="3" spans="1:246" ht="14.25" customHeight="1" x14ac:dyDescent="0.2">
      <c r="A3" s="81" t="s">
        <v>1</v>
      </c>
      <c r="B3" s="81" t="s">
        <v>2</v>
      </c>
      <c r="C3" s="81" t="s">
        <v>3</v>
      </c>
      <c r="D3" s="81"/>
      <c r="E3" s="81"/>
      <c r="F3" s="81"/>
      <c r="G3" s="81" t="s">
        <v>4</v>
      </c>
      <c r="H3" s="36"/>
      <c r="I3" s="82" t="s">
        <v>5</v>
      </c>
      <c r="J3" s="82"/>
      <c r="K3" s="81" t="s">
        <v>6</v>
      </c>
      <c r="L3" s="81"/>
      <c r="M3" s="81"/>
      <c r="N3" s="81"/>
      <c r="O3" s="81"/>
      <c r="P3" s="81"/>
      <c r="Q3" s="37"/>
      <c r="R3" s="15"/>
    </row>
    <row r="4" spans="1:246" s="70" customFormat="1" ht="63.75" x14ac:dyDescent="0.2">
      <c r="A4" s="81"/>
      <c r="B4" s="81"/>
      <c r="C4" s="64" t="s">
        <v>7</v>
      </c>
      <c r="D4" s="64" t="s">
        <v>8</v>
      </c>
      <c r="E4" s="64" t="s">
        <v>9</v>
      </c>
      <c r="F4" s="64" t="s">
        <v>10</v>
      </c>
      <c r="G4" s="81"/>
      <c r="H4" s="68" t="s">
        <v>11</v>
      </c>
      <c r="I4" s="81"/>
      <c r="J4" s="82"/>
      <c r="K4" s="64" t="s">
        <v>12</v>
      </c>
      <c r="L4" s="64" t="s">
        <v>13</v>
      </c>
      <c r="M4" s="64" t="s">
        <v>14</v>
      </c>
      <c r="N4" s="64" t="s">
        <v>15</v>
      </c>
      <c r="O4" s="64" t="s">
        <v>16</v>
      </c>
      <c r="P4" s="64" t="s">
        <v>17</v>
      </c>
      <c r="Q4" s="71" t="s">
        <v>231</v>
      </c>
      <c r="R4" s="64" t="s">
        <v>232</v>
      </c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</row>
    <row r="5" spans="1:246" ht="14.25" customHeight="1" x14ac:dyDescent="0.2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38" t="s">
        <v>18</v>
      </c>
      <c r="I5" s="72">
        <v>8</v>
      </c>
      <c r="J5" s="72"/>
      <c r="K5" s="13">
        <v>9</v>
      </c>
      <c r="L5" s="13">
        <v>10</v>
      </c>
      <c r="M5" s="13">
        <v>13</v>
      </c>
      <c r="N5" s="13">
        <v>14</v>
      </c>
      <c r="O5" s="13">
        <v>15</v>
      </c>
      <c r="P5" s="13">
        <v>16</v>
      </c>
      <c r="Q5" s="37"/>
      <c r="R5" s="15"/>
    </row>
    <row r="6" spans="1:246" ht="14.25" customHeight="1" x14ac:dyDescent="0.2">
      <c r="A6" s="13">
        <v>1</v>
      </c>
      <c r="B6" s="13" t="s">
        <v>19</v>
      </c>
      <c r="C6" s="39" t="s">
        <v>20</v>
      </c>
      <c r="D6" s="13" t="s">
        <v>21</v>
      </c>
      <c r="E6" s="13" t="s">
        <v>22</v>
      </c>
      <c r="F6" s="13" t="s">
        <v>23</v>
      </c>
      <c r="G6" s="61" t="s">
        <v>24</v>
      </c>
      <c r="H6" s="18" t="s">
        <v>25</v>
      </c>
      <c r="I6" s="72">
        <v>80967236</v>
      </c>
      <c r="J6" s="72"/>
      <c r="K6" s="13" t="s">
        <v>155</v>
      </c>
      <c r="L6" s="39" t="s">
        <v>27</v>
      </c>
      <c r="M6" s="13">
        <v>1050</v>
      </c>
      <c r="N6" s="13">
        <v>3800</v>
      </c>
      <c r="O6" s="13">
        <v>0</v>
      </c>
      <c r="P6" s="13">
        <f>SUM(M6:O6)</f>
        <v>4850</v>
      </c>
      <c r="Q6" s="15" t="s">
        <v>242</v>
      </c>
      <c r="R6" s="15" t="s">
        <v>233</v>
      </c>
    </row>
    <row r="7" spans="1:246" ht="15.75" customHeight="1" x14ac:dyDescent="0.2">
      <c r="A7" s="13">
        <v>2</v>
      </c>
      <c r="B7" s="13" t="s">
        <v>19</v>
      </c>
      <c r="C7" s="39" t="s">
        <v>28</v>
      </c>
      <c r="D7" s="13" t="s">
        <v>29</v>
      </c>
      <c r="E7" s="13" t="s">
        <v>30</v>
      </c>
      <c r="F7" s="13" t="s">
        <v>23</v>
      </c>
      <c r="G7" s="62" t="s">
        <v>31</v>
      </c>
      <c r="H7" s="16" t="s">
        <v>32</v>
      </c>
      <c r="I7" s="72">
        <v>87000972</v>
      </c>
      <c r="J7" s="72"/>
      <c r="K7" s="13" t="s">
        <v>26</v>
      </c>
      <c r="L7" s="39" t="s">
        <v>33</v>
      </c>
      <c r="M7" s="13">
        <v>0</v>
      </c>
      <c r="N7" s="14">
        <v>0</v>
      </c>
      <c r="O7" s="40">
        <v>3600</v>
      </c>
      <c r="P7" s="40">
        <f>SUM(M7,N7,O7)</f>
        <v>3600</v>
      </c>
      <c r="Q7" s="40" t="s">
        <v>251</v>
      </c>
      <c r="R7" s="15" t="s">
        <v>233</v>
      </c>
    </row>
    <row r="8" spans="1:246" ht="14.25" customHeight="1" x14ac:dyDescent="0.2">
      <c r="A8" s="13">
        <v>3</v>
      </c>
      <c r="B8" s="13" t="s">
        <v>19</v>
      </c>
      <c r="C8" s="39" t="s">
        <v>28</v>
      </c>
      <c r="D8" s="13" t="s">
        <v>34</v>
      </c>
      <c r="E8" s="13" t="s">
        <v>35</v>
      </c>
      <c r="F8" s="13" t="s">
        <v>23</v>
      </c>
      <c r="G8" s="62" t="s">
        <v>36</v>
      </c>
      <c r="H8" s="16" t="s">
        <v>37</v>
      </c>
      <c r="I8" s="72">
        <v>90177266</v>
      </c>
      <c r="J8" s="72"/>
      <c r="K8" s="13" t="s">
        <v>38</v>
      </c>
      <c r="L8" s="39" t="s">
        <v>27</v>
      </c>
      <c r="M8" s="40">
        <v>4800</v>
      </c>
      <c r="N8" s="40">
        <v>10300</v>
      </c>
      <c r="O8" s="40">
        <v>0</v>
      </c>
      <c r="P8" s="40">
        <f>SUM(M8:O8)</f>
        <v>15100</v>
      </c>
      <c r="Q8" s="37" t="s">
        <v>243</v>
      </c>
      <c r="R8" s="15" t="s">
        <v>233</v>
      </c>
    </row>
    <row r="9" spans="1:246" ht="14.25" customHeight="1" x14ac:dyDescent="0.2">
      <c r="A9" s="13">
        <v>4</v>
      </c>
      <c r="B9" s="13" t="s">
        <v>19</v>
      </c>
      <c r="C9" s="39" t="s">
        <v>28</v>
      </c>
      <c r="D9" s="13" t="s">
        <v>34</v>
      </c>
      <c r="E9" s="13" t="s">
        <v>39</v>
      </c>
      <c r="F9" s="13" t="s">
        <v>23</v>
      </c>
      <c r="G9" s="62" t="s">
        <v>40</v>
      </c>
      <c r="H9" s="16" t="s">
        <v>41</v>
      </c>
      <c r="I9" s="72">
        <v>90177283</v>
      </c>
      <c r="J9" s="72"/>
      <c r="K9" s="13" t="s">
        <v>38</v>
      </c>
      <c r="L9" s="39" t="s">
        <v>27</v>
      </c>
      <c r="M9" s="40">
        <v>3400</v>
      </c>
      <c r="N9" s="40">
        <v>5900</v>
      </c>
      <c r="O9" s="40">
        <v>0</v>
      </c>
      <c r="P9" s="40">
        <f xml:space="preserve"> SUM(M9:O9)</f>
        <v>9300</v>
      </c>
      <c r="Q9" s="40" t="s">
        <v>251</v>
      </c>
      <c r="R9" s="15" t="s">
        <v>233</v>
      </c>
    </row>
    <row r="10" spans="1:246" ht="14.25" customHeight="1" x14ac:dyDescent="0.2">
      <c r="A10" s="13">
        <v>5</v>
      </c>
      <c r="B10" s="13" t="s">
        <v>19</v>
      </c>
      <c r="C10" s="39" t="s">
        <v>42</v>
      </c>
      <c r="D10" s="13" t="s">
        <v>43</v>
      </c>
      <c r="E10" s="13" t="s">
        <v>44</v>
      </c>
      <c r="F10" s="13" t="s">
        <v>23</v>
      </c>
      <c r="G10" s="62" t="s">
        <v>45</v>
      </c>
      <c r="H10" s="16" t="s">
        <v>46</v>
      </c>
      <c r="I10" s="72">
        <v>90177264</v>
      </c>
      <c r="J10" s="72"/>
      <c r="K10" s="13" t="s">
        <v>26</v>
      </c>
      <c r="L10" s="39" t="s">
        <v>27</v>
      </c>
      <c r="M10" s="40">
        <v>2250</v>
      </c>
      <c r="N10" s="40">
        <v>5600</v>
      </c>
      <c r="O10" s="40">
        <v>0</v>
      </c>
      <c r="P10" s="40">
        <f>SUM(M10:O10)</f>
        <v>7850</v>
      </c>
      <c r="Q10" s="40" t="s">
        <v>251</v>
      </c>
      <c r="R10" s="15" t="s">
        <v>233</v>
      </c>
    </row>
    <row r="11" spans="1:246" ht="14.25" customHeight="1" x14ac:dyDescent="0.2">
      <c r="A11" s="13">
        <v>6</v>
      </c>
      <c r="B11" s="13" t="s">
        <v>19</v>
      </c>
      <c r="C11" s="39" t="s">
        <v>42</v>
      </c>
      <c r="D11" s="13" t="s">
        <v>47</v>
      </c>
      <c r="E11" s="13" t="s">
        <v>48</v>
      </c>
      <c r="F11" s="13" t="s">
        <v>23</v>
      </c>
      <c r="G11" s="62" t="s">
        <v>49</v>
      </c>
      <c r="H11" s="16" t="s">
        <v>50</v>
      </c>
      <c r="I11" s="72">
        <v>71938480</v>
      </c>
      <c r="J11" s="72"/>
      <c r="K11" s="13" t="s">
        <v>51</v>
      </c>
      <c r="L11" s="39" t="s">
        <v>27</v>
      </c>
      <c r="M11" s="40">
        <v>2700</v>
      </c>
      <c r="N11" s="40">
        <v>6800</v>
      </c>
      <c r="O11" s="40">
        <v>0</v>
      </c>
      <c r="P11" s="40">
        <f>SUM(M11:O11)</f>
        <v>9500</v>
      </c>
      <c r="Q11" s="40" t="s">
        <v>251</v>
      </c>
      <c r="R11" s="15" t="s">
        <v>233</v>
      </c>
    </row>
    <row r="12" spans="1:246" ht="14.25" customHeight="1" x14ac:dyDescent="0.2">
      <c r="A12" s="13">
        <v>7</v>
      </c>
      <c r="B12" s="13" t="s">
        <v>19</v>
      </c>
      <c r="C12" s="39" t="s">
        <v>52</v>
      </c>
      <c r="D12" s="13" t="s">
        <v>53</v>
      </c>
      <c r="E12" s="13" t="s">
        <v>54</v>
      </c>
      <c r="F12" s="13" t="s">
        <v>23</v>
      </c>
      <c r="G12" s="62" t="s">
        <v>55</v>
      </c>
      <c r="H12" s="16" t="s">
        <v>56</v>
      </c>
      <c r="I12" s="72">
        <v>90177146</v>
      </c>
      <c r="J12" s="72"/>
      <c r="K12" s="13" t="s">
        <v>26</v>
      </c>
      <c r="L12" s="39" t="s">
        <v>27</v>
      </c>
      <c r="M12" s="40">
        <v>2100</v>
      </c>
      <c r="N12" s="40">
        <v>3500</v>
      </c>
      <c r="O12" s="40">
        <v>0</v>
      </c>
      <c r="P12" s="40">
        <f>SUM(M12:O12)</f>
        <v>5600</v>
      </c>
      <c r="Q12" s="40" t="s">
        <v>251</v>
      </c>
      <c r="R12" s="15" t="s">
        <v>233</v>
      </c>
    </row>
    <row r="13" spans="1:246" ht="14.25" customHeight="1" x14ac:dyDescent="0.2">
      <c r="A13" s="13">
        <v>8</v>
      </c>
      <c r="B13" s="13" t="s">
        <v>19</v>
      </c>
      <c r="C13" s="39" t="s">
        <v>52</v>
      </c>
      <c r="D13" s="13" t="s">
        <v>57</v>
      </c>
      <c r="E13" s="13" t="s">
        <v>58</v>
      </c>
      <c r="F13" s="13" t="s">
        <v>23</v>
      </c>
      <c r="G13" s="62" t="s">
        <v>59</v>
      </c>
      <c r="H13" s="16" t="s">
        <v>60</v>
      </c>
      <c r="I13" s="72">
        <v>90177275</v>
      </c>
      <c r="J13" s="72"/>
      <c r="K13" s="13" t="s">
        <v>26</v>
      </c>
      <c r="L13" s="39" t="s">
        <v>27</v>
      </c>
      <c r="M13" s="40">
        <v>2900</v>
      </c>
      <c r="N13" s="40">
        <v>4900</v>
      </c>
      <c r="O13" s="40">
        <v>0</v>
      </c>
      <c r="P13" s="40">
        <f>SUM(M13:O13)</f>
        <v>7800</v>
      </c>
      <c r="Q13" s="40" t="s">
        <v>251</v>
      </c>
      <c r="R13" s="15" t="s">
        <v>233</v>
      </c>
    </row>
    <row r="14" spans="1:246" ht="15.75" customHeight="1" x14ac:dyDescent="0.2">
      <c r="A14" s="13">
        <v>9</v>
      </c>
      <c r="B14" s="13" t="s">
        <v>19</v>
      </c>
      <c r="C14" s="39" t="s">
        <v>52</v>
      </c>
      <c r="D14" s="13" t="s">
        <v>61</v>
      </c>
      <c r="E14" s="13" t="s">
        <v>62</v>
      </c>
      <c r="F14" s="13" t="s">
        <v>23</v>
      </c>
      <c r="G14" s="62" t="s">
        <v>63</v>
      </c>
      <c r="H14" s="16" t="s">
        <v>64</v>
      </c>
      <c r="I14" s="72">
        <v>94053264</v>
      </c>
      <c r="J14" s="72"/>
      <c r="K14" s="13" t="s">
        <v>38</v>
      </c>
      <c r="L14" s="39" t="s">
        <v>33</v>
      </c>
      <c r="M14" s="13">
        <v>0</v>
      </c>
      <c r="N14" s="14">
        <v>0</v>
      </c>
      <c r="O14" s="40">
        <v>10400</v>
      </c>
      <c r="P14" s="40">
        <v>10400</v>
      </c>
      <c r="Q14" s="40" t="s">
        <v>251</v>
      </c>
      <c r="R14" s="15" t="s">
        <v>233</v>
      </c>
    </row>
    <row r="15" spans="1:246" ht="15.75" customHeight="1" x14ac:dyDescent="0.2">
      <c r="A15" s="13">
        <v>10</v>
      </c>
      <c r="B15" s="13" t="s">
        <v>19</v>
      </c>
      <c r="C15" s="39" t="s">
        <v>52</v>
      </c>
      <c r="D15" s="13" t="s">
        <v>65</v>
      </c>
      <c r="E15" s="13" t="s">
        <v>66</v>
      </c>
      <c r="F15" s="13" t="s">
        <v>23</v>
      </c>
      <c r="G15" s="62" t="s">
        <v>67</v>
      </c>
      <c r="H15" s="16" t="s">
        <v>68</v>
      </c>
      <c r="I15" s="72">
        <v>89057896</v>
      </c>
      <c r="J15" s="72"/>
      <c r="K15" s="13" t="s">
        <v>26</v>
      </c>
      <c r="L15" s="39" t="s">
        <v>33</v>
      </c>
      <c r="M15" s="13">
        <v>0</v>
      </c>
      <c r="N15" s="14">
        <v>0</v>
      </c>
      <c r="O15" s="40">
        <v>4000</v>
      </c>
      <c r="P15" s="40">
        <v>4000</v>
      </c>
      <c r="Q15" s="40" t="s">
        <v>251</v>
      </c>
      <c r="R15" s="15" t="s">
        <v>233</v>
      </c>
    </row>
    <row r="16" spans="1:246" ht="14.25" customHeight="1" x14ac:dyDescent="0.2">
      <c r="A16" s="13">
        <v>11</v>
      </c>
      <c r="B16" s="13" t="s">
        <v>19</v>
      </c>
      <c r="C16" s="39" t="s">
        <v>42</v>
      </c>
      <c r="D16" s="13" t="s">
        <v>69</v>
      </c>
      <c r="E16" s="13" t="s">
        <v>70</v>
      </c>
      <c r="F16" s="13" t="s">
        <v>23</v>
      </c>
      <c r="G16" s="62" t="s">
        <v>71</v>
      </c>
      <c r="H16" s="16" t="s">
        <v>72</v>
      </c>
      <c r="I16" s="72">
        <v>90177145</v>
      </c>
      <c r="J16" s="72"/>
      <c r="K16" s="13" t="s">
        <v>38</v>
      </c>
      <c r="L16" s="39" t="s">
        <v>27</v>
      </c>
      <c r="M16" s="40">
        <v>4200</v>
      </c>
      <c r="N16" s="40">
        <v>8800</v>
      </c>
      <c r="O16" s="40">
        <v>0</v>
      </c>
      <c r="P16" s="40">
        <f>SUM(M16:O16)</f>
        <v>13000</v>
      </c>
      <c r="Q16" s="40" t="s">
        <v>251</v>
      </c>
      <c r="R16" s="15" t="s">
        <v>233</v>
      </c>
    </row>
    <row r="17" spans="1:18" ht="14.25" customHeight="1" x14ac:dyDescent="0.2">
      <c r="A17" s="13">
        <v>12</v>
      </c>
      <c r="B17" s="13" t="s">
        <v>19</v>
      </c>
      <c r="C17" s="39" t="s">
        <v>73</v>
      </c>
      <c r="D17" s="13" t="s">
        <v>74</v>
      </c>
      <c r="E17" s="13" t="s">
        <v>75</v>
      </c>
      <c r="F17" s="13" t="s">
        <v>23</v>
      </c>
      <c r="G17" s="62" t="s">
        <v>76</v>
      </c>
      <c r="H17" s="16" t="s">
        <v>77</v>
      </c>
      <c r="I17" s="72">
        <v>92705397</v>
      </c>
      <c r="J17" s="72"/>
      <c r="K17" s="13" t="s">
        <v>26</v>
      </c>
      <c r="L17" s="39" t="s">
        <v>27</v>
      </c>
      <c r="M17" s="40">
        <v>7100</v>
      </c>
      <c r="N17" s="40">
        <v>11100</v>
      </c>
      <c r="O17" s="40">
        <v>0</v>
      </c>
      <c r="P17" s="40">
        <f>SUM(M17:O17)</f>
        <v>18200</v>
      </c>
      <c r="Q17" s="40" t="s">
        <v>251</v>
      </c>
      <c r="R17" s="15" t="s">
        <v>233</v>
      </c>
    </row>
    <row r="18" spans="1:18" ht="14.25" customHeight="1" x14ac:dyDescent="0.2">
      <c r="A18" s="13">
        <v>13</v>
      </c>
      <c r="B18" s="13" t="s">
        <v>19</v>
      </c>
      <c r="C18" s="39" t="s">
        <v>52</v>
      </c>
      <c r="D18" s="13" t="s">
        <v>78</v>
      </c>
      <c r="E18" s="13" t="s">
        <v>79</v>
      </c>
      <c r="F18" s="13" t="s">
        <v>23</v>
      </c>
      <c r="G18" s="62" t="s">
        <v>80</v>
      </c>
      <c r="H18" s="16" t="s">
        <v>81</v>
      </c>
      <c r="I18" s="72">
        <v>91778998</v>
      </c>
      <c r="J18" s="72"/>
      <c r="K18" s="13" t="s">
        <v>82</v>
      </c>
      <c r="L18" s="39" t="s">
        <v>33</v>
      </c>
      <c r="M18" s="13">
        <v>0</v>
      </c>
      <c r="N18" s="14">
        <v>0</v>
      </c>
      <c r="O18" s="40">
        <v>5300</v>
      </c>
      <c r="P18" s="40">
        <v>5300</v>
      </c>
      <c r="Q18" s="40" t="s">
        <v>251</v>
      </c>
      <c r="R18" s="15" t="s">
        <v>233</v>
      </c>
    </row>
    <row r="19" spans="1:18" ht="14.25" customHeight="1" x14ac:dyDescent="0.2">
      <c r="A19" s="13">
        <v>14</v>
      </c>
      <c r="B19" s="13" t="s">
        <v>19</v>
      </c>
      <c r="C19" s="39" t="s">
        <v>52</v>
      </c>
      <c r="D19" s="13" t="s">
        <v>83</v>
      </c>
      <c r="E19" s="13" t="s">
        <v>84</v>
      </c>
      <c r="F19" s="13" t="s">
        <v>23</v>
      </c>
      <c r="G19" s="62" t="s">
        <v>85</v>
      </c>
      <c r="H19" s="16" t="s">
        <v>86</v>
      </c>
      <c r="I19" s="72">
        <v>89057937</v>
      </c>
      <c r="J19" s="72"/>
      <c r="K19" s="13" t="s">
        <v>38</v>
      </c>
      <c r="L19" s="39" t="s">
        <v>33</v>
      </c>
      <c r="M19" s="13">
        <v>0</v>
      </c>
      <c r="N19" s="14">
        <v>0</v>
      </c>
      <c r="O19" s="40">
        <v>14400</v>
      </c>
      <c r="P19" s="40">
        <v>14400</v>
      </c>
      <c r="Q19" s="40" t="s">
        <v>251</v>
      </c>
      <c r="R19" s="15" t="s">
        <v>233</v>
      </c>
    </row>
    <row r="20" spans="1:18" ht="12.75" x14ac:dyDescent="0.2">
      <c r="A20" s="13">
        <v>15</v>
      </c>
      <c r="B20" s="13" t="s">
        <v>19</v>
      </c>
      <c r="C20" s="39" t="s">
        <v>42</v>
      </c>
      <c r="D20" s="13" t="s">
        <v>87</v>
      </c>
      <c r="E20" s="13" t="s">
        <v>88</v>
      </c>
      <c r="F20" s="13" t="s">
        <v>23</v>
      </c>
      <c r="G20" s="62" t="s">
        <v>89</v>
      </c>
      <c r="H20" s="16" t="s">
        <v>90</v>
      </c>
      <c r="I20" s="72">
        <v>87000921</v>
      </c>
      <c r="J20" s="72"/>
      <c r="K20" s="13" t="s">
        <v>82</v>
      </c>
      <c r="L20" s="39" t="s">
        <v>33</v>
      </c>
      <c r="M20" s="13">
        <v>0</v>
      </c>
      <c r="N20" s="14">
        <v>0</v>
      </c>
      <c r="O20" s="40">
        <v>5700</v>
      </c>
      <c r="P20" s="40">
        <v>5700</v>
      </c>
      <c r="Q20" s="40" t="s">
        <v>251</v>
      </c>
      <c r="R20" s="15" t="s">
        <v>233</v>
      </c>
    </row>
    <row r="21" spans="1:18" ht="12.75" x14ac:dyDescent="0.2">
      <c r="A21" s="13">
        <v>16</v>
      </c>
      <c r="B21" s="13" t="s">
        <v>19</v>
      </c>
      <c r="C21" s="39" t="s">
        <v>73</v>
      </c>
      <c r="D21" s="13" t="s">
        <v>91</v>
      </c>
      <c r="E21" s="13" t="s">
        <v>92</v>
      </c>
      <c r="F21" s="13" t="s">
        <v>23</v>
      </c>
      <c r="G21" s="62" t="s">
        <v>93</v>
      </c>
      <c r="H21" s="16" t="s">
        <v>94</v>
      </c>
      <c r="I21" s="72">
        <v>81059513</v>
      </c>
      <c r="J21" s="72"/>
      <c r="K21" s="13" t="s">
        <v>26</v>
      </c>
      <c r="L21" s="39" t="s">
        <v>27</v>
      </c>
      <c r="M21" s="40">
        <v>3900</v>
      </c>
      <c r="N21" s="40">
        <v>8000</v>
      </c>
      <c r="O21" s="40">
        <v>0</v>
      </c>
      <c r="P21" s="40">
        <f>SUM(M21:O21)</f>
        <v>11900</v>
      </c>
      <c r="Q21" s="40" t="s">
        <v>251</v>
      </c>
      <c r="R21" s="15" t="s">
        <v>233</v>
      </c>
    </row>
    <row r="22" spans="1:18" ht="12.75" x14ac:dyDescent="0.2">
      <c r="A22" s="13">
        <v>17</v>
      </c>
      <c r="B22" s="13" t="s">
        <v>19</v>
      </c>
      <c r="C22" s="39" t="s">
        <v>73</v>
      </c>
      <c r="D22" s="13" t="s">
        <v>95</v>
      </c>
      <c r="E22" s="13" t="s">
        <v>96</v>
      </c>
      <c r="F22" s="13" t="s">
        <v>23</v>
      </c>
      <c r="G22" s="62" t="s">
        <v>97</v>
      </c>
      <c r="H22" s="16" t="s">
        <v>98</v>
      </c>
      <c r="I22" s="72">
        <v>90177293</v>
      </c>
      <c r="J22" s="72"/>
      <c r="K22" s="13" t="s">
        <v>26</v>
      </c>
      <c r="L22" s="39" t="s">
        <v>27</v>
      </c>
      <c r="M22" s="40">
        <v>1500</v>
      </c>
      <c r="N22" s="40">
        <v>3400</v>
      </c>
      <c r="O22" s="40">
        <v>0</v>
      </c>
      <c r="P22" s="40">
        <f>SUM(M22:O22)</f>
        <v>4900</v>
      </c>
      <c r="Q22" s="40" t="s">
        <v>251</v>
      </c>
      <c r="R22" s="15" t="s">
        <v>233</v>
      </c>
    </row>
    <row r="23" spans="1:18" ht="12.75" x14ac:dyDescent="0.2">
      <c r="A23" s="13">
        <v>18</v>
      </c>
      <c r="B23" s="13" t="s">
        <v>19</v>
      </c>
      <c r="C23" s="39" t="s">
        <v>20</v>
      </c>
      <c r="D23" s="13" t="s">
        <v>99</v>
      </c>
      <c r="E23" s="13" t="s">
        <v>100</v>
      </c>
      <c r="F23" s="13" t="s">
        <v>23</v>
      </c>
      <c r="G23" s="62" t="s">
        <v>101</v>
      </c>
      <c r="H23" s="16" t="s">
        <v>102</v>
      </c>
      <c r="I23" s="72">
        <v>92705461</v>
      </c>
      <c r="J23" s="72"/>
      <c r="K23" s="13" t="s">
        <v>82</v>
      </c>
      <c r="L23" s="39" t="s">
        <v>33</v>
      </c>
      <c r="M23" s="13">
        <v>0</v>
      </c>
      <c r="N23" s="14">
        <v>0</v>
      </c>
      <c r="O23" s="40">
        <v>3000</v>
      </c>
      <c r="P23" s="40">
        <v>3000</v>
      </c>
      <c r="Q23" s="40" t="s">
        <v>251</v>
      </c>
      <c r="R23" s="15" t="s">
        <v>233</v>
      </c>
    </row>
    <row r="24" spans="1:18" ht="12.75" x14ac:dyDescent="0.2">
      <c r="A24" s="13">
        <v>19</v>
      </c>
      <c r="B24" s="13" t="s">
        <v>19</v>
      </c>
      <c r="C24" s="39" t="s">
        <v>20</v>
      </c>
      <c r="D24" s="13" t="s">
        <v>103</v>
      </c>
      <c r="E24" s="13" t="s">
        <v>104</v>
      </c>
      <c r="F24" s="13" t="s">
        <v>23</v>
      </c>
      <c r="G24" s="62" t="s">
        <v>105</v>
      </c>
      <c r="H24" s="16" t="s">
        <v>106</v>
      </c>
      <c r="I24" s="72">
        <v>71938490</v>
      </c>
      <c r="J24" s="72"/>
      <c r="K24" s="13" t="s">
        <v>38</v>
      </c>
      <c r="L24" s="39" t="s">
        <v>27</v>
      </c>
      <c r="M24" s="40">
        <v>2700</v>
      </c>
      <c r="N24" s="40">
        <v>6100</v>
      </c>
      <c r="O24" s="40">
        <v>0</v>
      </c>
      <c r="P24" s="40">
        <f>SUM(M24:O24)</f>
        <v>8800</v>
      </c>
      <c r="Q24" s="40" t="s">
        <v>251</v>
      </c>
      <c r="R24" s="15" t="s">
        <v>233</v>
      </c>
    </row>
    <row r="25" spans="1:18" ht="12.75" x14ac:dyDescent="0.2">
      <c r="A25" s="13">
        <v>20</v>
      </c>
      <c r="B25" s="13" t="s">
        <v>19</v>
      </c>
      <c r="C25" s="39" t="s">
        <v>52</v>
      </c>
      <c r="D25" s="13" t="s">
        <v>107</v>
      </c>
      <c r="E25" s="13" t="s">
        <v>108</v>
      </c>
      <c r="F25" s="13" t="s">
        <v>23</v>
      </c>
      <c r="G25" s="62" t="s">
        <v>109</v>
      </c>
      <c r="H25" s="16" t="s">
        <v>110</v>
      </c>
      <c r="I25" s="72">
        <v>92705364</v>
      </c>
      <c r="J25" s="72"/>
      <c r="K25" s="13" t="s">
        <v>82</v>
      </c>
      <c r="L25" s="39" t="s">
        <v>27</v>
      </c>
      <c r="M25" s="40">
        <v>3000</v>
      </c>
      <c r="N25" s="40">
        <v>4800</v>
      </c>
      <c r="O25" s="40">
        <v>0</v>
      </c>
      <c r="P25" s="40">
        <f>SUM(M25:O25)</f>
        <v>7800</v>
      </c>
      <c r="Q25" s="40" t="s">
        <v>251</v>
      </c>
      <c r="R25" s="15" t="s">
        <v>233</v>
      </c>
    </row>
    <row r="26" spans="1:18" ht="12.75" x14ac:dyDescent="0.2">
      <c r="A26" s="13">
        <v>21</v>
      </c>
      <c r="B26" s="13" t="s">
        <v>19</v>
      </c>
      <c r="C26" s="39" t="s">
        <v>52</v>
      </c>
      <c r="D26" s="13" t="s">
        <v>111</v>
      </c>
      <c r="E26" s="13" t="s">
        <v>112</v>
      </c>
      <c r="F26" s="13" t="s">
        <v>23</v>
      </c>
      <c r="G26" s="62" t="s">
        <v>113</v>
      </c>
      <c r="H26" s="16" t="s">
        <v>114</v>
      </c>
      <c r="I26" s="72">
        <v>92705353</v>
      </c>
      <c r="J26" s="72"/>
      <c r="K26" s="13" t="s">
        <v>26</v>
      </c>
      <c r="L26" s="39" t="s">
        <v>27</v>
      </c>
      <c r="M26" s="40">
        <v>2500</v>
      </c>
      <c r="N26" s="40">
        <v>3500</v>
      </c>
      <c r="O26" s="40">
        <v>0</v>
      </c>
      <c r="P26" s="40">
        <f>SUM(M26:O26)</f>
        <v>6000</v>
      </c>
      <c r="Q26" s="40" t="s">
        <v>251</v>
      </c>
      <c r="R26" s="15" t="s">
        <v>233</v>
      </c>
    </row>
    <row r="27" spans="1:18" ht="12.75" customHeight="1" x14ac:dyDescent="0.2">
      <c r="A27" s="13">
        <v>22</v>
      </c>
      <c r="B27" s="13" t="s">
        <v>19</v>
      </c>
      <c r="C27" s="39" t="s">
        <v>20</v>
      </c>
      <c r="D27" s="13" t="s">
        <v>115</v>
      </c>
      <c r="E27" s="13" t="s">
        <v>116</v>
      </c>
      <c r="F27" s="13" t="s">
        <v>23</v>
      </c>
      <c r="G27" s="62" t="s">
        <v>117</v>
      </c>
      <c r="H27" s="16" t="s">
        <v>118</v>
      </c>
      <c r="I27" s="72">
        <v>28153161</v>
      </c>
      <c r="J27" s="72"/>
      <c r="K27" s="13" t="s">
        <v>26</v>
      </c>
      <c r="L27" s="39" t="s">
        <v>27</v>
      </c>
      <c r="M27" s="40">
        <v>1400</v>
      </c>
      <c r="N27" s="40">
        <v>2000</v>
      </c>
      <c r="O27" s="40">
        <v>0</v>
      </c>
      <c r="P27" s="40">
        <f>SUM(M27:O27)</f>
        <v>3400</v>
      </c>
      <c r="Q27" s="37" t="s">
        <v>244</v>
      </c>
      <c r="R27" s="15" t="s">
        <v>233</v>
      </c>
    </row>
    <row r="28" spans="1:18" ht="13.5" customHeight="1" x14ac:dyDescent="0.2">
      <c r="A28" s="13">
        <v>23</v>
      </c>
      <c r="B28" s="13" t="s">
        <v>19</v>
      </c>
      <c r="C28" s="39" t="s">
        <v>42</v>
      </c>
      <c r="D28" s="13" t="s">
        <v>87</v>
      </c>
      <c r="E28" s="13" t="s">
        <v>119</v>
      </c>
      <c r="F28" s="13" t="s">
        <v>23</v>
      </c>
      <c r="G28" s="62" t="s">
        <v>120</v>
      </c>
      <c r="H28" s="16" t="s">
        <v>121</v>
      </c>
      <c r="I28" s="72">
        <v>92705379</v>
      </c>
      <c r="J28" s="72"/>
      <c r="K28" s="13" t="s">
        <v>82</v>
      </c>
      <c r="L28" s="39" t="s">
        <v>27</v>
      </c>
      <c r="M28" s="40">
        <v>200</v>
      </c>
      <c r="N28" s="40">
        <v>380</v>
      </c>
      <c r="O28" s="40">
        <v>0</v>
      </c>
      <c r="P28" s="40">
        <f>SUM(M28:O28)</f>
        <v>580</v>
      </c>
      <c r="Q28" s="40" t="s">
        <v>251</v>
      </c>
      <c r="R28" s="15" t="s">
        <v>233</v>
      </c>
    </row>
    <row r="29" spans="1:18" ht="12.75" x14ac:dyDescent="0.2">
      <c r="A29" s="13">
        <v>24</v>
      </c>
      <c r="B29" s="13" t="s">
        <v>19</v>
      </c>
      <c r="C29" s="39" t="s">
        <v>52</v>
      </c>
      <c r="D29" s="13" t="s">
        <v>122</v>
      </c>
      <c r="E29" s="13" t="s">
        <v>123</v>
      </c>
      <c r="F29" s="13" t="s">
        <v>23</v>
      </c>
      <c r="G29" s="62" t="s">
        <v>124</v>
      </c>
      <c r="H29" s="16" t="s">
        <v>125</v>
      </c>
      <c r="I29" s="72">
        <v>90177151</v>
      </c>
      <c r="J29" s="72"/>
      <c r="K29" s="13" t="s">
        <v>82</v>
      </c>
      <c r="L29" s="39" t="s">
        <v>27</v>
      </c>
      <c r="M29" s="40">
        <v>950</v>
      </c>
      <c r="N29" s="40">
        <v>1400</v>
      </c>
      <c r="O29" s="40">
        <v>0</v>
      </c>
      <c r="P29" s="40">
        <f>SUM(M29:O29)</f>
        <v>2350</v>
      </c>
      <c r="Q29" s="40" t="s">
        <v>251</v>
      </c>
      <c r="R29" s="15" t="s">
        <v>233</v>
      </c>
    </row>
    <row r="30" spans="1:18" ht="13.5" customHeight="1" x14ac:dyDescent="0.2">
      <c r="A30" s="13">
        <v>25</v>
      </c>
      <c r="B30" s="13" t="s">
        <v>19</v>
      </c>
      <c r="C30" s="39" t="s">
        <v>28</v>
      </c>
      <c r="D30" s="13" t="s">
        <v>126</v>
      </c>
      <c r="E30" s="13" t="s">
        <v>127</v>
      </c>
      <c r="F30" s="13" t="s">
        <v>23</v>
      </c>
      <c r="G30" s="62" t="s">
        <v>128</v>
      </c>
      <c r="H30" s="16" t="s">
        <v>129</v>
      </c>
      <c r="I30" s="72">
        <v>93325799</v>
      </c>
      <c r="J30" s="72"/>
      <c r="K30" s="13" t="s">
        <v>51</v>
      </c>
      <c r="L30" s="39" t="s">
        <v>27</v>
      </c>
      <c r="M30" s="40">
        <v>830</v>
      </c>
      <c r="N30" s="40">
        <v>100</v>
      </c>
      <c r="O30" s="40">
        <v>0</v>
      </c>
      <c r="P30" s="40">
        <f>SUM(M30:O30)</f>
        <v>930</v>
      </c>
      <c r="Q30" s="40" t="s">
        <v>251</v>
      </c>
      <c r="R30" s="15" t="s">
        <v>233</v>
      </c>
    </row>
    <row r="31" spans="1:18" s="3" customFormat="1" ht="12.75" x14ac:dyDescent="0.2">
      <c r="A31" s="13">
        <v>26</v>
      </c>
      <c r="B31" s="13" t="s">
        <v>19</v>
      </c>
      <c r="C31" s="39" t="s">
        <v>20</v>
      </c>
      <c r="D31" s="13" t="s">
        <v>130</v>
      </c>
      <c r="E31" s="13" t="s">
        <v>131</v>
      </c>
      <c r="F31" s="13" t="s">
        <v>23</v>
      </c>
      <c r="G31" s="62" t="s">
        <v>132</v>
      </c>
      <c r="H31" s="16" t="s">
        <v>133</v>
      </c>
      <c r="I31" s="72">
        <v>29689875</v>
      </c>
      <c r="J31" s="72"/>
      <c r="K31" s="13" t="s">
        <v>38</v>
      </c>
      <c r="L31" s="39" t="s">
        <v>27</v>
      </c>
      <c r="M31" s="40">
        <v>12200</v>
      </c>
      <c r="N31" s="40">
        <v>18500</v>
      </c>
      <c r="O31" s="40">
        <v>0</v>
      </c>
      <c r="P31" s="40">
        <f>SUM(M31:O31)</f>
        <v>30700</v>
      </c>
      <c r="Q31" s="40" t="s">
        <v>251</v>
      </c>
      <c r="R31" s="15" t="s">
        <v>233</v>
      </c>
    </row>
    <row r="32" spans="1:18" ht="13.5" customHeight="1" x14ac:dyDescent="0.2">
      <c r="A32" s="13">
        <v>27</v>
      </c>
      <c r="B32" s="13" t="s">
        <v>19</v>
      </c>
      <c r="C32" s="39" t="s">
        <v>20</v>
      </c>
      <c r="D32" s="13" t="s">
        <v>134</v>
      </c>
      <c r="E32" s="13" t="s">
        <v>127</v>
      </c>
      <c r="F32" s="13" t="s">
        <v>23</v>
      </c>
      <c r="G32" s="62" t="s">
        <v>135</v>
      </c>
      <c r="H32" s="16" t="s">
        <v>136</v>
      </c>
      <c r="I32" s="72">
        <v>91767432</v>
      </c>
      <c r="J32" s="72"/>
      <c r="K32" s="13" t="s">
        <v>137</v>
      </c>
      <c r="L32" s="39" t="s">
        <v>27</v>
      </c>
      <c r="M32" s="40">
        <v>9800</v>
      </c>
      <c r="N32" s="40">
        <v>12000</v>
      </c>
      <c r="O32" s="40">
        <v>0</v>
      </c>
      <c r="P32" s="40">
        <f>SUM(M32:O32)</f>
        <v>21800</v>
      </c>
      <c r="Q32" s="40" t="s">
        <v>251</v>
      </c>
      <c r="R32" s="15" t="s">
        <v>233</v>
      </c>
    </row>
    <row r="33" spans="1:18" ht="12.75" customHeight="1" x14ac:dyDescent="0.2">
      <c r="A33" s="13">
        <v>28</v>
      </c>
      <c r="B33" s="13" t="s">
        <v>19</v>
      </c>
      <c r="C33" s="39" t="s">
        <v>20</v>
      </c>
      <c r="D33" s="13" t="s">
        <v>138</v>
      </c>
      <c r="E33" s="13" t="s">
        <v>139</v>
      </c>
      <c r="F33" s="13" t="s">
        <v>23</v>
      </c>
      <c r="G33" s="62" t="s">
        <v>140</v>
      </c>
      <c r="H33" s="16" t="s">
        <v>141</v>
      </c>
      <c r="I33" s="72">
        <v>83724915</v>
      </c>
      <c r="J33" s="72"/>
      <c r="K33" s="13" t="s">
        <v>82</v>
      </c>
      <c r="L33" s="39" t="s">
        <v>27</v>
      </c>
      <c r="M33" s="40">
        <v>2700</v>
      </c>
      <c r="N33" s="40">
        <v>5700</v>
      </c>
      <c r="O33" s="40">
        <v>0</v>
      </c>
      <c r="P33" s="40">
        <f>SUM(M33:O33)</f>
        <v>8400</v>
      </c>
      <c r="Q33" s="40" t="s">
        <v>251</v>
      </c>
      <c r="R33" s="15" t="s">
        <v>233</v>
      </c>
    </row>
    <row r="34" spans="1:18" s="3" customFormat="1" ht="12.75" x14ac:dyDescent="0.2">
      <c r="A34" s="13">
        <v>29</v>
      </c>
      <c r="B34" s="13" t="s">
        <v>19</v>
      </c>
      <c r="C34" s="39" t="s">
        <v>20</v>
      </c>
      <c r="D34" s="13" t="s">
        <v>142</v>
      </c>
      <c r="E34" s="13" t="s">
        <v>143</v>
      </c>
      <c r="F34" s="13" t="s">
        <v>23</v>
      </c>
      <c r="G34" s="62" t="s">
        <v>144</v>
      </c>
      <c r="H34" s="16" t="s">
        <v>145</v>
      </c>
      <c r="I34" s="72">
        <v>89127635</v>
      </c>
      <c r="J34" s="72"/>
      <c r="K34" s="13" t="s">
        <v>26</v>
      </c>
      <c r="L34" s="39" t="s">
        <v>27</v>
      </c>
      <c r="M34" s="40">
        <v>3800</v>
      </c>
      <c r="N34" s="40">
        <v>7700</v>
      </c>
      <c r="O34" s="40">
        <v>0</v>
      </c>
      <c r="P34" s="40">
        <f>SUM(M34:O34)</f>
        <v>11500</v>
      </c>
      <c r="Q34" s="40" t="s">
        <v>251</v>
      </c>
      <c r="R34" s="15" t="s">
        <v>233</v>
      </c>
    </row>
    <row r="35" spans="1:18" s="3" customFormat="1" ht="12.75" x14ac:dyDescent="0.2">
      <c r="A35" s="13">
        <v>30</v>
      </c>
      <c r="B35" s="13" t="s">
        <v>19</v>
      </c>
      <c r="C35" s="39" t="s">
        <v>20</v>
      </c>
      <c r="D35" s="13" t="s">
        <v>146</v>
      </c>
      <c r="E35" s="13" t="s">
        <v>147</v>
      </c>
      <c r="F35" s="13" t="s">
        <v>23</v>
      </c>
      <c r="G35" s="62" t="s">
        <v>148</v>
      </c>
      <c r="H35" s="16" t="s">
        <v>149</v>
      </c>
      <c r="I35" s="72">
        <v>92520695</v>
      </c>
      <c r="J35" s="72"/>
      <c r="K35" s="13" t="s">
        <v>38</v>
      </c>
      <c r="L35" s="39" t="s">
        <v>27</v>
      </c>
      <c r="M35" s="40">
        <v>5800</v>
      </c>
      <c r="N35" s="40">
        <v>8300</v>
      </c>
      <c r="O35" s="40">
        <v>0</v>
      </c>
      <c r="P35" s="40">
        <f>SUM(M35:O35)</f>
        <v>14100</v>
      </c>
      <c r="Q35" s="40" t="s">
        <v>251</v>
      </c>
      <c r="R35" s="15" t="s">
        <v>233</v>
      </c>
    </row>
    <row r="36" spans="1:18" ht="12.75" x14ac:dyDescent="0.2">
      <c r="A36" s="13">
        <v>31</v>
      </c>
      <c r="B36" s="13" t="s">
        <v>19</v>
      </c>
      <c r="C36" s="39" t="s">
        <v>150</v>
      </c>
      <c r="D36" s="13" t="s">
        <v>151</v>
      </c>
      <c r="E36" s="13" t="s">
        <v>152</v>
      </c>
      <c r="F36" s="13" t="s">
        <v>23</v>
      </c>
      <c r="G36" s="62" t="s">
        <v>153</v>
      </c>
      <c r="H36" s="16" t="s">
        <v>154</v>
      </c>
      <c r="I36" s="72">
        <v>91071964</v>
      </c>
      <c r="J36" s="72"/>
      <c r="K36" s="13" t="s">
        <v>155</v>
      </c>
      <c r="L36" s="39" t="s">
        <v>27</v>
      </c>
      <c r="M36" s="40">
        <v>8000</v>
      </c>
      <c r="N36" s="40">
        <v>10600</v>
      </c>
      <c r="O36" s="40">
        <v>0</v>
      </c>
      <c r="P36" s="40">
        <f>SUM(M36:O36)</f>
        <v>18600</v>
      </c>
      <c r="Q36" s="40" t="s">
        <v>251</v>
      </c>
      <c r="R36" s="15" t="s">
        <v>233</v>
      </c>
    </row>
    <row r="37" spans="1:18" ht="12.75" x14ac:dyDescent="0.2">
      <c r="A37" s="13">
        <v>32</v>
      </c>
      <c r="B37" s="13" t="s">
        <v>19</v>
      </c>
      <c r="C37" s="39" t="s">
        <v>156</v>
      </c>
      <c r="D37" s="13" t="s">
        <v>157</v>
      </c>
      <c r="E37" s="13" t="s">
        <v>143</v>
      </c>
      <c r="F37" s="13" t="s">
        <v>23</v>
      </c>
      <c r="G37" s="62" t="s">
        <v>158</v>
      </c>
      <c r="H37" s="16" t="s">
        <v>159</v>
      </c>
      <c r="I37" s="72">
        <v>91560929</v>
      </c>
      <c r="J37" s="72"/>
      <c r="K37" s="13" t="s">
        <v>82</v>
      </c>
      <c r="L37" s="39" t="s">
        <v>27</v>
      </c>
      <c r="M37" s="40">
        <v>480</v>
      </c>
      <c r="N37" s="40">
        <v>210</v>
      </c>
      <c r="O37" s="40">
        <v>0</v>
      </c>
      <c r="P37" s="40">
        <f>SUM(M37:O37)</f>
        <v>690</v>
      </c>
      <c r="Q37" s="37" t="s">
        <v>245</v>
      </c>
      <c r="R37" s="15" t="s">
        <v>233</v>
      </c>
    </row>
    <row r="38" spans="1:18" ht="12.75" x14ac:dyDescent="0.2">
      <c r="A38" s="13">
        <v>33</v>
      </c>
      <c r="B38" s="13" t="s">
        <v>19</v>
      </c>
      <c r="C38" s="39" t="s">
        <v>156</v>
      </c>
      <c r="D38" s="13" t="s">
        <v>160</v>
      </c>
      <c r="E38" s="13" t="s">
        <v>147</v>
      </c>
      <c r="F38" s="13" t="s">
        <v>23</v>
      </c>
      <c r="G38" s="62" t="s">
        <v>161</v>
      </c>
      <c r="H38" s="16" t="s">
        <v>162</v>
      </c>
      <c r="I38" s="72">
        <v>13688866</v>
      </c>
      <c r="J38" s="72"/>
      <c r="K38" s="13" t="s">
        <v>82</v>
      </c>
      <c r="L38" s="39" t="s">
        <v>27</v>
      </c>
      <c r="M38" s="40">
        <v>1100</v>
      </c>
      <c r="N38" s="40">
        <v>1800</v>
      </c>
      <c r="O38" s="40">
        <v>0</v>
      </c>
      <c r="P38" s="40">
        <f>SUM(M38:O38)</f>
        <v>2900</v>
      </c>
      <c r="Q38" s="40" t="s">
        <v>251</v>
      </c>
      <c r="R38" s="15" t="s">
        <v>233</v>
      </c>
    </row>
    <row r="39" spans="1:18" ht="12.75" x14ac:dyDescent="0.2">
      <c r="A39" s="13">
        <v>34</v>
      </c>
      <c r="B39" s="13" t="s">
        <v>19</v>
      </c>
      <c r="C39" s="39" t="s">
        <v>156</v>
      </c>
      <c r="D39" s="13" t="s">
        <v>163</v>
      </c>
      <c r="E39" s="13" t="s">
        <v>131</v>
      </c>
      <c r="F39" s="13" t="s">
        <v>23</v>
      </c>
      <c r="G39" s="62" t="s">
        <v>164</v>
      </c>
      <c r="H39" s="16" t="s">
        <v>165</v>
      </c>
      <c r="I39" s="72">
        <v>92520755</v>
      </c>
      <c r="J39" s="72"/>
      <c r="K39" s="13" t="s">
        <v>82</v>
      </c>
      <c r="L39" s="39" t="s">
        <v>27</v>
      </c>
      <c r="M39" s="40">
        <v>680</v>
      </c>
      <c r="N39" s="40">
        <v>1000</v>
      </c>
      <c r="O39" s="40">
        <v>0</v>
      </c>
      <c r="P39" s="40">
        <f>SUM(M39:O39)</f>
        <v>1680</v>
      </c>
      <c r="Q39" s="40" t="s">
        <v>251</v>
      </c>
      <c r="R39" s="15" t="s">
        <v>233</v>
      </c>
    </row>
    <row r="40" spans="1:18" ht="12.75" x14ac:dyDescent="0.2">
      <c r="A40" s="13">
        <v>35</v>
      </c>
      <c r="B40" s="13" t="s">
        <v>19</v>
      </c>
      <c r="C40" s="39" t="s">
        <v>156</v>
      </c>
      <c r="D40" s="13" t="s">
        <v>166</v>
      </c>
      <c r="E40" s="13" t="s">
        <v>139</v>
      </c>
      <c r="F40" s="13" t="s">
        <v>23</v>
      </c>
      <c r="G40" s="62" t="s">
        <v>167</v>
      </c>
      <c r="H40" s="16" t="s">
        <v>168</v>
      </c>
      <c r="I40" s="72">
        <v>89127609</v>
      </c>
      <c r="J40" s="72"/>
      <c r="K40" s="13" t="s">
        <v>26</v>
      </c>
      <c r="L40" s="39" t="s">
        <v>27</v>
      </c>
      <c r="M40" s="40">
        <v>1200</v>
      </c>
      <c r="N40" s="40">
        <v>1600</v>
      </c>
      <c r="O40" s="40">
        <v>0</v>
      </c>
      <c r="P40" s="40">
        <f>SUM(M40:O40)</f>
        <v>2800</v>
      </c>
      <c r="Q40" s="37" t="s">
        <v>246</v>
      </c>
      <c r="R40" s="15" t="s">
        <v>233</v>
      </c>
    </row>
    <row r="41" spans="1:18" ht="12.75" x14ac:dyDescent="0.2">
      <c r="A41" s="13">
        <v>36</v>
      </c>
      <c r="B41" s="13" t="s">
        <v>19</v>
      </c>
      <c r="C41" s="39" t="s">
        <v>52</v>
      </c>
      <c r="D41" s="13" t="s">
        <v>111</v>
      </c>
      <c r="E41" s="13" t="s">
        <v>169</v>
      </c>
      <c r="F41" s="13" t="s">
        <v>23</v>
      </c>
      <c r="G41" s="62" t="s">
        <v>170</v>
      </c>
      <c r="H41" s="16" t="s">
        <v>171</v>
      </c>
      <c r="I41" s="72">
        <v>81009445</v>
      </c>
      <c r="J41" s="72"/>
      <c r="K41" s="13" t="s">
        <v>82</v>
      </c>
      <c r="L41" s="39" t="s">
        <v>27</v>
      </c>
      <c r="M41" s="40">
        <v>900</v>
      </c>
      <c r="N41" s="40">
        <v>1800</v>
      </c>
      <c r="O41" s="40">
        <v>0</v>
      </c>
      <c r="P41" s="40">
        <f>SUM(M41:O41)</f>
        <v>2700</v>
      </c>
      <c r="Q41" s="40" t="s">
        <v>251</v>
      </c>
      <c r="R41" s="15" t="s">
        <v>233</v>
      </c>
    </row>
    <row r="42" spans="1:18" ht="12.75" x14ac:dyDescent="0.2">
      <c r="A42" s="13">
        <v>37</v>
      </c>
      <c r="B42" s="13" t="s">
        <v>19</v>
      </c>
      <c r="C42" s="39" t="s">
        <v>156</v>
      </c>
      <c r="D42" s="13" t="s">
        <v>172</v>
      </c>
      <c r="E42" s="13" t="s">
        <v>131</v>
      </c>
      <c r="F42" s="13" t="s">
        <v>23</v>
      </c>
      <c r="G42" s="62" t="s">
        <v>173</v>
      </c>
      <c r="H42" s="16" t="s">
        <v>174</v>
      </c>
      <c r="I42" s="72">
        <v>96268749</v>
      </c>
      <c r="J42" s="72"/>
      <c r="K42" s="13" t="s">
        <v>26</v>
      </c>
      <c r="L42" s="39" t="s">
        <v>27</v>
      </c>
      <c r="M42" s="40">
        <v>4900</v>
      </c>
      <c r="N42" s="40">
        <v>7750</v>
      </c>
      <c r="O42" s="40">
        <v>0</v>
      </c>
      <c r="P42" s="40">
        <f>SUM(M42:O42)</f>
        <v>12650</v>
      </c>
      <c r="Q42" s="40" t="s">
        <v>251</v>
      </c>
      <c r="R42" s="15" t="s">
        <v>233</v>
      </c>
    </row>
    <row r="43" spans="1:18" ht="12.75" x14ac:dyDescent="0.2">
      <c r="A43" s="13">
        <v>38</v>
      </c>
      <c r="B43" s="13" t="s">
        <v>19</v>
      </c>
      <c r="C43" s="39" t="s">
        <v>156</v>
      </c>
      <c r="D43" s="13" t="s">
        <v>175</v>
      </c>
      <c r="E43" s="13" t="s">
        <v>127</v>
      </c>
      <c r="F43" s="13" t="s">
        <v>23</v>
      </c>
      <c r="G43" s="62" t="s">
        <v>176</v>
      </c>
      <c r="H43" s="16" t="s">
        <v>177</v>
      </c>
      <c r="I43" s="72">
        <v>40586272</v>
      </c>
      <c r="J43" s="72"/>
      <c r="K43" s="13" t="s">
        <v>82</v>
      </c>
      <c r="L43" s="39" t="s">
        <v>27</v>
      </c>
      <c r="M43" s="40">
        <v>500</v>
      </c>
      <c r="N43" s="40">
        <v>960</v>
      </c>
      <c r="O43" s="40">
        <v>0</v>
      </c>
      <c r="P43" s="40">
        <f>SUM(M43:O43)</f>
        <v>1460</v>
      </c>
      <c r="Q43" s="40" t="s">
        <v>251</v>
      </c>
      <c r="R43" s="15" t="s">
        <v>233</v>
      </c>
    </row>
    <row r="44" spans="1:18" ht="12.75" x14ac:dyDescent="0.2">
      <c r="A44" s="13">
        <v>39</v>
      </c>
      <c r="B44" s="13" t="s">
        <v>19</v>
      </c>
      <c r="C44" s="39" t="s">
        <v>20</v>
      </c>
      <c r="D44" s="13" t="s">
        <v>178</v>
      </c>
      <c r="E44" s="13" t="s">
        <v>139</v>
      </c>
      <c r="F44" s="13" t="s">
        <v>23</v>
      </c>
      <c r="G44" s="62" t="s">
        <v>179</v>
      </c>
      <c r="H44" s="16" t="s">
        <v>180</v>
      </c>
      <c r="I44" s="72">
        <v>95172841</v>
      </c>
      <c r="J44" s="72"/>
      <c r="K44" s="13" t="s">
        <v>82</v>
      </c>
      <c r="L44" s="39" t="s">
        <v>27</v>
      </c>
      <c r="M44" s="40">
        <v>950</v>
      </c>
      <c r="N44" s="40">
        <v>1950</v>
      </c>
      <c r="O44" s="40">
        <v>0</v>
      </c>
      <c r="P44" s="40">
        <f>SUM(M44:O44)</f>
        <v>2900</v>
      </c>
      <c r="Q44" s="40" t="s">
        <v>251</v>
      </c>
      <c r="R44" s="15" t="s">
        <v>233</v>
      </c>
    </row>
    <row r="45" spans="1:18" ht="12.75" x14ac:dyDescent="0.2">
      <c r="A45" s="13">
        <v>40</v>
      </c>
      <c r="B45" s="13" t="s">
        <v>19</v>
      </c>
      <c r="C45" s="39" t="s">
        <v>181</v>
      </c>
      <c r="D45" s="13" t="s">
        <v>182</v>
      </c>
      <c r="E45" s="13" t="s">
        <v>183</v>
      </c>
      <c r="F45" s="13" t="s">
        <v>23</v>
      </c>
      <c r="G45" s="63" t="s">
        <v>184</v>
      </c>
      <c r="H45" s="19" t="s">
        <v>185</v>
      </c>
      <c r="I45" s="72">
        <v>95014773</v>
      </c>
      <c r="J45" s="72"/>
      <c r="K45" s="13" t="s">
        <v>82</v>
      </c>
      <c r="L45" s="39" t="s">
        <v>27</v>
      </c>
      <c r="M45" s="40">
        <v>500</v>
      </c>
      <c r="N45" s="40">
        <v>800</v>
      </c>
      <c r="O45" s="40">
        <v>0</v>
      </c>
      <c r="P45" s="40">
        <f>SUM(M45:O45)</f>
        <v>1300</v>
      </c>
      <c r="Q45" s="40" t="s">
        <v>254</v>
      </c>
      <c r="R45" s="15" t="s">
        <v>233</v>
      </c>
    </row>
    <row r="46" spans="1:18" ht="12.75" x14ac:dyDescent="0.2">
      <c r="A46" s="13">
        <v>41</v>
      </c>
      <c r="B46" s="13" t="s">
        <v>19</v>
      </c>
      <c r="C46" s="39" t="s">
        <v>186</v>
      </c>
      <c r="D46" s="13" t="s">
        <v>187</v>
      </c>
      <c r="E46" s="13" t="s">
        <v>263</v>
      </c>
      <c r="F46" s="13" t="s">
        <v>23</v>
      </c>
      <c r="G46" s="63" t="s">
        <v>188</v>
      </c>
      <c r="H46" s="19" t="s">
        <v>189</v>
      </c>
      <c r="I46" s="72">
        <v>91485761</v>
      </c>
      <c r="J46" s="72"/>
      <c r="K46" s="13" t="s">
        <v>38</v>
      </c>
      <c r="L46" s="39" t="s">
        <v>27</v>
      </c>
      <c r="M46" s="40">
        <v>6000</v>
      </c>
      <c r="N46" s="40">
        <v>9500</v>
      </c>
      <c r="O46" s="40">
        <v>0</v>
      </c>
      <c r="P46" s="40">
        <f>SUM(M46:O46)</f>
        <v>15500</v>
      </c>
      <c r="Q46" s="37" t="s">
        <v>250</v>
      </c>
      <c r="R46" s="15" t="s">
        <v>233</v>
      </c>
    </row>
    <row r="47" spans="1:18" ht="12.75" x14ac:dyDescent="0.2">
      <c r="A47" s="13">
        <v>42</v>
      </c>
      <c r="B47" s="15" t="s">
        <v>19</v>
      </c>
      <c r="C47" s="15" t="s">
        <v>20</v>
      </c>
      <c r="D47" s="15" t="s">
        <v>190</v>
      </c>
      <c r="E47" s="15"/>
      <c r="F47" s="15" t="s">
        <v>23</v>
      </c>
      <c r="G47" s="64" t="s">
        <v>191</v>
      </c>
      <c r="H47" s="16" t="s">
        <v>192</v>
      </c>
      <c r="I47" s="74">
        <v>83645057</v>
      </c>
      <c r="J47" s="74"/>
      <c r="K47" s="15" t="s">
        <v>193</v>
      </c>
      <c r="L47" s="15" t="s">
        <v>194</v>
      </c>
      <c r="M47" s="13">
        <v>1842</v>
      </c>
      <c r="N47" s="14">
        <v>6294</v>
      </c>
      <c r="O47" s="40">
        <v>0</v>
      </c>
      <c r="P47" s="15">
        <f>SUM(M47:O47)</f>
        <v>8136</v>
      </c>
      <c r="Q47" s="37" t="s">
        <v>249</v>
      </c>
      <c r="R47" s="15" t="s">
        <v>233</v>
      </c>
    </row>
    <row r="48" spans="1:18" ht="12.75" x14ac:dyDescent="0.2">
      <c r="A48" s="13">
        <v>43</v>
      </c>
      <c r="B48" s="15" t="s">
        <v>19</v>
      </c>
      <c r="C48" s="15" t="s">
        <v>73</v>
      </c>
      <c r="D48" s="15" t="s">
        <v>195</v>
      </c>
      <c r="E48" s="41" t="s">
        <v>196</v>
      </c>
      <c r="F48" s="15" t="s">
        <v>23</v>
      </c>
      <c r="G48" s="64" t="s">
        <v>197</v>
      </c>
      <c r="H48" s="16" t="s">
        <v>198</v>
      </c>
      <c r="I48" s="74">
        <v>95015437</v>
      </c>
      <c r="J48" s="74"/>
      <c r="K48" s="15" t="s">
        <v>199</v>
      </c>
      <c r="L48" s="15" t="s">
        <v>194</v>
      </c>
      <c r="M48" s="15">
        <v>4950</v>
      </c>
      <c r="N48" s="15">
        <v>8826</v>
      </c>
      <c r="O48" s="40">
        <v>0</v>
      </c>
      <c r="P48" s="15">
        <f>SUM(M48:O48)</f>
        <v>13776</v>
      </c>
      <c r="Q48" s="40" t="s">
        <v>253</v>
      </c>
      <c r="R48" s="15" t="s">
        <v>233</v>
      </c>
    </row>
    <row r="49" spans="1:246" ht="12.75" customHeight="1" x14ac:dyDescent="0.2">
      <c r="A49" s="13">
        <v>44</v>
      </c>
      <c r="B49" s="15" t="s">
        <v>262</v>
      </c>
      <c r="C49" s="15" t="s">
        <v>20</v>
      </c>
      <c r="D49" s="15" t="s">
        <v>200</v>
      </c>
      <c r="E49" s="15"/>
      <c r="F49" s="15" t="s">
        <v>23</v>
      </c>
      <c r="G49" s="64" t="s">
        <v>201</v>
      </c>
      <c r="H49" s="16" t="s">
        <v>202</v>
      </c>
      <c r="I49" s="74">
        <v>95015738</v>
      </c>
      <c r="J49" s="74"/>
      <c r="K49" s="15" t="s">
        <v>82</v>
      </c>
      <c r="L49" s="15" t="s">
        <v>194</v>
      </c>
      <c r="M49" s="15">
        <v>588</v>
      </c>
      <c r="N49" s="15">
        <v>174</v>
      </c>
      <c r="O49" s="15">
        <v>0</v>
      </c>
      <c r="P49" s="15">
        <f>SUM(M49:O49)</f>
        <v>762</v>
      </c>
      <c r="Q49" s="37" t="s">
        <v>252</v>
      </c>
      <c r="R49" s="15" t="s">
        <v>233</v>
      </c>
    </row>
    <row r="50" spans="1:246" ht="12.75" customHeight="1" x14ac:dyDescent="0.2">
      <c r="A50" s="13">
        <v>45</v>
      </c>
      <c r="B50" s="15" t="s">
        <v>19</v>
      </c>
      <c r="C50" s="15" t="s">
        <v>73</v>
      </c>
      <c r="D50" s="15" t="s">
        <v>203</v>
      </c>
      <c r="E50" s="15" t="s">
        <v>204</v>
      </c>
      <c r="F50" s="15" t="s">
        <v>23</v>
      </c>
      <c r="G50" s="64" t="s">
        <v>205</v>
      </c>
      <c r="H50" s="16" t="s">
        <v>206</v>
      </c>
      <c r="I50" s="74">
        <v>70173766</v>
      </c>
      <c r="J50" s="74"/>
      <c r="K50" s="15" t="s">
        <v>26</v>
      </c>
      <c r="L50" s="15" t="s">
        <v>194</v>
      </c>
      <c r="M50" s="40">
        <v>3900</v>
      </c>
      <c r="N50" s="40">
        <v>8000</v>
      </c>
      <c r="O50" s="42" t="s">
        <v>273</v>
      </c>
      <c r="P50" s="15">
        <f>SUM(M50:O50)</f>
        <v>11900</v>
      </c>
      <c r="Q50" s="15" t="s">
        <v>255</v>
      </c>
      <c r="R50" s="15" t="s">
        <v>233</v>
      </c>
    </row>
    <row r="51" spans="1:246" ht="12.75" customHeight="1" x14ac:dyDescent="0.2">
      <c r="A51" s="13">
        <v>46</v>
      </c>
      <c r="B51" s="15" t="s">
        <v>19</v>
      </c>
      <c r="C51" s="15" t="s">
        <v>156</v>
      </c>
      <c r="D51" s="15" t="s">
        <v>207</v>
      </c>
      <c r="E51" s="15"/>
      <c r="F51" s="15" t="s">
        <v>23</v>
      </c>
      <c r="G51" s="64" t="s">
        <v>208</v>
      </c>
      <c r="H51" s="43" t="s">
        <v>209</v>
      </c>
      <c r="I51" s="74">
        <v>73923330</v>
      </c>
      <c r="J51" s="74"/>
      <c r="K51" s="15" t="s">
        <v>82</v>
      </c>
      <c r="L51" s="15" t="s">
        <v>194</v>
      </c>
      <c r="M51" s="15">
        <v>500</v>
      </c>
      <c r="N51" s="15">
        <v>500</v>
      </c>
      <c r="O51" s="15">
        <v>0</v>
      </c>
      <c r="P51" s="15">
        <f>SUM(M51:O51)</f>
        <v>1000</v>
      </c>
      <c r="Q51" s="15" t="s">
        <v>248</v>
      </c>
      <c r="R51" s="15" t="s">
        <v>238</v>
      </c>
    </row>
    <row r="52" spans="1:246" ht="12.75" customHeight="1" x14ac:dyDescent="0.2">
      <c r="A52" s="13">
        <v>47</v>
      </c>
      <c r="B52" s="15" t="s">
        <v>19</v>
      </c>
      <c r="C52" s="15" t="s">
        <v>52</v>
      </c>
      <c r="D52" s="15" t="s">
        <v>210</v>
      </c>
      <c r="E52" s="15"/>
      <c r="F52" s="15" t="s">
        <v>23</v>
      </c>
      <c r="G52" s="64" t="s">
        <v>211</v>
      </c>
      <c r="H52" s="16" t="s">
        <v>212</v>
      </c>
      <c r="I52" s="74">
        <v>70293531</v>
      </c>
      <c r="J52" s="74"/>
      <c r="K52" s="15" t="s">
        <v>26</v>
      </c>
      <c r="L52" s="15" t="s">
        <v>194</v>
      </c>
      <c r="M52" s="15">
        <v>5500</v>
      </c>
      <c r="N52" s="15">
        <v>5500</v>
      </c>
      <c r="O52" s="15">
        <v>0</v>
      </c>
      <c r="P52" s="15">
        <f>SUM(M52:O52)</f>
        <v>11000</v>
      </c>
      <c r="Q52" s="15" t="s">
        <v>241</v>
      </c>
      <c r="R52" s="15" t="s">
        <v>238</v>
      </c>
    </row>
    <row r="53" spans="1:246" ht="12.75" customHeight="1" x14ac:dyDescent="0.2">
      <c r="A53" s="13">
        <v>48</v>
      </c>
      <c r="B53" s="15" t="s">
        <v>19</v>
      </c>
      <c r="C53" s="15" t="s">
        <v>20</v>
      </c>
      <c r="D53" s="15" t="s">
        <v>271</v>
      </c>
      <c r="E53" s="15"/>
      <c r="F53" s="15" t="s">
        <v>23</v>
      </c>
      <c r="G53" s="64" t="s">
        <v>213</v>
      </c>
      <c r="H53" s="16" t="s">
        <v>214</v>
      </c>
      <c r="I53" s="74">
        <v>73923331</v>
      </c>
      <c r="J53" s="74"/>
      <c r="K53" s="15" t="s">
        <v>26</v>
      </c>
      <c r="L53" s="15" t="s">
        <v>270</v>
      </c>
      <c r="M53" s="15">
        <v>7000</v>
      </c>
      <c r="N53" s="15">
        <v>7000</v>
      </c>
      <c r="O53" s="15">
        <v>0</v>
      </c>
      <c r="P53" s="15">
        <f>SUM(M53:O53)</f>
        <v>14000</v>
      </c>
      <c r="Q53" s="15" t="s">
        <v>247</v>
      </c>
      <c r="R53" s="15" t="s">
        <v>238</v>
      </c>
    </row>
    <row r="54" spans="1:246" ht="12.75" customHeight="1" x14ac:dyDescent="0.2">
      <c r="A54" s="13">
        <v>49</v>
      </c>
      <c r="B54" s="15" t="s">
        <v>19</v>
      </c>
      <c r="C54" s="15" t="s">
        <v>150</v>
      </c>
      <c r="D54" s="15" t="s">
        <v>215</v>
      </c>
      <c r="E54" s="15"/>
      <c r="F54" s="15" t="s">
        <v>23</v>
      </c>
      <c r="G54" s="64" t="s">
        <v>216</v>
      </c>
      <c r="H54" s="17" t="s">
        <v>217</v>
      </c>
      <c r="I54" s="75">
        <v>73923316</v>
      </c>
      <c r="J54" s="74"/>
      <c r="K54" s="15" t="s">
        <v>82</v>
      </c>
      <c r="L54" s="15" t="s">
        <v>270</v>
      </c>
      <c r="M54" s="15">
        <v>1000</v>
      </c>
      <c r="N54" s="15">
        <v>1000</v>
      </c>
      <c r="O54" s="15">
        <v>0</v>
      </c>
      <c r="P54" s="15">
        <f>SUM(M54:O54)</f>
        <v>2000</v>
      </c>
      <c r="Q54" s="15" t="s">
        <v>240</v>
      </c>
      <c r="R54" s="15" t="s">
        <v>239</v>
      </c>
    </row>
    <row r="55" spans="1:246" ht="12.75" customHeight="1" x14ac:dyDescent="0.2">
      <c r="A55" s="13">
        <v>50</v>
      </c>
      <c r="B55" s="15" t="s">
        <v>19</v>
      </c>
      <c r="C55" s="15" t="s">
        <v>28</v>
      </c>
      <c r="D55" s="15" t="s">
        <v>234</v>
      </c>
      <c r="E55" s="15"/>
      <c r="F55" s="15" t="s">
        <v>23</v>
      </c>
      <c r="G55" s="64" t="s">
        <v>235</v>
      </c>
      <c r="H55" s="44" t="s">
        <v>261</v>
      </c>
      <c r="I55" s="76"/>
      <c r="J55" s="77"/>
      <c r="K55" s="15"/>
      <c r="L55" s="15" t="s">
        <v>270</v>
      </c>
      <c r="M55" s="15">
        <v>500</v>
      </c>
      <c r="N55" s="15">
        <v>500</v>
      </c>
      <c r="O55" s="15">
        <v>0</v>
      </c>
      <c r="P55" s="15">
        <f>SUM(M55:O55)</f>
        <v>1000</v>
      </c>
      <c r="Q55" s="15"/>
      <c r="R55" s="15" t="s">
        <v>238</v>
      </c>
    </row>
    <row r="56" spans="1:246" ht="12.75" customHeight="1" x14ac:dyDescent="0.2">
      <c r="A56" s="13">
        <v>51</v>
      </c>
      <c r="B56" s="15" t="s">
        <v>19</v>
      </c>
      <c r="C56" s="15" t="s">
        <v>150</v>
      </c>
      <c r="D56" s="15" t="s">
        <v>236</v>
      </c>
      <c r="E56" s="15"/>
      <c r="F56" s="15" t="s">
        <v>23</v>
      </c>
      <c r="G56" s="64" t="s">
        <v>237</v>
      </c>
      <c r="H56" s="45">
        <v>5.9032242960100096E+17</v>
      </c>
      <c r="I56" s="76">
        <v>70178174</v>
      </c>
      <c r="J56" s="77"/>
      <c r="K56" s="15"/>
      <c r="L56" s="15" t="s">
        <v>194</v>
      </c>
      <c r="M56" s="15">
        <v>7500</v>
      </c>
      <c r="N56" s="15">
        <v>7500</v>
      </c>
      <c r="O56" s="15">
        <v>0</v>
      </c>
      <c r="P56" s="15">
        <f>SUM(M56:O56)</f>
        <v>15000</v>
      </c>
      <c r="Q56" s="15"/>
      <c r="R56" s="15" t="s">
        <v>238</v>
      </c>
    </row>
    <row r="57" spans="1:246" s="20" customFormat="1" ht="12.75" customHeight="1" x14ac:dyDescent="0.2">
      <c r="A57" s="46">
        <v>52</v>
      </c>
      <c r="B57" s="15" t="s">
        <v>19</v>
      </c>
      <c r="C57" s="15" t="s">
        <v>181</v>
      </c>
      <c r="D57" s="15" t="s">
        <v>256</v>
      </c>
      <c r="E57" s="15" t="s">
        <v>259</v>
      </c>
      <c r="F57" s="15" t="s">
        <v>23</v>
      </c>
      <c r="G57" s="65"/>
      <c r="H57" s="48" t="s">
        <v>260</v>
      </c>
      <c r="I57" s="76">
        <v>70293527</v>
      </c>
      <c r="J57" s="77"/>
      <c r="K57" s="15" t="s">
        <v>257</v>
      </c>
      <c r="L57" s="15" t="s">
        <v>194</v>
      </c>
      <c r="M57" s="47">
        <v>1300</v>
      </c>
      <c r="N57" s="47">
        <v>1300</v>
      </c>
      <c r="O57" s="47">
        <v>0</v>
      </c>
      <c r="P57" s="49">
        <f>SUM(M57:O57)</f>
        <v>2600</v>
      </c>
      <c r="Q57" s="49" t="s">
        <v>258</v>
      </c>
      <c r="R57" s="49" t="s">
        <v>267</v>
      </c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</row>
    <row r="58" spans="1:246" ht="12.75" customHeight="1" x14ac:dyDescent="0.2">
      <c r="A58" s="50">
        <v>53</v>
      </c>
      <c r="B58" s="51" t="s">
        <v>19</v>
      </c>
      <c r="C58" s="51" t="s">
        <v>269</v>
      </c>
      <c r="D58" s="51" t="s">
        <v>264</v>
      </c>
      <c r="E58" s="51"/>
      <c r="F58" s="51" t="s">
        <v>23</v>
      </c>
      <c r="G58" s="66"/>
      <c r="H58" s="53" t="s">
        <v>265</v>
      </c>
      <c r="I58" s="76" t="s">
        <v>272</v>
      </c>
      <c r="J58" s="78"/>
      <c r="K58" s="51" t="s">
        <v>82</v>
      </c>
      <c r="L58" s="51" t="s">
        <v>33</v>
      </c>
      <c r="M58" s="52">
        <v>0</v>
      </c>
      <c r="N58" s="15">
        <v>0</v>
      </c>
      <c r="O58" s="52">
        <v>1000</v>
      </c>
      <c r="P58" s="54">
        <f>SUM(M58:O58)</f>
        <v>1000</v>
      </c>
      <c r="Q58" s="54" t="s">
        <v>266</v>
      </c>
      <c r="R58" s="54" t="s">
        <v>268</v>
      </c>
    </row>
    <row r="59" spans="1:246" s="20" customFormat="1" ht="12.75" x14ac:dyDescent="0.2">
      <c r="A59" s="55"/>
      <c r="B59" s="56"/>
      <c r="C59" s="56"/>
      <c r="D59" s="56"/>
      <c r="E59" s="56"/>
      <c r="F59" s="56"/>
      <c r="G59" s="67"/>
      <c r="H59" s="57"/>
      <c r="I59" s="56"/>
      <c r="J59" s="56"/>
      <c r="K59" s="56"/>
      <c r="L59" s="56"/>
      <c r="M59" s="56">
        <f>SUM(M6:M58)</f>
        <v>141570</v>
      </c>
      <c r="N59" s="56">
        <f>SUM(N6:N58)</f>
        <v>227144</v>
      </c>
      <c r="O59" s="56">
        <f>SUM(O6:O58)</f>
        <v>47400</v>
      </c>
      <c r="P59" s="56">
        <f>SUM(P6:P58)</f>
        <v>416114</v>
      </c>
      <c r="Q59" s="56"/>
      <c r="R59" s="56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</row>
    <row r="60" spans="1:246" ht="12.75" x14ac:dyDescent="0.2">
      <c r="A60" s="58"/>
      <c r="B60" s="35"/>
      <c r="C60" s="35"/>
      <c r="D60" s="35"/>
      <c r="E60" s="59"/>
      <c r="F60" s="35"/>
      <c r="G60" s="35"/>
      <c r="H60" s="60"/>
      <c r="I60" s="35"/>
      <c r="J60" s="35"/>
      <c r="K60" s="35"/>
      <c r="L60" s="35"/>
      <c r="M60" s="35"/>
      <c r="N60" s="35"/>
      <c r="O60" s="35"/>
      <c r="P60" s="35"/>
      <c r="Q60" s="35"/>
      <c r="R60" s="35"/>
    </row>
    <row r="61" spans="1:246" x14ac:dyDescent="0.2">
      <c r="A61" s="58"/>
      <c r="B61" s="35"/>
      <c r="C61" s="35"/>
      <c r="D61" s="35"/>
      <c r="E61" s="35"/>
      <c r="F61" s="35"/>
      <c r="G61" s="35"/>
      <c r="H61" s="60"/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1:246" x14ac:dyDescent="0.2">
      <c r="A62" s="2"/>
    </row>
    <row r="63" spans="1:246" x14ac:dyDescent="0.2">
      <c r="A63" s="2"/>
    </row>
    <row r="64" spans="1:246" x14ac:dyDescent="0.2">
      <c r="A64" s="2"/>
    </row>
    <row r="65" spans="1:246" x14ac:dyDescent="0.2">
      <c r="A65" s="2"/>
    </row>
    <row r="66" spans="1:246" ht="12.75" x14ac:dyDescent="0.2">
      <c r="A66" s="2"/>
      <c r="F66" s="21"/>
      <c r="G66" s="73" t="s">
        <v>218</v>
      </c>
      <c r="H66" s="73"/>
      <c r="I66" s="73"/>
      <c r="J66" s="73"/>
      <c r="K66" s="73"/>
      <c r="L66" s="73"/>
    </row>
    <row r="67" spans="1:246" ht="12.75" x14ac:dyDescent="0.2">
      <c r="A67" s="2"/>
      <c r="F67" s="21"/>
      <c r="G67" s="73"/>
      <c r="H67" s="73"/>
      <c r="I67" s="73"/>
      <c r="J67" s="73"/>
      <c r="K67" s="73"/>
      <c r="L67" s="73"/>
    </row>
    <row r="68" spans="1:246" ht="76.5" x14ac:dyDescent="0.2">
      <c r="A68" s="2"/>
      <c r="F68" s="21"/>
      <c r="G68" s="26" t="s">
        <v>219</v>
      </c>
      <c r="H68" s="27"/>
      <c r="I68" s="26" t="s">
        <v>220</v>
      </c>
      <c r="J68" s="26" t="s">
        <v>15</v>
      </c>
      <c r="K68" s="26" t="s">
        <v>16</v>
      </c>
      <c r="L68" s="28" t="s">
        <v>17</v>
      </c>
      <c r="IL68" s="2"/>
    </row>
    <row r="69" spans="1:246" ht="12.75" x14ac:dyDescent="0.2">
      <c r="A69" s="2"/>
      <c r="F69" s="21"/>
      <c r="G69" s="25" t="s">
        <v>221</v>
      </c>
      <c r="H69" s="22"/>
      <c r="I69" s="25">
        <v>0</v>
      </c>
      <c r="J69" s="25">
        <v>0</v>
      </c>
      <c r="K69" s="12">
        <f>SUM(O6:O58)</f>
        <v>47400</v>
      </c>
      <c r="L69" s="12">
        <f>SUM(I69:K69)</f>
        <v>47400</v>
      </c>
    </row>
    <row r="70" spans="1:246" ht="12.75" x14ac:dyDescent="0.2">
      <c r="A70" s="2"/>
      <c r="F70" s="21"/>
      <c r="G70" s="29" t="s">
        <v>194</v>
      </c>
      <c r="H70" s="30"/>
      <c r="I70" s="29">
        <f>SUM(M6:M58)</f>
        <v>141570</v>
      </c>
      <c r="J70" s="29">
        <f>SUM(N6:N58)</f>
        <v>227144</v>
      </c>
      <c r="K70" s="29">
        <v>0</v>
      </c>
      <c r="L70" s="29">
        <f>SUM(I70,J70)</f>
        <v>368714</v>
      </c>
      <c r="IL70" s="2"/>
    </row>
    <row r="71" spans="1:246" ht="12.75" x14ac:dyDescent="0.2">
      <c r="A71" s="2"/>
      <c r="F71" s="21"/>
      <c r="G71" s="31" t="s">
        <v>222</v>
      </c>
      <c r="H71" s="32"/>
      <c r="I71" s="31">
        <f>SUM(I69:I70)</f>
        <v>141570</v>
      </c>
      <c r="J71" s="33">
        <f>SUM(N6:N58)</f>
        <v>227144</v>
      </c>
      <c r="K71" s="31">
        <f>SUM(O59)</f>
        <v>47400</v>
      </c>
      <c r="L71" s="31">
        <f>SUM(I71,J71,K71)</f>
        <v>416114</v>
      </c>
    </row>
    <row r="72" spans="1:246" ht="12.75" x14ac:dyDescent="0.2">
      <c r="A72" s="2"/>
      <c r="G72"/>
      <c r="H72" s="24"/>
      <c r="I72"/>
      <c r="J72"/>
      <c r="K72"/>
      <c r="L72"/>
    </row>
    <row r="73" spans="1:246" ht="12.75" x14ac:dyDescent="0.2">
      <c r="A73" s="2"/>
      <c r="G73"/>
      <c r="H73" s="24"/>
      <c r="I73"/>
      <c r="J73"/>
      <c r="K73"/>
      <c r="L73"/>
    </row>
    <row r="74" spans="1:246" ht="12.75" x14ac:dyDescent="0.2">
      <c r="A74" s="2"/>
      <c r="G74"/>
      <c r="H74" s="24"/>
      <c r="I74"/>
      <c r="J74"/>
      <c r="K74"/>
    </row>
    <row r="75" spans="1:246" ht="12.75" x14ac:dyDescent="0.2">
      <c r="A75" s="2"/>
      <c r="G75"/>
      <c r="H75" s="24"/>
      <c r="I75"/>
      <c r="J75"/>
      <c r="K75"/>
      <c r="L75"/>
    </row>
    <row r="76" spans="1:246" ht="12.75" x14ac:dyDescent="0.2">
      <c r="A76" s="2"/>
      <c r="G76"/>
      <c r="H76" s="24"/>
      <c r="I76"/>
      <c r="J76"/>
      <c r="K76"/>
    </row>
    <row r="77" spans="1:246" ht="12.75" x14ac:dyDescent="0.2">
      <c r="A77" s="2"/>
      <c r="G77"/>
      <c r="H77" s="24"/>
      <c r="I77"/>
      <c r="J77"/>
      <c r="K77"/>
      <c r="L77"/>
    </row>
    <row r="78" spans="1:246" ht="12.75" x14ac:dyDescent="0.2">
      <c r="A78" s="2"/>
      <c r="G78"/>
      <c r="H78" s="24"/>
      <c r="I78"/>
      <c r="J78"/>
      <c r="K78"/>
      <c r="L78"/>
    </row>
    <row r="79" spans="1:246" ht="12.75" x14ac:dyDescent="0.2">
      <c r="A79" s="2"/>
      <c r="G79"/>
      <c r="H79" s="24"/>
      <c r="I79"/>
      <c r="J79"/>
      <c r="K79"/>
      <c r="L79"/>
    </row>
    <row r="80" spans="1:246" ht="12.75" x14ac:dyDescent="0.2">
      <c r="A80" s="2"/>
      <c r="G80"/>
      <c r="H80" s="24"/>
      <c r="I80"/>
      <c r="J80"/>
      <c r="K80"/>
      <c r="L80"/>
    </row>
    <row r="81" spans="1:12" ht="12.75" x14ac:dyDescent="0.2">
      <c r="A81" s="2"/>
      <c r="G81"/>
      <c r="H81" s="24"/>
      <c r="I81"/>
      <c r="J81"/>
      <c r="K81"/>
      <c r="L81"/>
    </row>
    <row r="82" spans="1:12" ht="12.75" x14ac:dyDescent="0.2">
      <c r="A82" s="2"/>
      <c r="G82"/>
      <c r="H82" s="24"/>
      <c r="I82"/>
      <c r="J82"/>
      <c r="K82"/>
      <c r="L82"/>
    </row>
    <row r="83" spans="1:12" ht="12.75" x14ac:dyDescent="0.2">
      <c r="A83" s="2"/>
      <c r="G83"/>
      <c r="H83" s="24"/>
      <c r="I83"/>
      <c r="J83"/>
      <c r="K83"/>
      <c r="L83"/>
    </row>
    <row r="84" spans="1:12" ht="12.75" x14ac:dyDescent="0.2">
      <c r="G84"/>
      <c r="H84" s="24"/>
      <c r="I84"/>
      <c r="J84"/>
      <c r="K84"/>
      <c r="L84"/>
    </row>
    <row r="85" spans="1:12" ht="12.75" x14ac:dyDescent="0.2">
      <c r="G85"/>
      <c r="H85" s="24"/>
      <c r="I85"/>
      <c r="J85"/>
      <c r="K85"/>
      <c r="L85"/>
    </row>
    <row r="86" spans="1:12" ht="12.75" x14ac:dyDescent="0.2">
      <c r="G86"/>
      <c r="H86" s="24"/>
      <c r="I86"/>
      <c r="J86"/>
      <c r="K86"/>
      <c r="L86"/>
    </row>
    <row r="87" spans="1:12" ht="12.75" x14ac:dyDescent="0.2">
      <c r="G87"/>
      <c r="H87" s="24"/>
      <c r="I87"/>
      <c r="J87"/>
      <c r="K87"/>
      <c r="L87"/>
    </row>
    <row r="88" spans="1:12" ht="12.75" x14ac:dyDescent="0.2">
      <c r="G88"/>
      <c r="H88" s="24"/>
      <c r="I88"/>
      <c r="J88"/>
      <c r="K88"/>
      <c r="L88"/>
    </row>
    <row r="89" spans="1:12" ht="12.75" x14ac:dyDescent="0.2">
      <c r="G89"/>
      <c r="H89" s="24"/>
      <c r="I89"/>
      <c r="J89"/>
      <c r="K89"/>
      <c r="L89"/>
    </row>
  </sheetData>
  <mergeCells count="63">
    <mergeCell ref="I17:J17"/>
    <mergeCell ref="I18:J18"/>
    <mergeCell ref="I19:J19"/>
    <mergeCell ref="I20:J20"/>
    <mergeCell ref="I12:J12"/>
    <mergeCell ref="I13:J13"/>
    <mergeCell ref="I14:J14"/>
    <mergeCell ref="I15:J15"/>
    <mergeCell ref="I16:J16"/>
    <mergeCell ref="I11:J11"/>
    <mergeCell ref="I7:J7"/>
    <mergeCell ref="I8:J8"/>
    <mergeCell ref="I9:J9"/>
    <mergeCell ref="I10:J10"/>
    <mergeCell ref="I6:J6"/>
    <mergeCell ref="I5:J5"/>
    <mergeCell ref="A1:P2"/>
    <mergeCell ref="A3:A4"/>
    <mergeCell ref="B3:B4"/>
    <mergeCell ref="C3:F3"/>
    <mergeCell ref="G3:G4"/>
    <mergeCell ref="I3:J4"/>
    <mergeCell ref="K3:L3"/>
    <mergeCell ref="M3:P3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57:J57"/>
    <mergeCell ref="I58:J58"/>
    <mergeCell ref="I56:J56"/>
    <mergeCell ref="I36:J36"/>
    <mergeCell ref="I37:J37"/>
    <mergeCell ref="I38:J38"/>
    <mergeCell ref="I39:J39"/>
    <mergeCell ref="I40:J40"/>
    <mergeCell ref="I41:J41"/>
    <mergeCell ref="I42:J42"/>
    <mergeCell ref="I43:J43"/>
    <mergeCell ref="I46:J46"/>
    <mergeCell ref="G66:L67"/>
    <mergeCell ref="I44:J44"/>
    <mergeCell ref="I45:J45"/>
    <mergeCell ref="I49:J49"/>
    <mergeCell ref="I48:J48"/>
    <mergeCell ref="I50:J50"/>
    <mergeCell ref="I47:J47"/>
    <mergeCell ref="I51:J51"/>
    <mergeCell ref="I52:J52"/>
    <mergeCell ref="I53:J53"/>
    <mergeCell ref="I54:J54"/>
    <mergeCell ref="I55:J55"/>
  </mergeCells>
  <pageMargins left="0.7" right="0.7" top="0.75" bottom="0.75" header="0.3" footer="0.3"/>
  <pageSetup paperSize="9" scale="57" fitToHeight="0" orientation="landscape" useFirstPageNumber="1" r:id="rId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10"/>
  <sheetViews>
    <sheetView showGridLines="0" workbookViewId="0"/>
  </sheetViews>
  <sheetFormatPr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ht="25.5" x14ac:dyDescent="0.2">
      <c r="B1" s="4" t="s">
        <v>223</v>
      </c>
      <c r="C1" s="4"/>
      <c r="D1" s="8"/>
      <c r="E1" s="8"/>
      <c r="F1" s="8"/>
    </row>
    <row r="2" spans="2:6" x14ac:dyDescent="0.2">
      <c r="B2" s="4" t="s">
        <v>224</v>
      </c>
      <c r="C2" s="4"/>
      <c r="D2" s="8"/>
      <c r="E2" s="8"/>
      <c r="F2" s="8"/>
    </row>
    <row r="3" spans="2:6" x14ac:dyDescent="0.2">
      <c r="B3" s="5"/>
      <c r="C3" s="5"/>
      <c r="D3" s="9"/>
      <c r="E3" s="9"/>
      <c r="F3" s="9"/>
    </row>
    <row r="4" spans="2:6" ht="38.25" x14ac:dyDescent="0.2">
      <c r="B4" s="5" t="s">
        <v>225</v>
      </c>
      <c r="C4" s="5"/>
      <c r="D4" s="9"/>
      <c r="E4" s="9"/>
      <c r="F4" s="9"/>
    </row>
    <row r="5" spans="2:6" x14ac:dyDescent="0.2">
      <c r="B5" s="5"/>
      <c r="C5" s="5"/>
      <c r="D5" s="9"/>
      <c r="E5" s="9"/>
      <c r="F5" s="9"/>
    </row>
    <row r="6" spans="2:6" ht="25.5" x14ac:dyDescent="0.2">
      <c r="B6" s="4" t="s">
        <v>226</v>
      </c>
      <c r="C6" s="4"/>
      <c r="D6" s="8"/>
      <c r="E6" s="8" t="s">
        <v>227</v>
      </c>
      <c r="F6" s="8" t="s">
        <v>228</v>
      </c>
    </row>
    <row r="7" spans="2:6" ht="13.5" thickBot="1" x14ac:dyDescent="0.25">
      <c r="B7" s="5"/>
      <c r="C7" s="5"/>
      <c r="D7" s="9"/>
      <c r="E7" s="9"/>
      <c r="F7" s="9"/>
    </row>
    <row r="8" spans="2:6" ht="39" thickBot="1" x14ac:dyDescent="0.25">
      <c r="B8" s="6" t="s">
        <v>229</v>
      </c>
      <c r="C8" s="7"/>
      <c r="D8" s="10"/>
      <c r="E8" s="10">
        <v>37</v>
      </c>
      <c r="F8" s="11" t="s">
        <v>230</v>
      </c>
    </row>
    <row r="9" spans="2:6" x14ac:dyDescent="0.2">
      <c r="B9" s="5"/>
      <c r="C9" s="5"/>
      <c r="D9" s="9"/>
      <c r="E9" s="9"/>
      <c r="F9" s="9"/>
    </row>
    <row r="10" spans="2:6" x14ac:dyDescent="0.2">
      <c r="B10" s="5"/>
      <c r="C10" s="5"/>
      <c r="D10" s="9"/>
      <c r="E10" s="9"/>
      <c r="F10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8D95512FEC22442AE972C19B89609EC" ma:contentTypeVersion="9" ma:contentTypeDescription="Utwórz nowy dokument." ma:contentTypeScope="" ma:versionID="a23b88efc3b9d5567e7215f9133f2684">
  <xsd:schema xmlns:xsd="http://www.w3.org/2001/XMLSchema" xmlns:xs="http://www.w3.org/2001/XMLSchema" xmlns:p="http://schemas.microsoft.com/office/2006/metadata/properties" xmlns:ns2="66ebafb8-1662-41c4-ac9f-d7a5c94ebf3a" xmlns:ns3="26af741f-e4e3-4f51-b2e2-dad4ceaef94b" targetNamespace="http://schemas.microsoft.com/office/2006/metadata/properties" ma:root="true" ma:fieldsID="30838ecdaabeca46bf142b237daf313f" ns2:_="" ns3:_="">
    <xsd:import namespace="66ebafb8-1662-41c4-ac9f-d7a5c94ebf3a"/>
    <xsd:import namespace="26af741f-e4e3-4f51-b2e2-dad4ceaef9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ebafb8-1662-41c4-ac9f-d7a5c94ebf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af741f-e4e3-4f51-b2e2-dad4ceaef94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86E1BE-4300-4347-9451-65CADB2A8674}">
  <ds:schemaRefs>
    <ds:schemaRef ds:uri="http://www.w3.org/XML/1998/namespace"/>
    <ds:schemaRef ds:uri="66ebafb8-1662-41c4-ac9f-d7a5c94ebf3a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26af741f-e4e3-4f51-b2e2-dad4ceaef94b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4B782DA-E83D-4C0B-9C79-6CD6726D24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FB9CFF-B55B-41CD-801F-AECE1057F0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ebafb8-1662-41c4-ac9f-d7a5c94ebf3a"/>
    <ds:schemaRef ds:uri="26af741f-e4e3-4f51-b2e2-dad4ceaef9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Raport zgodności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tomasz.bunda</cp:lastModifiedBy>
  <cp:revision>6</cp:revision>
  <dcterms:created xsi:type="dcterms:W3CDTF">2013-10-01T09:43:54Z</dcterms:created>
  <dcterms:modified xsi:type="dcterms:W3CDTF">2021-05-11T11:04:08Z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0x01010008D95512FEC22442AE972C19B89609EC</vt:lpwstr>
  </property>
</Properties>
</file>