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3. Pościel 13-2025\Platforma - ogloszenie\"/>
    </mc:Choice>
  </mc:AlternateContent>
  <xr:revisionPtr revIDLastSave="0" documentId="13_ncr:1_{C1B8C173-34F2-49EC-9797-84A3053D824C}" xr6:coauthVersionLast="47" xr6:coauthVersionMax="47" xr10:uidLastSave="{00000000-0000-0000-0000-000000000000}"/>
  <bookViews>
    <workbookView xWindow="2100" yWindow="440" windowWidth="20970" windowHeight="18530" xr2:uid="{00000000-000D-0000-FFFF-FFFF00000000}"/>
  </bookViews>
  <sheets>
    <sheet name="Arkusz2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H99" i="2" l="1"/>
  <c r="H101" i="2"/>
  <c r="H102" i="2"/>
  <c r="H104" i="2"/>
  <c r="H107" i="2"/>
  <c r="F97" i="2"/>
  <c r="H97" i="2" s="1"/>
  <c r="F98" i="2"/>
  <c r="H98" i="2" s="1"/>
  <c r="F99" i="2"/>
  <c r="F100" i="2"/>
  <c r="H100" i="2" s="1"/>
  <c r="F101" i="2"/>
  <c r="F102" i="2"/>
  <c r="F103" i="2"/>
  <c r="H103" i="2" s="1"/>
  <c r="F104" i="2"/>
  <c r="F105" i="2"/>
  <c r="H105" i="2" s="1"/>
  <c r="F106" i="2"/>
  <c r="H106" i="2" s="1"/>
  <c r="F107" i="2"/>
  <c r="F96" i="2"/>
  <c r="H96" i="2" s="1"/>
  <c r="F30" i="2"/>
  <c r="H30" i="2" s="1"/>
  <c r="F32" i="2"/>
  <c r="H32" i="2" s="1"/>
  <c r="F34" i="2"/>
  <c r="H34" i="2" s="1"/>
  <c r="F35" i="2"/>
  <c r="H35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4" i="2"/>
  <c r="H54" i="2" s="1"/>
  <c r="F55" i="2"/>
  <c r="H55" i="2" s="1"/>
  <c r="F56" i="2"/>
  <c r="H56" i="2" s="1"/>
  <c r="F57" i="2"/>
  <c r="H57" i="2" s="1"/>
  <c r="D46" i="2"/>
  <c r="F46" i="2" s="1"/>
  <c r="H46" i="2" s="1"/>
  <c r="D45" i="2"/>
  <c r="F45" i="2" s="1"/>
  <c r="H45" i="2" s="1"/>
  <c r="D44" i="2"/>
  <c r="F44" i="2" s="1"/>
  <c r="H44" i="2" s="1"/>
  <c r="D37" i="2"/>
  <c r="F37" i="2" s="1"/>
  <c r="H37" i="2" s="1"/>
  <c r="D36" i="2"/>
  <c r="F36" i="2" s="1"/>
  <c r="H36" i="2" s="1"/>
  <c r="D33" i="2"/>
  <c r="F33" i="2" s="1"/>
  <c r="H33" i="2" s="1"/>
  <c r="D31" i="2"/>
  <c r="F31" i="2" s="1"/>
  <c r="H31" i="2" s="1"/>
  <c r="D29" i="2"/>
  <c r="F29" i="2" s="1"/>
  <c r="H29" i="2" s="1"/>
  <c r="D28" i="2"/>
  <c r="F28" i="2" s="1"/>
  <c r="H28" i="2" s="1"/>
  <c r="D27" i="2"/>
  <c r="F27" i="2" s="1"/>
  <c r="H27" i="2" s="1"/>
  <c r="F26" i="2"/>
  <c r="H26" i="2" s="1"/>
  <c r="F78" i="2"/>
  <c r="H78" i="2" s="1"/>
  <c r="F134" i="2"/>
  <c r="H134" i="2" s="1"/>
  <c r="F133" i="2"/>
  <c r="H133" i="2" s="1"/>
  <c r="F132" i="2"/>
  <c r="H132" i="2" s="1"/>
  <c r="F131" i="2"/>
  <c r="H131" i="2" s="1"/>
  <c r="F130" i="2"/>
  <c r="H130" i="2" s="1"/>
  <c r="F129" i="2"/>
  <c r="H129" i="2" s="1"/>
  <c r="F128" i="2"/>
  <c r="H128" i="2" s="1"/>
  <c r="F127" i="2"/>
  <c r="H127" i="2" s="1"/>
  <c r="F126" i="2"/>
  <c r="H126" i="2" s="1"/>
  <c r="F125" i="2"/>
  <c r="H125" i="2" s="1"/>
  <c r="F124" i="2"/>
  <c r="H124" i="2" s="1"/>
  <c r="F95" i="2"/>
  <c r="H95" i="2" s="1"/>
  <c r="F79" i="2"/>
  <c r="H79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135" i="2" l="1"/>
  <c r="F135" i="2"/>
  <c r="H108" i="2"/>
  <c r="F108" i="2"/>
  <c r="H71" i="2"/>
  <c r="H80" i="2" s="1"/>
  <c r="F80" i="2"/>
  <c r="H136" i="2" l="1"/>
  <c r="H109" i="2"/>
  <c r="H81" i="2"/>
  <c r="F58" i="2" l="1"/>
  <c r="H58" i="2"/>
  <c r="H59" i="2" l="1"/>
</calcChain>
</file>

<file path=xl/sharedStrings.xml><?xml version="1.0" encoding="utf-8"?>
<sst xmlns="http://schemas.openxmlformats.org/spreadsheetml/2006/main" count="252" uniqueCount="130">
  <si>
    <t xml:space="preserve"> </t>
  </si>
  <si>
    <t>Jedn.</t>
  </si>
  <si>
    <t>RAZEM</t>
  </si>
  <si>
    <t>miary</t>
  </si>
  <si>
    <t>Ilość</t>
  </si>
  <si>
    <t>szt.</t>
  </si>
  <si>
    <t>Wartość netto</t>
  </si>
  <si>
    <t>Cena jedn. netto</t>
  </si>
  <si>
    <t>Stawka Vat w %</t>
  </si>
  <si>
    <t>Wartość brutto</t>
  </si>
  <si>
    <t>7=5x6</t>
  </si>
  <si>
    <t>9=7x8</t>
  </si>
  <si>
    <t>Asortyment</t>
  </si>
  <si>
    <t>Podatek VAT</t>
  </si>
  <si>
    <t>(9-7)</t>
  </si>
  <si>
    <t>X</t>
  </si>
  <si>
    <t>L.p.</t>
  </si>
  <si>
    <t>Oświadczam, że:</t>
  </si>
  <si>
    <t>4. Wykonam zamówienie w terminie: od dnia podpisania umowy w okresie 12 miesięcy rzetelnie i z należytą starannością.</t>
  </si>
  <si>
    <t>5. Termin płatności: 30 dni</t>
  </si>
  <si>
    <t>6. Termin usunięcia reklamacji (liczony od dnia zgłoszenia reklamacji): 48 godzin.</t>
  </si>
  <si>
    <t>7. Gwarancja wyrażona w liczbie miesięcy: 12 m-cy.</t>
  </si>
  <si>
    <t>Uważam się za związanego niniejszą oferta przez okres 30 dni od dnia upływu terminu składania ofert</t>
  </si>
  <si>
    <t>Na potwierdzenie spełnienia wymagań oferty załączam:</t>
  </si>
  <si>
    <t>Inne informacje Oferenta:</t>
  </si>
  <si>
    <t>(imię i nazwisko)</t>
  </si>
  <si>
    <t>podpis uprawnionego przedstawiciela Oferenta</t>
  </si>
  <si>
    <t>FORMULARZ OFERTOWY</t>
  </si>
  <si>
    <t>W odpowiedzi na Zapytanie Ofertowe z dnia ………………………… informujemy:</t>
  </si>
  <si>
    <t>Dane dotyczące Oferenta:</t>
  </si>
  <si>
    <t>Zobowiązania oferenta</t>
  </si>
  <si>
    <t>Oferujemy wykonanie zamówienia zgodnie z opisem przedmiotu zamówienia za cenę:</t>
  </si>
  <si>
    <t>Stawka Vat %</t>
  </si>
  <si>
    <t>Nazwa: ………………………………………………….………….…………………………………….</t>
  </si>
  <si>
    <t>Siedziba: …………………………………………………..………………………..……….……………</t>
  </si>
  <si>
    <t>Nr telefonu/faks: ………….……...……..…..…………………………………………………………….</t>
  </si>
  <si>
    <t>Nr NIP: ……………………………………………..…..……………………………………………….</t>
  </si>
  <si>
    <t>Nr REGON: …………………………………………………………..…………………………………</t>
  </si>
  <si>
    <t>Adres poczty elektronicznej: ……………………………………………………………………………..</t>
  </si>
  <si>
    <t>Strona internetowa: ……………………………………………………………………………………….</t>
  </si>
  <si>
    <t>Cena oferty netto (zadanie nr 1): ……………………………………….…..……………………..…….……………... zł</t>
  </si>
  <si>
    <t>(słownie: ………………….…………………………………………...………………………..…………….…….………)</t>
  </si>
  <si>
    <t>Podatek VAT:………………………..…………………………………………………..……………………………….. zł</t>
  </si>
  <si>
    <t>Cena oferty brutto (zadanie nr 1): …….….………………..…………………..……..…..……………………………. zł</t>
  </si>
  <si>
    <t>1. Posiadam uprawnienia do wykonywania określonej działalności lub czynności, jeżeli przepisy prawa nakładają obowiązek</t>
  </si>
  <si>
    <t>ich posiadania.</t>
  </si>
  <si>
    <t>2. Dysponuję odpowiednią wiedzą i doświadczeniem, a także odpowiednim potencjałem technicznym, finansowym oraz osobami</t>
  </si>
  <si>
    <t>zdolnymi do wykonywaniazamówienia.</t>
  </si>
  <si>
    <t>3. Nie podlegam wykluczeniu z postepowania oraz akceptuję warunki udziału w zapytaniu ofertowym i postanowienia</t>
  </si>
  <si>
    <t>umieszczone we wzorze umowy.</t>
  </si>
  <si>
    <t>……………………………………………………………………………………………………………………..…..……</t>
  </si>
  <si>
    <t>Cena oferty netto (zadanie nr 2): ……………………………………….…..……………………..…….……………... zł</t>
  </si>
  <si>
    <t>Cena oferty brutto (zadanie nr 2): …….….………………..…………………..……..…..……………………………. zł</t>
  </si>
  <si>
    <t>Cena oferty netto (zadanie nr 3): ……………………………………….…..……………………..…….……………... zł</t>
  </si>
  <si>
    <t>Cena oferty brutto (zadanie nr 3): …….….………………..…………………..……..…..……………………………. zł</t>
  </si>
  <si>
    <t>Cena oferty netto (zadanie nr 4): ……………………………………….…..……………………..…….……………... zł</t>
  </si>
  <si>
    <t>Cena oferty brutto (zadanie nr 4): …….….………………..…………………..……..…..……………………………. zł</t>
  </si>
  <si>
    <t>Ścierka bawełniana kuchenna 50x70</t>
  </si>
  <si>
    <t>Dywanik łazienkowy</t>
  </si>
  <si>
    <t>Kołdra 160x200</t>
  </si>
  <si>
    <t>Poduszka 80x70</t>
  </si>
  <si>
    <t>Poduszka 40x40</t>
  </si>
  <si>
    <t>Poszwa 160x200 (1cm)</t>
  </si>
  <si>
    <t>Poszwa 160x200 (2cm)</t>
  </si>
  <si>
    <t>Poszewka 80x70 (1cm)</t>
  </si>
  <si>
    <t>Poszewka 80x70 (2cm)</t>
  </si>
  <si>
    <t>Poszewka 40x40</t>
  </si>
  <si>
    <t>Prześcieradło 160x260</t>
  </si>
  <si>
    <t>Prześcieradło 180x270</t>
  </si>
  <si>
    <t>Prześcieradło 210x270</t>
  </si>
  <si>
    <t>Prześcieradło 250x270</t>
  </si>
  <si>
    <t>Prześcieradło 160x260 (1cm)</t>
  </si>
  <si>
    <t>Prześcieradło 220x260 (1cm)</t>
  </si>
  <si>
    <t>Prześcieradło 180x260 (2cm)</t>
  </si>
  <si>
    <t>Koc z mikrofibry 150x200</t>
  </si>
  <si>
    <t>Koc z akrylu 160x210</t>
  </si>
  <si>
    <t>Ręcznik 50x100 kolor</t>
  </si>
  <si>
    <t>Ręcznik 70x140 kolor</t>
  </si>
  <si>
    <t>Ręcznik 50x100 biały</t>
  </si>
  <si>
    <t>Ręcznik 70x140 biały</t>
  </si>
  <si>
    <t>Ochraniacz na materac 90x200</t>
  </si>
  <si>
    <t>Ochraniacz na materac 100x200</t>
  </si>
  <si>
    <t>Ochraniacz na materac 140x200</t>
  </si>
  <si>
    <t>Ochraniacz na materac 180x200</t>
  </si>
  <si>
    <t>Haft maszynowy 2 kolory pościel</t>
  </si>
  <si>
    <t>Haft maszynowy 2 kolory ręczniki białe</t>
  </si>
  <si>
    <t>Haft maszynowy 2 kolory pościel; ręczniki kolor</t>
  </si>
  <si>
    <t>szt</t>
  </si>
  <si>
    <t xml:space="preserve">Zadanie nr 1 - Dostawa bielizny pościelowej, toaletowej, kuchennej, kocy, pledów - KOD CPV 395; </t>
  </si>
  <si>
    <t>wykonanie haftu maszynowego - KOD CPV 983</t>
  </si>
  <si>
    <t xml:space="preserve">Dostawa bielizny pościelowej, kocy i pledów,bielizny toaletowej i kuchennej, wykonanie haftu maszynowego; dostawa firan i zasłon; </t>
  </si>
  <si>
    <t>dostawa i montaż rolet rzymskich i rolet wewnętrznych dla potrzeb Uzdrowiska Ciechocinek S.A. w 4 zadaniach</t>
  </si>
  <si>
    <t>Zadanie nr 2 - Dostawa firan, zasłon, pledów - KOD CPV 395</t>
  </si>
  <si>
    <t>Firany 300x250</t>
  </si>
  <si>
    <t>Firany 300x270</t>
  </si>
  <si>
    <t>Zasłony 180x250</t>
  </si>
  <si>
    <t>Zasłony 180x270</t>
  </si>
  <si>
    <t xml:space="preserve">Firany </t>
  </si>
  <si>
    <t>Firany</t>
  </si>
  <si>
    <t>Zasłony</t>
  </si>
  <si>
    <t>Narzuty na łóżko 90x150</t>
  </si>
  <si>
    <t>Narzuty na łóżko 90x180</t>
  </si>
  <si>
    <t>Zadanie nr 3 - Dostawa firan, zasłon, pledów - KOD CPV 395; dostawa i montaż karniszy - KOD CPV 441</t>
  </si>
  <si>
    <t>Zasłony/szale</t>
  </si>
  <si>
    <t>Narzutki na łóżko 110x150</t>
  </si>
  <si>
    <t>Narzutki na łóżko 110x200</t>
  </si>
  <si>
    <t>Karnisze z montażem</t>
  </si>
  <si>
    <t>Ozdobne poszewki 40x40</t>
  </si>
  <si>
    <t>Rolety rzymskie 200x265</t>
  </si>
  <si>
    <t>Rolety rzymskie 200x250</t>
  </si>
  <si>
    <t>Rolety rzymskie 200x150</t>
  </si>
  <si>
    <t>Rolety rzymskie 150x190</t>
  </si>
  <si>
    <t>Rolety rzymskie 141x232</t>
  </si>
  <si>
    <t>Rolety rzymskie 170x232</t>
  </si>
  <si>
    <t>Rolety rzymskie 170x116</t>
  </si>
  <si>
    <t>mb</t>
  </si>
  <si>
    <t>Zadanie nr 4 - Dostawa i montaż karniszy wewn. Kod CPV 395</t>
  </si>
  <si>
    <t>Rolety wewnętrzne w kasecie 147x42</t>
  </si>
  <si>
    <t>Rolety wewnętrzne w kasecie 147x72</t>
  </si>
  <si>
    <t>Rolety wewnętrzne w kasecie 117x91</t>
  </si>
  <si>
    <t>Rolety wewnętrzne w kasecie 87x91</t>
  </si>
  <si>
    <t>Rolety wewnętrzne w kasecie 122x35</t>
  </si>
  <si>
    <t>Rolety wewnętrzne w kasecie 173x48</t>
  </si>
  <si>
    <t>Rolety wewnętrzne w kasecie 170x40</t>
  </si>
  <si>
    <t>Rolety wewnętrzne w kasecie 100x62</t>
  </si>
  <si>
    <t>Rolety wewnętrzne w kasecie 100x91</t>
  </si>
  <si>
    <t>Rolety wewnętrzne w kasecie 115x42</t>
  </si>
  <si>
    <t>Rolety wewnętrzne w kasecie 150x88</t>
  </si>
  <si>
    <t>Załącznik nr 3</t>
  </si>
  <si>
    <t>KP 13/03/2025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</si>
</sst>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2" borderId="8" xfId="0" quotePrefix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4" fontId="10" fillId="2" borderId="8" xfId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164" fontId="10" fillId="2" borderId="14" xfId="1" applyFont="1" applyFill="1" applyBorder="1" applyAlignment="1">
      <alignment horizontal="center"/>
    </xf>
    <xf numFmtId="164" fontId="6" fillId="3" borderId="3" xfId="1" applyFont="1" applyFill="1" applyBorder="1" applyAlignment="1">
      <alignment horizontal="center"/>
    </xf>
    <xf numFmtId="164" fontId="10" fillId="2" borderId="1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0" fontId="3" fillId="0" borderId="0" xfId="0" applyFont="1"/>
    <xf numFmtId="0" fontId="10" fillId="0" borderId="12" xfId="0" quotePrefix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10" fillId="2" borderId="17" xfId="1" applyFont="1" applyFill="1" applyBorder="1" applyAlignment="1">
      <alignment horizontal="center"/>
    </xf>
    <xf numFmtId="164" fontId="6" fillId="3" borderId="6" xfId="1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164" fontId="6" fillId="2" borderId="0" xfId="1" applyFont="1" applyFill="1" applyBorder="1"/>
    <xf numFmtId="0" fontId="6" fillId="0" borderId="0" xfId="0" applyFont="1" applyAlignment="1">
      <alignment horizontal="center"/>
    </xf>
    <xf numFmtId="164" fontId="6" fillId="2" borderId="0" xfId="0" applyNumberFormat="1" applyFont="1" applyFill="1"/>
    <xf numFmtId="164" fontId="6" fillId="0" borderId="0" xfId="0" applyNumberFormat="1" applyFont="1"/>
    <xf numFmtId="0" fontId="2" fillId="0" borderId="0" xfId="0" applyFont="1"/>
    <xf numFmtId="164" fontId="6" fillId="3" borderId="6" xfId="1" applyFont="1" applyFill="1" applyBorder="1" applyAlignment="1">
      <alignment horizontal="center"/>
    </xf>
    <xf numFmtId="0" fontId="6" fillId="0" borderId="0" xfId="0" applyFont="1"/>
    <xf numFmtId="164" fontId="6" fillId="0" borderId="0" xfId="1" applyFont="1" applyFill="1"/>
    <xf numFmtId="164" fontId="6" fillId="0" borderId="0" xfId="1" applyFont="1" applyFill="1" applyBorder="1"/>
    <xf numFmtId="164" fontId="8" fillId="0" borderId="0" xfId="1" applyFont="1" applyBorder="1"/>
    <xf numFmtId="164" fontId="8" fillId="0" borderId="0" xfId="0" applyNumberFormat="1" applyFont="1"/>
    <xf numFmtId="0" fontId="11" fillId="0" borderId="0" xfId="0" applyFont="1" applyAlignment="1">
      <alignment horizontal="center"/>
    </xf>
    <xf numFmtId="164" fontId="6" fillId="0" borderId="0" xfId="1" applyFont="1" applyFill="1" applyBorder="1" applyAlignment="1">
      <alignment horizontal="center"/>
    </xf>
    <xf numFmtId="164" fontId="6" fillId="0" borderId="3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/>
    </xf>
    <xf numFmtId="164" fontId="10" fillId="0" borderId="8" xfId="1" applyFont="1" applyFill="1" applyBorder="1" applyAlignment="1">
      <alignment horizontal="center"/>
    </xf>
    <xf numFmtId="164" fontId="10" fillId="0" borderId="14" xfId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/>
    </xf>
    <xf numFmtId="0" fontId="10" fillId="0" borderId="6" xfId="0" quotePrefix="1" applyFont="1" applyBorder="1" applyAlignment="1">
      <alignment horizontal="center"/>
    </xf>
    <xf numFmtId="164" fontId="10" fillId="0" borderId="12" xfId="1" applyFont="1" applyFill="1" applyBorder="1" applyAlignment="1">
      <alignment horizontal="center"/>
    </xf>
    <xf numFmtId="164" fontId="10" fillId="0" borderId="17" xfId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4" fillId="0" borderId="0" xfId="0" applyFont="1"/>
    <xf numFmtId="0" fontId="0" fillId="0" borderId="10" xfId="0" applyBorder="1"/>
    <xf numFmtId="0" fontId="13" fillId="2" borderId="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6" fillId="0" borderId="0" xfId="0" applyFont="1"/>
    <xf numFmtId="164" fontId="6" fillId="0" borderId="0" xfId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164" fontId="10" fillId="0" borderId="8" xfId="1" applyFont="1" applyFill="1" applyBorder="1" applyAlignment="1"/>
    <xf numFmtId="164" fontId="10" fillId="0" borderId="5" xfId="1" applyFont="1" applyFill="1" applyBorder="1" applyAlignment="1">
      <alignment horizontal="center"/>
    </xf>
    <xf numFmtId="2" fontId="10" fillId="2" borderId="13" xfId="1" applyNumberFormat="1" applyFont="1" applyFill="1" applyBorder="1" applyAlignment="1">
      <alignment horizontal="center"/>
    </xf>
    <xf numFmtId="2" fontId="10" fillId="4" borderId="13" xfId="1" applyNumberFormat="1" applyFont="1" applyFill="1" applyBorder="1" applyAlignment="1">
      <alignment horizontal="center"/>
    </xf>
    <xf numFmtId="2" fontId="10" fillId="2" borderId="11" xfId="1" applyNumberFormat="1" applyFont="1" applyFill="1" applyBorder="1" applyAlignment="1">
      <alignment horizontal="center"/>
    </xf>
    <xf numFmtId="164" fontId="10" fillId="2" borderId="8" xfId="1" applyFont="1" applyFill="1" applyBorder="1" applyAlignment="1">
      <alignment horizontal="right"/>
    </xf>
    <xf numFmtId="164" fontId="10" fillId="2" borderId="14" xfId="1" applyFont="1" applyFill="1" applyBorder="1" applyAlignment="1">
      <alignment horizontal="right"/>
    </xf>
    <xf numFmtId="164" fontId="10" fillId="0" borderId="14" xfId="1" applyFont="1" applyFill="1" applyBorder="1" applyAlignment="1"/>
    <xf numFmtId="164" fontId="10" fillId="2" borderId="16" xfId="1" applyFont="1" applyFill="1" applyBorder="1" applyAlignment="1">
      <alignment horizontal="center"/>
    </xf>
    <xf numFmtId="164" fontId="12" fillId="0" borderId="17" xfId="0" applyNumberFormat="1" applyFont="1" applyBorder="1"/>
    <xf numFmtId="0" fontId="13" fillId="2" borderId="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2" fillId="0" borderId="8" xfId="0" quotePrefix="1" applyFont="1" applyBorder="1" applyAlignment="1">
      <alignment horizontal="center"/>
    </xf>
    <xf numFmtId="164" fontId="10" fillId="2" borderId="9" xfId="1" applyFont="1" applyFill="1" applyBorder="1" applyAlignment="1">
      <alignment horizontal="center"/>
    </xf>
    <xf numFmtId="0" fontId="12" fillId="0" borderId="12" xfId="0" quotePrefix="1" applyFont="1" applyBorder="1" applyAlignment="1">
      <alignment horizontal="center"/>
    </xf>
    <xf numFmtId="164" fontId="10" fillId="2" borderId="10" xfId="1" applyFont="1" applyFill="1" applyBorder="1" applyAlignment="1">
      <alignment horizontal="center"/>
    </xf>
    <xf numFmtId="164" fontId="6" fillId="3" borderId="19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0" fillId="2" borderId="8" xfId="1" applyNumberFormat="1" applyFont="1" applyFill="1" applyBorder="1" applyAlignment="1">
      <alignment horizontal="center"/>
    </xf>
    <xf numFmtId="2" fontId="10" fillId="2" borderId="14" xfId="1" applyNumberFormat="1" applyFont="1" applyFill="1" applyBorder="1" applyAlignment="1">
      <alignment horizontal="center"/>
    </xf>
    <xf numFmtId="2" fontId="10" fillId="2" borderId="12" xfId="1" applyNumberFormat="1" applyFont="1" applyFill="1" applyBorder="1" applyAlignment="1">
      <alignment horizontal="center"/>
    </xf>
    <xf numFmtId="2" fontId="10" fillId="2" borderId="17" xfId="1" applyNumberFormat="1" applyFont="1" applyFill="1" applyBorder="1" applyAlignment="1">
      <alignment horizontal="center"/>
    </xf>
    <xf numFmtId="2" fontId="10" fillId="2" borderId="6" xfId="1" applyNumberFormat="1" applyFont="1" applyFill="1" applyBorder="1" applyAlignment="1">
      <alignment horizontal="center"/>
    </xf>
    <xf numFmtId="0" fontId="10" fillId="2" borderId="12" xfId="0" quotePrefix="1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3" fontId="10" fillId="0" borderId="8" xfId="1" applyNumberFormat="1" applyFont="1" applyBorder="1" applyAlignment="1">
      <alignment horizontal="center"/>
    </xf>
    <xf numFmtId="3" fontId="10" fillId="0" borderId="14" xfId="1" applyNumberFormat="1" applyFont="1" applyBorder="1" applyAlignment="1">
      <alignment horizontal="center"/>
    </xf>
    <xf numFmtId="3" fontId="8" fillId="0" borderId="14" xfId="1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8" fillId="0" borderId="14" xfId="0" applyFont="1" applyBorder="1"/>
    <xf numFmtId="0" fontId="8" fillId="0" borderId="17" xfId="0" applyFont="1" applyBorder="1"/>
    <xf numFmtId="0" fontId="8" fillId="0" borderId="17" xfId="0" applyFont="1" applyBorder="1" applyAlignment="1">
      <alignment horizontal="center"/>
    </xf>
    <xf numFmtId="164" fontId="10" fillId="0" borderId="17" xfId="1" applyFont="1" applyFill="1" applyBorder="1" applyAlignment="1"/>
    <xf numFmtId="0" fontId="12" fillId="0" borderId="6" xfId="0" quotePrefix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3" fontId="8" fillId="0" borderId="17" xfId="0" applyNumberFormat="1" applyFont="1" applyBorder="1" applyAlignment="1">
      <alignment horizontal="center"/>
    </xf>
    <xf numFmtId="0" fontId="8" fillId="0" borderId="8" xfId="0" applyFont="1" applyBorder="1"/>
    <xf numFmtId="0" fontId="10" fillId="0" borderId="6" xfId="0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</cellXfs>
  <cellStyles count="2">
    <cellStyle name="Dziesiętny 2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"/>
  <sheetViews>
    <sheetView tabSelected="1" topLeftCell="A82" workbookViewId="0">
      <selection activeCell="B1" sqref="B1"/>
    </sheetView>
  </sheetViews>
  <sheetFormatPr defaultRowHeight="14.5" x14ac:dyDescent="0.35"/>
  <cols>
    <col min="1" max="1" width="3" customWidth="1"/>
    <col min="2" max="2" width="56.453125" customWidth="1"/>
    <col min="3" max="3" width="5.08984375" customWidth="1"/>
    <col min="4" max="4" width="6.453125" customWidth="1"/>
    <col min="5" max="5" width="8.90625" customWidth="1"/>
    <col min="6" max="6" width="15.36328125" bestFit="1" customWidth="1"/>
    <col min="7" max="7" width="7.08984375" customWidth="1"/>
    <col min="8" max="8" width="13.6328125" bestFit="1" customWidth="1"/>
  </cols>
  <sheetData>
    <row r="1" spans="1:8" x14ac:dyDescent="0.35">
      <c r="B1" t="s">
        <v>129</v>
      </c>
      <c r="E1" t="s">
        <v>128</v>
      </c>
    </row>
    <row r="2" spans="1:8" ht="15.5" x14ac:dyDescent="0.35">
      <c r="A2" s="61" t="s">
        <v>27</v>
      </c>
      <c r="B2" s="61"/>
      <c r="C2" s="60"/>
      <c r="D2" s="60"/>
      <c r="E2" s="60"/>
      <c r="F2" s="60"/>
      <c r="G2" s="60"/>
      <c r="H2" s="60" t="s">
        <v>0</v>
      </c>
    </row>
    <row r="3" spans="1:8" ht="15.5" x14ac:dyDescent="0.35">
      <c r="A3" s="61"/>
      <c r="B3" s="61"/>
      <c r="C3" s="60"/>
      <c r="D3" s="60"/>
      <c r="E3" s="60"/>
      <c r="F3" s="60"/>
      <c r="G3" s="60"/>
      <c r="H3" s="60"/>
    </row>
    <row r="4" spans="1:8" ht="15.5" x14ac:dyDescent="0.35">
      <c r="A4" s="60"/>
      <c r="B4" s="61"/>
      <c r="C4" s="60"/>
      <c r="D4" s="60"/>
      <c r="E4" s="60"/>
      <c r="F4" s="60"/>
      <c r="G4" s="60"/>
      <c r="H4" s="60"/>
    </row>
    <row r="5" spans="1:8" ht="15.5" x14ac:dyDescent="0.35">
      <c r="A5" s="1" t="s">
        <v>28</v>
      </c>
      <c r="B5" s="2"/>
      <c r="C5" s="1"/>
      <c r="D5" s="3"/>
      <c r="E5" s="3"/>
      <c r="F5" s="3"/>
      <c r="G5" s="3"/>
      <c r="H5" s="3"/>
    </row>
    <row r="6" spans="1:8" ht="15.5" x14ac:dyDescent="0.35">
      <c r="A6" s="1"/>
      <c r="B6" s="2"/>
      <c r="C6" s="1"/>
      <c r="D6" s="3"/>
      <c r="E6" s="3"/>
      <c r="F6" s="3"/>
      <c r="G6" s="3"/>
      <c r="H6" s="3"/>
    </row>
    <row r="7" spans="1:8" ht="15.5" x14ac:dyDescent="0.35">
      <c r="A7" s="62" t="s">
        <v>29</v>
      </c>
      <c r="B7" s="2"/>
      <c r="C7" s="1"/>
      <c r="D7" s="3"/>
      <c r="E7" s="3"/>
      <c r="F7" s="3"/>
      <c r="G7" s="3"/>
      <c r="H7" s="3"/>
    </row>
    <row r="8" spans="1:8" ht="15.5" x14ac:dyDescent="0.35">
      <c r="A8" s="1" t="s">
        <v>33</v>
      </c>
      <c r="B8" s="2"/>
      <c r="C8" s="1"/>
      <c r="D8" s="3"/>
      <c r="E8" s="3"/>
      <c r="F8" s="3"/>
      <c r="G8" s="3"/>
      <c r="H8" s="3"/>
    </row>
    <row r="9" spans="1:8" ht="15.5" x14ac:dyDescent="0.35">
      <c r="A9" s="1" t="s">
        <v>34</v>
      </c>
      <c r="B9" s="2"/>
      <c r="C9" s="1"/>
      <c r="D9" s="3"/>
      <c r="E9" s="3"/>
      <c r="F9" s="3"/>
      <c r="G9" s="3"/>
      <c r="H9" s="3"/>
    </row>
    <row r="10" spans="1:8" ht="15.5" x14ac:dyDescent="0.35">
      <c r="A10" s="1" t="s">
        <v>35</v>
      </c>
      <c r="B10" s="2"/>
      <c r="C10" s="1"/>
      <c r="D10" s="3"/>
      <c r="E10" s="3"/>
      <c r="F10" s="3"/>
      <c r="G10" s="3"/>
      <c r="H10" s="3"/>
    </row>
    <row r="11" spans="1:8" ht="15.5" x14ac:dyDescent="0.35">
      <c r="A11" s="1" t="s">
        <v>36</v>
      </c>
      <c r="B11" s="2"/>
      <c r="C11" s="1"/>
      <c r="D11" s="3"/>
      <c r="E11" s="3"/>
      <c r="F11" s="3"/>
      <c r="G11" s="3"/>
      <c r="H11" s="3"/>
    </row>
    <row r="12" spans="1:8" ht="15.5" x14ac:dyDescent="0.35">
      <c r="A12" s="1" t="s">
        <v>37</v>
      </c>
      <c r="B12" s="2"/>
      <c r="C12" s="1"/>
      <c r="D12" s="3"/>
      <c r="E12" s="3"/>
      <c r="F12" s="3"/>
      <c r="G12" s="3"/>
      <c r="H12" s="3"/>
    </row>
    <row r="13" spans="1:8" ht="15.5" x14ac:dyDescent="0.35">
      <c r="A13" s="1" t="s">
        <v>38</v>
      </c>
      <c r="B13" s="2"/>
      <c r="C13" s="1"/>
      <c r="D13" s="3"/>
      <c r="E13" s="3"/>
      <c r="F13" s="3"/>
      <c r="G13" s="3"/>
      <c r="H13" s="3"/>
    </row>
    <row r="14" spans="1:8" ht="15.5" x14ac:dyDescent="0.35">
      <c r="A14" s="1" t="s">
        <v>39</v>
      </c>
      <c r="B14" s="2"/>
      <c r="C14" s="1"/>
      <c r="D14" s="3"/>
      <c r="E14" s="3"/>
      <c r="F14" s="3"/>
      <c r="G14" s="3"/>
      <c r="H14" s="3"/>
    </row>
    <row r="15" spans="1:8" ht="15.5" x14ac:dyDescent="0.35">
      <c r="A15" s="1"/>
      <c r="B15" s="2"/>
      <c r="C15" s="1"/>
      <c r="D15" s="3"/>
      <c r="E15" s="3"/>
      <c r="F15" s="3"/>
      <c r="G15" s="3"/>
      <c r="H15" s="3"/>
    </row>
    <row r="16" spans="1:8" ht="15.5" x14ac:dyDescent="0.35">
      <c r="A16" s="2" t="s">
        <v>30</v>
      </c>
      <c r="B16" s="2"/>
      <c r="C16" s="1"/>
      <c r="D16" s="3"/>
      <c r="E16" s="3"/>
      <c r="F16" s="3"/>
      <c r="G16" s="3"/>
      <c r="H16" s="3"/>
    </row>
    <row r="17" spans="1:8" ht="15.5" x14ac:dyDescent="0.35">
      <c r="A17" s="1" t="s">
        <v>31</v>
      </c>
      <c r="B17" s="2"/>
      <c r="C17" s="1"/>
      <c r="D17" s="3"/>
      <c r="E17" s="3"/>
      <c r="F17" s="3"/>
      <c r="G17" s="3"/>
      <c r="H17" s="3"/>
    </row>
    <row r="18" spans="1:8" ht="15.5" x14ac:dyDescent="0.35">
      <c r="A18" s="1" t="s">
        <v>90</v>
      </c>
      <c r="B18" s="2"/>
      <c r="C18" s="1"/>
      <c r="D18" s="3"/>
      <c r="E18" s="3"/>
      <c r="F18" s="3"/>
      <c r="G18" s="3"/>
      <c r="H18" s="3"/>
    </row>
    <row r="19" spans="1:8" ht="15.5" x14ac:dyDescent="0.35">
      <c r="A19" s="1" t="s">
        <v>91</v>
      </c>
      <c r="B19" s="2"/>
      <c r="C19" s="1"/>
      <c r="D19" s="3"/>
      <c r="E19" s="3"/>
      <c r="F19" s="3"/>
      <c r="G19" s="3"/>
      <c r="H19" s="3"/>
    </row>
    <row r="20" spans="1:8" ht="15.5" x14ac:dyDescent="0.35">
      <c r="A20" s="1"/>
      <c r="B20" s="2"/>
      <c r="C20" s="1"/>
      <c r="D20" s="3"/>
      <c r="E20" s="3"/>
      <c r="F20" s="3"/>
      <c r="G20" s="3"/>
      <c r="H20" s="3"/>
    </row>
    <row r="21" spans="1:8" ht="15.5" x14ac:dyDescent="0.35">
      <c r="A21" s="1"/>
      <c r="B21" s="2" t="s">
        <v>88</v>
      </c>
      <c r="C21" s="1"/>
      <c r="D21" s="3"/>
      <c r="E21" s="3"/>
      <c r="F21" s="3"/>
      <c r="G21" s="3"/>
      <c r="H21" s="3"/>
    </row>
    <row r="22" spans="1:8" ht="16" thickBot="1" x14ac:dyDescent="0.4">
      <c r="A22" s="2"/>
      <c r="B22" s="2" t="s">
        <v>89</v>
      </c>
      <c r="C22" s="1"/>
      <c r="D22" s="3"/>
      <c r="E22" s="3"/>
      <c r="F22" s="3"/>
      <c r="G22" s="3"/>
      <c r="H22" s="3"/>
    </row>
    <row r="23" spans="1:8" ht="14.4" customHeight="1" x14ac:dyDescent="0.35">
      <c r="A23" s="58" t="s">
        <v>16</v>
      </c>
      <c r="B23" s="58" t="s">
        <v>12</v>
      </c>
      <c r="C23" s="58" t="s">
        <v>1</v>
      </c>
      <c r="D23" s="112" t="s">
        <v>4</v>
      </c>
      <c r="E23" s="112" t="s">
        <v>7</v>
      </c>
      <c r="F23" s="112" t="s">
        <v>6</v>
      </c>
      <c r="G23" s="112" t="s">
        <v>32</v>
      </c>
      <c r="H23" s="112" t="s">
        <v>9</v>
      </c>
    </row>
    <row r="24" spans="1:8" ht="11.25" customHeight="1" thickBot="1" x14ac:dyDescent="0.4">
      <c r="A24" s="59"/>
      <c r="B24" s="97"/>
      <c r="C24" s="59" t="s">
        <v>3</v>
      </c>
      <c r="D24" s="113"/>
      <c r="E24" s="113"/>
      <c r="F24" s="113"/>
      <c r="G24" s="114"/>
      <c r="H24" s="113"/>
    </row>
    <row r="25" spans="1:8" ht="8.25" customHeight="1" thickBot="1" x14ac:dyDescent="0.4">
      <c r="A25" s="98">
        <v>1</v>
      </c>
      <c r="B25" s="4">
        <v>2</v>
      </c>
      <c r="C25" s="96">
        <v>4</v>
      </c>
      <c r="D25" s="7">
        <v>5</v>
      </c>
      <c r="E25" s="83">
        <v>6</v>
      </c>
      <c r="F25" s="8" t="s">
        <v>10</v>
      </c>
      <c r="G25" s="8">
        <v>8</v>
      </c>
      <c r="H25" s="44" t="s">
        <v>11</v>
      </c>
    </row>
    <row r="26" spans="1:8" x14ac:dyDescent="0.35">
      <c r="A26" s="9">
        <v>1</v>
      </c>
      <c r="B26" s="100" t="s">
        <v>57</v>
      </c>
      <c r="C26" s="10" t="s">
        <v>87</v>
      </c>
      <c r="D26" s="91">
        <v>50</v>
      </c>
      <c r="E26" s="70"/>
      <c r="F26" s="11">
        <f>D26*E26</f>
        <v>0</v>
      </c>
      <c r="G26" s="84">
        <v>1.23</v>
      </c>
      <c r="H26" s="65">
        <f>F26*G26</f>
        <v>0</v>
      </c>
    </row>
    <row r="27" spans="1:8" x14ac:dyDescent="0.35">
      <c r="A27" s="89">
        <v>2</v>
      </c>
      <c r="B27" s="101" t="s">
        <v>58</v>
      </c>
      <c r="C27" s="12" t="s">
        <v>87</v>
      </c>
      <c r="D27" s="92">
        <f>150+30</f>
        <v>180</v>
      </c>
      <c r="E27" s="71"/>
      <c r="F27" s="13">
        <f t="shared" ref="F27:F57" si="0">D27*E27</f>
        <v>0</v>
      </c>
      <c r="G27" s="85">
        <v>1.23</v>
      </c>
      <c r="H27" s="72">
        <f t="shared" ref="H27:H57" si="1">F27*G27</f>
        <v>0</v>
      </c>
    </row>
    <row r="28" spans="1:8" x14ac:dyDescent="0.35">
      <c r="A28" s="89">
        <v>3</v>
      </c>
      <c r="B28" s="101" t="s">
        <v>59</v>
      </c>
      <c r="C28" s="12" t="s">
        <v>87</v>
      </c>
      <c r="D28" s="92">
        <f>150+30+30+50</f>
        <v>260</v>
      </c>
      <c r="E28" s="71"/>
      <c r="F28" s="13">
        <f t="shared" si="0"/>
        <v>0</v>
      </c>
      <c r="G28" s="85">
        <v>1.23</v>
      </c>
      <c r="H28" s="72">
        <f t="shared" si="1"/>
        <v>0</v>
      </c>
    </row>
    <row r="29" spans="1:8" x14ac:dyDescent="0.35">
      <c r="A29" s="89">
        <v>4</v>
      </c>
      <c r="B29" s="101" t="s">
        <v>60</v>
      </c>
      <c r="C29" s="12" t="s">
        <v>87</v>
      </c>
      <c r="D29" s="92">
        <f>150+30+30+200</f>
        <v>410</v>
      </c>
      <c r="E29" s="71"/>
      <c r="F29" s="13">
        <f t="shared" si="0"/>
        <v>0</v>
      </c>
      <c r="G29" s="85">
        <v>1.23</v>
      </c>
      <c r="H29" s="72">
        <f t="shared" si="1"/>
        <v>0</v>
      </c>
    </row>
    <row r="30" spans="1:8" x14ac:dyDescent="0.35">
      <c r="A30" s="89">
        <v>5</v>
      </c>
      <c r="B30" s="102" t="s">
        <v>61</v>
      </c>
      <c r="C30" s="12" t="s">
        <v>87</v>
      </c>
      <c r="D30" s="92">
        <v>100</v>
      </c>
      <c r="E30" s="71"/>
      <c r="F30" s="13">
        <f t="shared" si="0"/>
        <v>0</v>
      </c>
      <c r="G30" s="85">
        <v>1.23</v>
      </c>
      <c r="H30" s="72">
        <f t="shared" si="1"/>
        <v>0</v>
      </c>
    </row>
    <row r="31" spans="1:8" x14ac:dyDescent="0.35">
      <c r="A31" s="89">
        <v>6</v>
      </c>
      <c r="B31" s="102" t="s">
        <v>62</v>
      </c>
      <c r="C31" s="12" t="s">
        <v>87</v>
      </c>
      <c r="D31" s="93">
        <f>250+150+300</f>
        <v>700</v>
      </c>
      <c r="E31" s="71"/>
      <c r="F31" s="13">
        <f t="shared" si="0"/>
        <v>0</v>
      </c>
      <c r="G31" s="85">
        <v>1.23</v>
      </c>
      <c r="H31" s="72">
        <f t="shared" si="1"/>
        <v>0</v>
      </c>
    </row>
    <row r="32" spans="1:8" x14ac:dyDescent="0.35">
      <c r="A32" s="89">
        <v>7</v>
      </c>
      <c r="B32" s="102" t="s">
        <v>63</v>
      </c>
      <c r="C32" s="12" t="s">
        <v>87</v>
      </c>
      <c r="D32" s="93">
        <v>100</v>
      </c>
      <c r="E32" s="71"/>
      <c r="F32" s="13">
        <f t="shared" si="0"/>
        <v>0</v>
      </c>
      <c r="G32" s="85">
        <v>1.23</v>
      </c>
      <c r="H32" s="72">
        <f t="shared" si="1"/>
        <v>0</v>
      </c>
    </row>
    <row r="33" spans="1:8" x14ac:dyDescent="0.35">
      <c r="A33" s="89">
        <v>8</v>
      </c>
      <c r="B33" s="102" t="s">
        <v>64</v>
      </c>
      <c r="C33" s="12" t="s">
        <v>87</v>
      </c>
      <c r="D33" s="93">
        <f>250+150+300</f>
        <v>700</v>
      </c>
      <c r="E33" s="71"/>
      <c r="F33" s="13">
        <f t="shared" si="0"/>
        <v>0</v>
      </c>
      <c r="G33" s="85">
        <v>1.23</v>
      </c>
      <c r="H33" s="72">
        <f t="shared" si="1"/>
        <v>0</v>
      </c>
    </row>
    <row r="34" spans="1:8" x14ac:dyDescent="0.35">
      <c r="A34" s="89">
        <v>9</v>
      </c>
      <c r="B34" s="102" t="s">
        <v>65</v>
      </c>
      <c r="C34" s="12" t="s">
        <v>87</v>
      </c>
      <c r="D34" s="93">
        <v>150</v>
      </c>
      <c r="E34" s="71"/>
      <c r="F34" s="13">
        <f t="shared" si="0"/>
        <v>0</v>
      </c>
      <c r="G34" s="85">
        <v>1.23</v>
      </c>
      <c r="H34" s="72">
        <f t="shared" si="1"/>
        <v>0</v>
      </c>
    </row>
    <row r="35" spans="1:8" x14ac:dyDescent="0.35">
      <c r="A35" s="89">
        <v>10</v>
      </c>
      <c r="B35" s="102" t="s">
        <v>66</v>
      </c>
      <c r="C35" s="12" t="s">
        <v>87</v>
      </c>
      <c r="D35" s="94">
        <v>50</v>
      </c>
      <c r="E35" s="71"/>
      <c r="F35" s="13">
        <f t="shared" si="0"/>
        <v>0</v>
      </c>
      <c r="G35" s="85">
        <v>1.23</v>
      </c>
      <c r="H35" s="72">
        <f t="shared" si="1"/>
        <v>0</v>
      </c>
    </row>
    <row r="36" spans="1:8" x14ac:dyDescent="0.35">
      <c r="A36" s="89">
        <v>11</v>
      </c>
      <c r="B36" s="102" t="s">
        <v>67</v>
      </c>
      <c r="C36" s="12" t="s">
        <v>87</v>
      </c>
      <c r="D36" s="94">
        <f>100+150</f>
        <v>250</v>
      </c>
      <c r="E36" s="71"/>
      <c r="F36" s="13">
        <f t="shared" si="0"/>
        <v>0</v>
      </c>
      <c r="G36" s="85">
        <v>1.23</v>
      </c>
      <c r="H36" s="72">
        <f t="shared" si="1"/>
        <v>0</v>
      </c>
    </row>
    <row r="37" spans="1:8" x14ac:dyDescent="0.35">
      <c r="A37" s="89">
        <v>12</v>
      </c>
      <c r="B37" s="102" t="s">
        <v>68</v>
      </c>
      <c r="C37" s="12" t="s">
        <v>87</v>
      </c>
      <c r="D37" s="94">
        <f>200+150</f>
        <v>350</v>
      </c>
      <c r="E37" s="71"/>
      <c r="F37" s="13">
        <f t="shared" si="0"/>
        <v>0</v>
      </c>
      <c r="G37" s="85">
        <v>1.23</v>
      </c>
      <c r="H37" s="72">
        <f t="shared" si="1"/>
        <v>0</v>
      </c>
    </row>
    <row r="38" spans="1:8" x14ac:dyDescent="0.35">
      <c r="A38" s="89">
        <v>13</v>
      </c>
      <c r="B38" s="102" t="s">
        <v>69</v>
      </c>
      <c r="C38" s="12" t="s">
        <v>87</v>
      </c>
      <c r="D38" s="94">
        <v>50</v>
      </c>
      <c r="E38" s="71"/>
      <c r="F38" s="13">
        <f t="shared" si="0"/>
        <v>0</v>
      </c>
      <c r="G38" s="85">
        <v>1.23</v>
      </c>
      <c r="H38" s="72">
        <f t="shared" si="1"/>
        <v>0</v>
      </c>
    </row>
    <row r="39" spans="1:8" x14ac:dyDescent="0.35">
      <c r="A39" s="89">
        <v>14</v>
      </c>
      <c r="B39" s="102" t="s">
        <v>70</v>
      </c>
      <c r="C39" s="12" t="s">
        <v>87</v>
      </c>
      <c r="D39" s="94">
        <v>50</v>
      </c>
      <c r="E39" s="71"/>
      <c r="F39" s="13">
        <f t="shared" si="0"/>
        <v>0</v>
      </c>
      <c r="G39" s="85">
        <v>1.23</v>
      </c>
      <c r="H39" s="72">
        <f t="shared" si="1"/>
        <v>0</v>
      </c>
    </row>
    <row r="40" spans="1:8" x14ac:dyDescent="0.35">
      <c r="A40" s="89">
        <v>15</v>
      </c>
      <c r="B40" s="102" t="s">
        <v>71</v>
      </c>
      <c r="C40" s="12" t="s">
        <v>87</v>
      </c>
      <c r="D40" s="94">
        <v>300</v>
      </c>
      <c r="E40" s="71"/>
      <c r="F40" s="13">
        <f t="shared" si="0"/>
        <v>0</v>
      </c>
      <c r="G40" s="85">
        <v>1.23</v>
      </c>
      <c r="H40" s="72">
        <f t="shared" si="1"/>
        <v>0</v>
      </c>
    </row>
    <row r="41" spans="1:8" x14ac:dyDescent="0.35">
      <c r="A41" s="89">
        <v>16</v>
      </c>
      <c r="B41" s="102" t="s">
        <v>72</v>
      </c>
      <c r="C41" s="12" t="s">
        <v>87</v>
      </c>
      <c r="D41" s="94">
        <v>20</v>
      </c>
      <c r="E41" s="71"/>
      <c r="F41" s="13">
        <f t="shared" si="0"/>
        <v>0</v>
      </c>
      <c r="G41" s="85">
        <v>1.23</v>
      </c>
      <c r="H41" s="72">
        <f t="shared" si="1"/>
        <v>0</v>
      </c>
    </row>
    <row r="42" spans="1:8" x14ac:dyDescent="0.35">
      <c r="A42" s="89">
        <v>17</v>
      </c>
      <c r="B42" s="102" t="s">
        <v>73</v>
      </c>
      <c r="C42" s="12" t="s">
        <v>87</v>
      </c>
      <c r="D42" s="94">
        <v>60</v>
      </c>
      <c r="E42" s="71"/>
      <c r="F42" s="13">
        <f t="shared" si="0"/>
        <v>0</v>
      </c>
      <c r="G42" s="85">
        <v>1.23</v>
      </c>
      <c r="H42" s="72">
        <f t="shared" si="1"/>
        <v>0</v>
      </c>
    </row>
    <row r="43" spans="1:8" x14ac:dyDescent="0.35">
      <c r="A43" s="89">
        <v>18</v>
      </c>
      <c r="B43" s="102" t="s">
        <v>74</v>
      </c>
      <c r="C43" s="12" t="s">
        <v>87</v>
      </c>
      <c r="D43" s="94">
        <v>150</v>
      </c>
      <c r="E43" s="71"/>
      <c r="F43" s="13">
        <f t="shared" si="0"/>
        <v>0</v>
      </c>
      <c r="G43" s="85">
        <v>1.23</v>
      </c>
      <c r="H43" s="72">
        <f t="shared" si="1"/>
        <v>0</v>
      </c>
    </row>
    <row r="44" spans="1:8" x14ac:dyDescent="0.35">
      <c r="A44" s="89">
        <v>19</v>
      </c>
      <c r="B44" s="102" t="s">
        <v>75</v>
      </c>
      <c r="C44" s="12" t="s">
        <v>87</v>
      </c>
      <c r="D44" s="94">
        <f>20+40</f>
        <v>60</v>
      </c>
      <c r="E44" s="71"/>
      <c r="F44" s="13">
        <f t="shared" si="0"/>
        <v>0</v>
      </c>
      <c r="G44" s="85">
        <v>1.23</v>
      </c>
      <c r="H44" s="72">
        <f t="shared" si="1"/>
        <v>0</v>
      </c>
    </row>
    <row r="45" spans="1:8" x14ac:dyDescent="0.35">
      <c r="A45" s="89">
        <v>20</v>
      </c>
      <c r="B45" s="102" t="s">
        <v>76</v>
      </c>
      <c r="C45" s="12" t="s">
        <v>87</v>
      </c>
      <c r="D45" s="94">
        <f>400+200+100+200</f>
        <v>900</v>
      </c>
      <c r="E45" s="71"/>
      <c r="F45" s="13">
        <f t="shared" si="0"/>
        <v>0</v>
      </c>
      <c r="G45" s="85">
        <v>1.23</v>
      </c>
      <c r="H45" s="72">
        <f t="shared" si="1"/>
        <v>0</v>
      </c>
    </row>
    <row r="46" spans="1:8" x14ac:dyDescent="0.35">
      <c r="A46" s="89">
        <v>21</v>
      </c>
      <c r="B46" s="102" t="s">
        <v>77</v>
      </c>
      <c r="C46" s="12" t="s">
        <v>87</v>
      </c>
      <c r="D46" s="94">
        <f>400+200+100+200</f>
        <v>900</v>
      </c>
      <c r="E46" s="71"/>
      <c r="F46" s="13">
        <f t="shared" si="0"/>
        <v>0</v>
      </c>
      <c r="G46" s="85">
        <v>1.23</v>
      </c>
      <c r="H46" s="72">
        <f t="shared" si="1"/>
        <v>0</v>
      </c>
    </row>
    <row r="47" spans="1:8" x14ac:dyDescent="0.35">
      <c r="A47" s="89">
        <v>22</v>
      </c>
      <c r="B47" s="102" t="s">
        <v>78</v>
      </c>
      <c r="C47" s="12" t="s">
        <v>87</v>
      </c>
      <c r="D47" s="94">
        <v>300</v>
      </c>
      <c r="E47" s="71"/>
      <c r="F47" s="13">
        <f t="shared" si="0"/>
        <v>0</v>
      </c>
      <c r="G47" s="85">
        <v>1.23</v>
      </c>
      <c r="H47" s="72">
        <f t="shared" si="1"/>
        <v>0</v>
      </c>
    </row>
    <row r="48" spans="1:8" x14ac:dyDescent="0.35">
      <c r="A48" s="89">
        <v>23</v>
      </c>
      <c r="B48" s="102" t="s">
        <v>79</v>
      </c>
      <c r="C48" s="12" t="s">
        <v>87</v>
      </c>
      <c r="D48" s="94">
        <v>300</v>
      </c>
      <c r="E48" s="71"/>
      <c r="F48" s="13">
        <f t="shared" si="0"/>
        <v>0</v>
      </c>
      <c r="G48" s="85">
        <v>1.23</v>
      </c>
      <c r="H48" s="72">
        <f t="shared" si="1"/>
        <v>0</v>
      </c>
    </row>
    <row r="49" spans="1:8" x14ac:dyDescent="0.35">
      <c r="A49" s="89">
        <v>24</v>
      </c>
      <c r="B49" s="102" t="s">
        <v>80</v>
      </c>
      <c r="C49" s="12" t="s">
        <v>87</v>
      </c>
      <c r="D49" s="94">
        <v>400</v>
      </c>
      <c r="E49" s="71"/>
      <c r="F49" s="13">
        <f t="shared" si="0"/>
        <v>0</v>
      </c>
      <c r="G49" s="85">
        <v>1.23</v>
      </c>
      <c r="H49" s="72">
        <f t="shared" si="1"/>
        <v>0</v>
      </c>
    </row>
    <row r="50" spans="1:8" x14ac:dyDescent="0.35">
      <c r="A50" s="89">
        <v>25</v>
      </c>
      <c r="B50" s="102" t="s">
        <v>81</v>
      </c>
      <c r="C50" s="12" t="s">
        <v>87</v>
      </c>
      <c r="D50" s="94">
        <v>100</v>
      </c>
      <c r="E50" s="71"/>
      <c r="F50" s="13">
        <f t="shared" si="0"/>
        <v>0</v>
      </c>
      <c r="G50" s="85">
        <v>1.23</v>
      </c>
      <c r="H50" s="72">
        <f t="shared" si="1"/>
        <v>0</v>
      </c>
    </row>
    <row r="51" spans="1:8" x14ac:dyDescent="0.35">
      <c r="A51" s="89">
        <v>26</v>
      </c>
      <c r="B51" s="102" t="s">
        <v>81</v>
      </c>
      <c r="C51" s="12" t="s">
        <v>87</v>
      </c>
      <c r="D51" s="94">
        <v>30</v>
      </c>
      <c r="E51" s="71"/>
      <c r="F51" s="13">
        <f t="shared" si="0"/>
        <v>0</v>
      </c>
      <c r="G51" s="85">
        <v>1.23</v>
      </c>
      <c r="H51" s="72">
        <f t="shared" si="1"/>
        <v>0</v>
      </c>
    </row>
    <row r="52" spans="1:8" x14ac:dyDescent="0.35">
      <c r="A52" s="89">
        <v>27</v>
      </c>
      <c r="B52" s="102" t="s">
        <v>82</v>
      </c>
      <c r="C52" s="12" t="s">
        <v>87</v>
      </c>
      <c r="D52" s="94">
        <v>20</v>
      </c>
      <c r="E52" s="71"/>
      <c r="F52" s="13">
        <f t="shared" si="0"/>
        <v>0</v>
      </c>
      <c r="G52" s="85">
        <v>1.23</v>
      </c>
      <c r="H52" s="72">
        <f t="shared" si="1"/>
        <v>0</v>
      </c>
    </row>
    <row r="53" spans="1:8" x14ac:dyDescent="0.35">
      <c r="A53" s="89">
        <v>28</v>
      </c>
      <c r="B53" s="102" t="s">
        <v>82</v>
      </c>
      <c r="C53" s="12" t="s">
        <v>87</v>
      </c>
      <c r="D53" s="94">
        <v>10</v>
      </c>
      <c r="E53" s="71"/>
      <c r="F53" s="13">
        <f t="shared" si="0"/>
        <v>0</v>
      </c>
      <c r="G53" s="85">
        <v>1.23</v>
      </c>
      <c r="H53" s="72">
        <f t="shared" si="1"/>
        <v>0</v>
      </c>
    </row>
    <row r="54" spans="1:8" x14ac:dyDescent="0.35">
      <c r="A54" s="89">
        <v>29</v>
      </c>
      <c r="B54" s="102" t="s">
        <v>83</v>
      </c>
      <c r="C54" s="12" t="s">
        <v>87</v>
      </c>
      <c r="D54" s="94">
        <v>20</v>
      </c>
      <c r="E54" s="71"/>
      <c r="F54" s="13">
        <f t="shared" si="0"/>
        <v>0</v>
      </c>
      <c r="G54" s="85">
        <v>1.23</v>
      </c>
      <c r="H54" s="72">
        <f t="shared" si="1"/>
        <v>0</v>
      </c>
    </row>
    <row r="55" spans="1:8" x14ac:dyDescent="0.35">
      <c r="A55" s="89">
        <v>30</v>
      </c>
      <c r="B55" s="102" t="s">
        <v>84</v>
      </c>
      <c r="C55" s="12" t="s">
        <v>87</v>
      </c>
      <c r="D55" s="95">
        <v>300</v>
      </c>
      <c r="E55" s="71"/>
      <c r="F55" s="13">
        <f t="shared" si="0"/>
        <v>0</v>
      </c>
      <c r="G55" s="85">
        <v>1.23</v>
      </c>
      <c r="H55" s="72">
        <f t="shared" si="1"/>
        <v>0</v>
      </c>
    </row>
    <row r="56" spans="1:8" x14ac:dyDescent="0.35">
      <c r="A56" s="89">
        <v>31</v>
      </c>
      <c r="B56" s="102" t="s">
        <v>85</v>
      </c>
      <c r="C56" s="12" t="s">
        <v>87</v>
      </c>
      <c r="D56" s="95">
        <v>600</v>
      </c>
      <c r="E56" s="13"/>
      <c r="F56" s="13">
        <f t="shared" si="0"/>
        <v>0</v>
      </c>
      <c r="G56" s="85">
        <v>1.23</v>
      </c>
      <c r="H56" s="72">
        <f t="shared" si="1"/>
        <v>0</v>
      </c>
    </row>
    <row r="57" spans="1:8" ht="15" thickBot="1" x14ac:dyDescent="0.4">
      <c r="A57" s="99">
        <v>32</v>
      </c>
      <c r="B57" s="103" t="s">
        <v>86</v>
      </c>
      <c r="C57" s="90" t="s">
        <v>87</v>
      </c>
      <c r="D57" s="104">
        <v>1000</v>
      </c>
      <c r="E57" s="74"/>
      <c r="F57" s="25">
        <f t="shared" si="0"/>
        <v>0</v>
      </c>
      <c r="G57" s="87">
        <v>1.23</v>
      </c>
      <c r="H57" s="105">
        <f t="shared" si="1"/>
        <v>0</v>
      </c>
    </row>
    <row r="58" spans="1:8" ht="15" thickBot="1" x14ac:dyDescent="0.4">
      <c r="A58" s="40"/>
      <c r="B58" s="35"/>
      <c r="C58" s="40"/>
      <c r="D58" s="41"/>
      <c r="E58" s="34" t="s">
        <v>2</v>
      </c>
      <c r="F58" s="34">
        <f>SUM(F26:F57)</f>
        <v>0</v>
      </c>
      <c r="G58" s="34" t="s">
        <v>15</v>
      </c>
      <c r="H58" s="34">
        <f>SUM(H26:H57)</f>
        <v>0</v>
      </c>
    </row>
    <row r="59" spans="1:8" ht="15" thickBot="1" x14ac:dyDescent="0.4">
      <c r="A59" s="40"/>
      <c r="B59" s="35"/>
      <c r="C59" s="40"/>
      <c r="D59" s="41"/>
      <c r="E59" s="41"/>
      <c r="F59" s="63" t="s">
        <v>13</v>
      </c>
      <c r="G59" s="41" t="s">
        <v>14</v>
      </c>
      <c r="H59" s="42">
        <f>H58-F58</f>
        <v>0</v>
      </c>
    </row>
    <row r="60" spans="1:8" x14ac:dyDescent="0.35">
      <c r="A60" s="40"/>
      <c r="B60" s="35"/>
      <c r="C60" s="40"/>
      <c r="D60" s="41"/>
      <c r="E60" s="41"/>
      <c r="F60" s="41"/>
      <c r="G60" s="41"/>
      <c r="H60" s="41"/>
    </row>
    <row r="61" spans="1:8" x14ac:dyDescent="0.35">
      <c r="A61" s="43" t="s">
        <v>40</v>
      </c>
      <c r="B61" s="35"/>
      <c r="C61" s="40"/>
      <c r="D61" s="41"/>
      <c r="E61" s="41"/>
      <c r="F61" s="41"/>
      <c r="G61" s="41"/>
      <c r="H61" s="41"/>
    </row>
    <row r="62" spans="1:8" x14ac:dyDescent="0.35">
      <c r="A62" s="43" t="s">
        <v>41</v>
      </c>
      <c r="B62" s="35"/>
      <c r="C62" s="40"/>
      <c r="D62" s="41"/>
      <c r="E62" s="41"/>
      <c r="F62" s="41"/>
      <c r="G62" s="41"/>
      <c r="H62" s="41"/>
    </row>
    <row r="63" spans="1:8" x14ac:dyDescent="0.35">
      <c r="A63" s="43" t="s">
        <v>42</v>
      </c>
      <c r="B63" s="35"/>
      <c r="C63" s="40"/>
      <c r="D63" s="41"/>
      <c r="E63" s="41"/>
      <c r="F63" s="41"/>
      <c r="G63" s="41"/>
      <c r="H63" s="41"/>
    </row>
    <row r="64" spans="1:8" x14ac:dyDescent="0.35">
      <c r="A64" s="35" t="s">
        <v>43</v>
      </c>
      <c r="B64" s="35"/>
      <c r="C64" s="40"/>
      <c r="D64" s="41"/>
      <c r="E64" s="41"/>
      <c r="F64" s="41"/>
      <c r="G64" s="41"/>
      <c r="H64" s="41"/>
    </row>
    <row r="65" spans="1:8" x14ac:dyDescent="0.35">
      <c r="A65" s="43" t="s">
        <v>41</v>
      </c>
      <c r="B65" s="35"/>
      <c r="C65" s="40"/>
      <c r="D65" s="41"/>
      <c r="E65" s="41"/>
      <c r="F65" s="41"/>
      <c r="G65" s="41"/>
      <c r="H65" s="41"/>
    </row>
    <row r="66" spans="1:8" x14ac:dyDescent="0.35">
      <c r="A66" s="43"/>
      <c r="B66" s="35"/>
      <c r="C66" s="40"/>
      <c r="D66" s="41"/>
      <c r="E66" s="41"/>
      <c r="F66" s="41"/>
      <c r="G66" s="41"/>
      <c r="H66" s="41"/>
    </row>
    <row r="67" spans="1:8" s="33" customFormat="1" ht="15" thickBot="1" x14ac:dyDescent="0.4">
      <c r="A67" s="30"/>
      <c r="B67" s="35" t="s">
        <v>92</v>
      </c>
      <c r="C67" s="30"/>
      <c r="D67" s="47"/>
      <c r="E67" s="41"/>
      <c r="F67" s="41"/>
      <c r="G67" s="41"/>
      <c r="H67" s="41"/>
    </row>
    <row r="68" spans="1:8" s="33" customFormat="1" ht="14.4" customHeight="1" x14ac:dyDescent="0.35">
      <c r="A68" s="58" t="s">
        <v>16</v>
      </c>
      <c r="B68" s="75" t="s">
        <v>12</v>
      </c>
      <c r="C68" s="58" t="s">
        <v>1</v>
      </c>
      <c r="D68" s="115" t="s">
        <v>4</v>
      </c>
      <c r="E68" s="112" t="s">
        <v>7</v>
      </c>
      <c r="F68" s="115" t="s">
        <v>6</v>
      </c>
      <c r="G68" s="112" t="s">
        <v>32</v>
      </c>
      <c r="H68" s="117" t="s">
        <v>9</v>
      </c>
    </row>
    <row r="69" spans="1:8" s="33" customFormat="1" ht="15" thickBot="1" x14ac:dyDescent="0.4">
      <c r="A69" s="59"/>
      <c r="B69" s="76"/>
      <c r="C69" s="59" t="s">
        <v>3</v>
      </c>
      <c r="D69" s="116"/>
      <c r="E69" s="113"/>
      <c r="F69" s="116"/>
      <c r="G69" s="114"/>
      <c r="H69" s="118"/>
    </row>
    <row r="70" spans="1:8" s="33" customFormat="1" ht="7.5" customHeight="1" thickBot="1" x14ac:dyDescent="0.4">
      <c r="A70" s="4">
        <v>1</v>
      </c>
      <c r="B70" s="4">
        <v>2</v>
      </c>
      <c r="C70" s="6">
        <v>4</v>
      </c>
      <c r="D70" s="7">
        <v>5</v>
      </c>
      <c r="E70" s="54">
        <v>6</v>
      </c>
      <c r="F70" s="7" t="s">
        <v>10</v>
      </c>
      <c r="G70" s="44">
        <v>8</v>
      </c>
      <c r="H70" s="8" t="s">
        <v>11</v>
      </c>
    </row>
    <row r="71" spans="1:8" x14ac:dyDescent="0.35">
      <c r="A71" s="77">
        <v>1</v>
      </c>
      <c r="B71" s="107" t="s">
        <v>93</v>
      </c>
      <c r="C71" s="10" t="s">
        <v>5</v>
      </c>
      <c r="D71" s="91">
        <v>30</v>
      </c>
      <c r="E71" s="11"/>
      <c r="F71" s="78">
        <f>D71*E71</f>
        <v>0</v>
      </c>
      <c r="G71" s="69">
        <v>1.23</v>
      </c>
      <c r="H71" s="45">
        <f>F71*G71</f>
        <v>0</v>
      </c>
    </row>
    <row r="72" spans="1:8" x14ac:dyDescent="0.35">
      <c r="A72" s="79">
        <v>2</v>
      </c>
      <c r="B72" s="101" t="s">
        <v>94</v>
      </c>
      <c r="C72" s="12" t="s">
        <v>5</v>
      </c>
      <c r="D72" s="92">
        <v>30</v>
      </c>
      <c r="E72" s="15"/>
      <c r="F72" s="80">
        <f t="shared" ref="F72:F79" si="2">D72*E72</f>
        <v>0</v>
      </c>
      <c r="G72" s="67">
        <v>1.23</v>
      </c>
      <c r="H72" s="52">
        <f t="shared" ref="H72:H79" si="3">F72*G72</f>
        <v>0</v>
      </c>
    </row>
    <row r="73" spans="1:8" x14ac:dyDescent="0.35">
      <c r="A73" s="79">
        <v>3</v>
      </c>
      <c r="B73" s="101" t="s">
        <v>95</v>
      </c>
      <c r="C73" s="12" t="s">
        <v>5</v>
      </c>
      <c r="D73" s="92">
        <v>60</v>
      </c>
      <c r="E73" s="15"/>
      <c r="F73" s="80">
        <f t="shared" si="2"/>
        <v>0</v>
      </c>
      <c r="G73" s="67">
        <v>1.23</v>
      </c>
      <c r="H73" s="66">
        <f t="shared" si="3"/>
        <v>0</v>
      </c>
    </row>
    <row r="74" spans="1:8" x14ac:dyDescent="0.35">
      <c r="A74" s="79">
        <v>4</v>
      </c>
      <c r="B74" s="101" t="s">
        <v>96</v>
      </c>
      <c r="C74" s="12" t="s">
        <v>5</v>
      </c>
      <c r="D74" s="92">
        <v>60</v>
      </c>
      <c r="E74" s="15"/>
      <c r="F74" s="80">
        <f t="shared" si="2"/>
        <v>0</v>
      </c>
      <c r="G74" s="67">
        <v>1.23</v>
      </c>
      <c r="H74" s="46">
        <f t="shared" si="3"/>
        <v>0</v>
      </c>
    </row>
    <row r="75" spans="1:8" x14ac:dyDescent="0.35">
      <c r="A75" s="79">
        <v>5</v>
      </c>
      <c r="B75" s="102" t="s">
        <v>97</v>
      </c>
      <c r="C75" s="12" t="s">
        <v>5</v>
      </c>
      <c r="D75" s="92">
        <v>48</v>
      </c>
      <c r="E75" s="15"/>
      <c r="F75" s="80">
        <f t="shared" si="2"/>
        <v>0</v>
      </c>
      <c r="G75" s="67">
        <v>1.23</v>
      </c>
      <c r="H75" s="46">
        <f t="shared" si="3"/>
        <v>0</v>
      </c>
    </row>
    <row r="76" spans="1:8" x14ac:dyDescent="0.35">
      <c r="A76" s="79">
        <v>6</v>
      </c>
      <c r="B76" s="102" t="s">
        <v>98</v>
      </c>
      <c r="C76" s="12" t="s">
        <v>5</v>
      </c>
      <c r="D76" s="94">
        <v>196</v>
      </c>
      <c r="E76" s="15"/>
      <c r="F76" s="80">
        <f t="shared" si="2"/>
        <v>0</v>
      </c>
      <c r="G76" s="67">
        <v>1.23</v>
      </c>
      <c r="H76" s="46">
        <f t="shared" si="3"/>
        <v>0</v>
      </c>
    </row>
    <row r="77" spans="1:8" x14ac:dyDescent="0.35">
      <c r="A77" s="79">
        <v>7</v>
      </c>
      <c r="B77" s="102" t="s">
        <v>99</v>
      </c>
      <c r="C77" s="12" t="s">
        <v>5</v>
      </c>
      <c r="D77" s="94">
        <v>196</v>
      </c>
      <c r="E77" s="15"/>
      <c r="F77" s="80">
        <f t="shared" si="2"/>
        <v>0</v>
      </c>
      <c r="G77" s="67">
        <v>1.23</v>
      </c>
      <c r="H77" s="46">
        <f t="shared" si="3"/>
        <v>0</v>
      </c>
    </row>
    <row r="78" spans="1:8" x14ac:dyDescent="0.35">
      <c r="A78" s="79">
        <v>8</v>
      </c>
      <c r="B78" s="102" t="s">
        <v>100</v>
      </c>
      <c r="C78" s="12" t="s">
        <v>5</v>
      </c>
      <c r="D78" s="94">
        <v>50</v>
      </c>
      <c r="E78" s="15"/>
      <c r="F78" s="80">
        <f t="shared" si="2"/>
        <v>0</v>
      </c>
      <c r="G78" s="67">
        <v>1.23</v>
      </c>
      <c r="H78" s="46">
        <f t="shared" si="3"/>
        <v>0</v>
      </c>
    </row>
    <row r="79" spans="1:8" ht="15" thickBot="1" x14ac:dyDescent="0.4">
      <c r="A79" s="106">
        <v>9</v>
      </c>
      <c r="B79" s="103" t="s">
        <v>101</v>
      </c>
      <c r="C79" s="90" t="s">
        <v>5</v>
      </c>
      <c r="D79" s="108">
        <v>15</v>
      </c>
      <c r="E79" s="15"/>
      <c r="F79" s="80">
        <f t="shared" si="2"/>
        <v>0</v>
      </c>
      <c r="G79" s="68">
        <v>1.23</v>
      </c>
      <c r="H79" s="46">
        <f t="shared" si="3"/>
        <v>0</v>
      </c>
    </row>
    <row r="80" spans="1:8" ht="15" thickBot="1" x14ac:dyDescent="0.4">
      <c r="A80" s="16"/>
      <c r="B80" s="35"/>
      <c r="C80" s="48"/>
      <c r="D80" s="47"/>
      <c r="E80" s="14" t="s">
        <v>2</v>
      </c>
      <c r="F80" s="81">
        <f>SUM(F71:F79)</f>
        <v>0</v>
      </c>
      <c r="G80" s="81" t="s">
        <v>15</v>
      </c>
      <c r="H80" s="14">
        <f>SUM(H71:H79)</f>
        <v>0</v>
      </c>
    </row>
    <row r="81" spans="1:8" ht="15" thickBot="1" x14ac:dyDescent="0.4">
      <c r="A81" s="16"/>
      <c r="B81" s="35"/>
      <c r="C81" s="48"/>
      <c r="D81" s="47"/>
      <c r="E81" s="41"/>
      <c r="F81" s="63" t="s">
        <v>13</v>
      </c>
      <c r="G81" s="41" t="s">
        <v>14</v>
      </c>
      <c r="H81" s="42">
        <f>H80-F80</f>
        <v>0</v>
      </c>
    </row>
    <row r="82" spans="1:8" x14ac:dyDescent="0.35">
      <c r="A82" s="16"/>
      <c r="B82" s="35"/>
      <c r="C82" s="48"/>
      <c r="D82" s="47"/>
      <c r="E82" s="41"/>
      <c r="F82" s="41"/>
      <c r="G82" s="41"/>
      <c r="H82" s="41"/>
    </row>
    <row r="83" spans="1:8" x14ac:dyDescent="0.35">
      <c r="A83" s="43" t="s">
        <v>51</v>
      </c>
      <c r="B83" s="35"/>
      <c r="C83" s="40"/>
      <c r="D83" s="41"/>
      <c r="E83" s="41"/>
      <c r="F83" s="41"/>
      <c r="G83" s="41"/>
      <c r="H83" s="41"/>
    </row>
    <row r="84" spans="1:8" x14ac:dyDescent="0.35">
      <c r="A84" s="43" t="s">
        <v>41</v>
      </c>
      <c r="B84" s="35"/>
      <c r="C84" s="40"/>
      <c r="D84" s="41"/>
      <c r="E84" s="41"/>
      <c r="F84" s="41"/>
      <c r="G84" s="41"/>
      <c r="H84" s="41"/>
    </row>
    <row r="85" spans="1:8" x14ac:dyDescent="0.35">
      <c r="A85" s="43" t="s">
        <v>42</v>
      </c>
      <c r="B85" s="35"/>
      <c r="C85" s="40"/>
      <c r="D85" s="41"/>
      <c r="E85" s="41"/>
      <c r="F85" s="41"/>
      <c r="G85" s="41"/>
      <c r="H85" s="41"/>
    </row>
    <row r="86" spans="1:8" x14ac:dyDescent="0.35">
      <c r="A86" s="35" t="s">
        <v>52</v>
      </c>
      <c r="B86" s="35"/>
      <c r="C86" s="40"/>
      <c r="D86" s="41"/>
      <c r="E86" s="41"/>
      <c r="F86" s="41"/>
      <c r="G86" s="41"/>
      <c r="H86" s="41"/>
    </row>
    <row r="87" spans="1:8" x14ac:dyDescent="0.35">
      <c r="A87" s="43" t="s">
        <v>41</v>
      </c>
      <c r="B87" s="35"/>
      <c r="C87" s="40"/>
      <c r="D87" s="41"/>
      <c r="E87" s="41"/>
      <c r="F87" s="41"/>
      <c r="G87" s="41"/>
      <c r="H87" s="41"/>
    </row>
    <row r="88" spans="1:8" x14ac:dyDescent="0.35">
      <c r="A88" s="43"/>
      <c r="B88" s="35"/>
      <c r="C88" s="40"/>
      <c r="D88" s="41"/>
      <c r="E88" s="41"/>
      <c r="F88" s="41"/>
      <c r="G88" s="41"/>
      <c r="H88" s="41"/>
    </row>
    <row r="89" spans="1:8" x14ac:dyDescent="0.35">
      <c r="A89" s="43"/>
      <c r="B89" s="35"/>
      <c r="C89" s="40"/>
      <c r="D89" s="41"/>
      <c r="E89" s="41"/>
      <c r="F89" s="41"/>
      <c r="G89" s="41"/>
      <c r="H89" s="41"/>
    </row>
    <row r="90" spans="1:8" x14ac:dyDescent="0.35">
      <c r="A90" s="16"/>
      <c r="B90" s="35"/>
      <c r="C90" s="48"/>
      <c r="D90" s="47"/>
      <c r="E90" s="41"/>
      <c r="F90" s="41"/>
      <c r="G90" s="41"/>
      <c r="H90" s="41"/>
    </row>
    <row r="91" spans="1:8" ht="15" thickBot="1" x14ac:dyDescent="0.4">
      <c r="A91" s="16"/>
      <c r="B91" s="35" t="s">
        <v>102</v>
      </c>
      <c r="C91" s="48"/>
      <c r="D91" s="47"/>
      <c r="E91" s="41"/>
      <c r="F91" s="41"/>
      <c r="G91" s="41"/>
      <c r="H91" s="41"/>
    </row>
    <row r="92" spans="1:8" ht="14.4" customHeight="1" x14ac:dyDescent="0.35">
      <c r="A92" s="58" t="s">
        <v>16</v>
      </c>
      <c r="B92" s="58" t="s">
        <v>12</v>
      </c>
      <c r="C92" s="58" t="s">
        <v>1</v>
      </c>
      <c r="D92" s="112" t="s">
        <v>4</v>
      </c>
      <c r="E92" s="112" t="s">
        <v>7</v>
      </c>
      <c r="F92" s="112" t="s">
        <v>6</v>
      </c>
      <c r="G92" s="112" t="s">
        <v>32</v>
      </c>
      <c r="H92" s="112" t="s">
        <v>9</v>
      </c>
    </row>
    <row r="93" spans="1:8" ht="15" thickBot="1" x14ac:dyDescent="0.4">
      <c r="A93" s="59"/>
      <c r="B93" s="59"/>
      <c r="C93" s="59" t="s">
        <v>3</v>
      </c>
      <c r="D93" s="113"/>
      <c r="E93" s="113"/>
      <c r="F93" s="113"/>
      <c r="G93" s="114"/>
      <c r="H93" s="113"/>
    </row>
    <row r="94" spans="1:8" ht="8.25" customHeight="1" thickBot="1" x14ac:dyDescent="0.4">
      <c r="A94" s="82">
        <v>1</v>
      </c>
      <c r="B94" s="5">
        <v>2</v>
      </c>
      <c r="C94" s="6">
        <v>4</v>
      </c>
      <c r="D94" s="7">
        <v>5</v>
      </c>
      <c r="E94" s="83">
        <v>6</v>
      </c>
      <c r="F94" s="8" t="s">
        <v>10</v>
      </c>
      <c r="G94" s="8">
        <v>8</v>
      </c>
      <c r="H94" s="44" t="s">
        <v>11</v>
      </c>
    </row>
    <row r="95" spans="1:8" s="19" customFormat="1" ht="14" x14ac:dyDescent="0.3">
      <c r="A95" s="50">
        <v>1</v>
      </c>
      <c r="B95" s="109" t="s">
        <v>98</v>
      </c>
      <c r="C95" s="49" t="s">
        <v>5</v>
      </c>
      <c r="D95" s="93">
        <v>33</v>
      </c>
      <c r="E95" s="11"/>
      <c r="F95" s="11">
        <f>D95*E95</f>
        <v>0</v>
      </c>
      <c r="G95" s="84">
        <v>1.23</v>
      </c>
      <c r="H95" s="45">
        <f>F95*G95</f>
        <v>0</v>
      </c>
    </row>
    <row r="96" spans="1:8" s="19" customFormat="1" ht="14" x14ac:dyDescent="0.3">
      <c r="A96" s="20">
        <v>2</v>
      </c>
      <c r="B96" s="102" t="s">
        <v>103</v>
      </c>
      <c r="C96" s="21" t="s">
        <v>5</v>
      </c>
      <c r="D96" s="93">
        <v>61</v>
      </c>
      <c r="E96" s="15"/>
      <c r="F96" s="15">
        <f>D96*E96</f>
        <v>0</v>
      </c>
      <c r="G96" s="86">
        <v>1.23</v>
      </c>
      <c r="H96" s="52">
        <f>F96*G96</f>
        <v>0</v>
      </c>
    </row>
    <row r="97" spans="1:8" s="19" customFormat="1" ht="14" x14ac:dyDescent="0.3">
      <c r="A97" s="20">
        <v>3</v>
      </c>
      <c r="B97" s="102" t="s">
        <v>104</v>
      </c>
      <c r="C97" s="21" t="s">
        <v>5</v>
      </c>
      <c r="D97" s="93">
        <v>110</v>
      </c>
      <c r="E97" s="15"/>
      <c r="F97" s="15">
        <f t="shared" ref="F97:F107" si="4">D97*E97</f>
        <v>0</v>
      </c>
      <c r="G97" s="86">
        <v>1.23</v>
      </c>
      <c r="H97" s="52">
        <f t="shared" ref="H97:H107" si="5">F97*G97</f>
        <v>0</v>
      </c>
    </row>
    <row r="98" spans="1:8" s="19" customFormat="1" ht="14" x14ac:dyDescent="0.3">
      <c r="A98" s="20">
        <v>4</v>
      </c>
      <c r="B98" s="102" t="s">
        <v>105</v>
      </c>
      <c r="C98" s="21" t="s">
        <v>5</v>
      </c>
      <c r="D98" s="93">
        <v>15</v>
      </c>
      <c r="E98" s="15"/>
      <c r="F98" s="15">
        <f t="shared" si="4"/>
        <v>0</v>
      </c>
      <c r="G98" s="86">
        <v>1.23</v>
      </c>
      <c r="H98" s="52">
        <f t="shared" si="5"/>
        <v>0</v>
      </c>
    </row>
    <row r="99" spans="1:8" s="19" customFormat="1" ht="14" x14ac:dyDescent="0.3">
      <c r="A99" s="20">
        <v>5</v>
      </c>
      <c r="B99" s="102" t="s">
        <v>106</v>
      </c>
      <c r="C99" s="21" t="s">
        <v>115</v>
      </c>
      <c r="D99" s="94">
        <v>130</v>
      </c>
      <c r="E99" s="15"/>
      <c r="F99" s="15">
        <f t="shared" si="4"/>
        <v>0</v>
      </c>
      <c r="G99" s="86">
        <v>1.23</v>
      </c>
      <c r="H99" s="52">
        <f t="shared" si="5"/>
        <v>0</v>
      </c>
    </row>
    <row r="100" spans="1:8" s="19" customFormat="1" ht="14" x14ac:dyDescent="0.3">
      <c r="A100" s="20">
        <v>6</v>
      </c>
      <c r="B100" s="102" t="s">
        <v>107</v>
      </c>
      <c r="C100" s="21" t="s">
        <v>5</v>
      </c>
      <c r="D100" s="94">
        <v>100</v>
      </c>
      <c r="E100" s="15"/>
      <c r="F100" s="15">
        <f t="shared" si="4"/>
        <v>0</v>
      </c>
      <c r="G100" s="86">
        <v>1.23</v>
      </c>
      <c r="H100" s="52">
        <f t="shared" si="5"/>
        <v>0</v>
      </c>
    </row>
    <row r="101" spans="1:8" s="19" customFormat="1" ht="14" x14ac:dyDescent="0.3">
      <c r="A101" s="20">
        <v>7</v>
      </c>
      <c r="B101" s="102" t="s">
        <v>108</v>
      </c>
      <c r="C101" s="21" t="s">
        <v>5</v>
      </c>
      <c r="D101" s="93">
        <v>3</v>
      </c>
      <c r="E101" s="15"/>
      <c r="F101" s="15">
        <f t="shared" si="4"/>
        <v>0</v>
      </c>
      <c r="G101" s="86">
        <v>1.23</v>
      </c>
      <c r="H101" s="52">
        <f t="shared" si="5"/>
        <v>0</v>
      </c>
    </row>
    <row r="102" spans="1:8" s="19" customFormat="1" ht="14" x14ac:dyDescent="0.3">
      <c r="A102" s="20">
        <v>8</v>
      </c>
      <c r="B102" s="102" t="s">
        <v>109</v>
      </c>
      <c r="C102" s="21" t="s">
        <v>5</v>
      </c>
      <c r="D102" s="93">
        <v>4</v>
      </c>
      <c r="E102" s="15"/>
      <c r="F102" s="15">
        <f t="shared" si="4"/>
        <v>0</v>
      </c>
      <c r="G102" s="86">
        <v>1.23</v>
      </c>
      <c r="H102" s="52">
        <f t="shared" si="5"/>
        <v>0</v>
      </c>
    </row>
    <row r="103" spans="1:8" s="19" customFormat="1" ht="14" x14ac:dyDescent="0.3">
      <c r="A103" s="20">
        <v>9</v>
      </c>
      <c r="B103" s="102" t="s">
        <v>110</v>
      </c>
      <c r="C103" s="21" t="s">
        <v>5</v>
      </c>
      <c r="D103" s="93">
        <v>1</v>
      </c>
      <c r="E103" s="15"/>
      <c r="F103" s="15">
        <f t="shared" si="4"/>
        <v>0</v>
      </c>
      <c r="G103" s="86">
        <v>1.23</v>
      </c>
      <c r="H103" s="52">
        <f t="shared" si="5"/>
        <v>0</v>
      </c>
    </row>
    <row r="104" spans="1:8" s="19" customFormat="1" ht="14" x14ac:dyDescent="0.3">
      <c r="A104" s="20">
        <v>10</v>
      </c>
      <c r="B104" s="102" t="s">
        <v>111</v>
      </c>
      <c r="C104" s="21" t="s">
        <v>5</v>
      </c>
      <c r="D104" s="94">
        <v>1</v>
      </c>
      <c r="E104" s="15"/>
      <c r="F104" s="15">
        <f t="shared" si="4"/>
        <v>0</v>
      </c>
      <c r="G104" s="86">
        <v>1.23</v>
      </c>
      <c r="H104" s="52">
        <f t="shared" si="5"/>
        <v>0</v>
      </c>
    </row>
    <row r="105" spans="1:8" s="19" customFormat="1" ht="14" x14ac:dyDescent="0.3">
      <c r="A105" s="20">
        <v>11</v>
      </c>
      <c r="B105" s="102" t="s">
        <v>112</v>
      </c>
      <c r="C105" s="21" t="s">
        <v>5</v>
      </c>
      <c r="D105" s="94">
        <v>2</v>
      </c>
      <c r="E105" s="15"/>
      <c r="F105" s="15">
        <f t="shared" si="4"/>
        <v>0</v>
      </c>
      <c r="G105" s="86">
        <v>1.23</v>
      </c>
      <c r="H105" s="52">
        <f t="shared" si="5"/>
        <v>0</v>
      </c>
    </row>
    <row r="106" spans="1:8" s="19" customFormat="1" ht="14" x14ac:dyDescent="0.3">
      <c r="A106" s="20">
        <v>12</v>
      </c>
      <c r="B106" s="102" t="s">
        <v>113</v>
      </c>
      <c r="C106" s="21" t="s">
        <v>5</v>
      </c>
      <c r="D106" s="94">
        <v>2</v>
      </c>
      <c r="E106" s="15"/>
      <c r="F106" s="15">
        <f t="shared" si="4"/>
        <v>0</v>
      </c>
      <c r="G106" s="86">
        <v>1.23</v>
      </c>
      <c r="H106" s="52">
        <f t="shared" si="5"/>
        <v>0</v>
      </c>
    </row>
    <row r="107" spans="1:8" s="19" customFormat="1" thickBot="1" x14ac:dyDescent="0.35">
      <c r="A107" s="20">
        <v>13</v>
      </c>
      <c r="B107" s="103" t="s">
        <v>114</v>
      </c>
      <c r="C107" s="110" t="s">
        <v>5</v>
      </c>
      <c r="D107" s="94">
        <v>1</v>
      </c>
      <c r="E107" s="25"/>
      <c r="F107" s="15">
        <f t="shared" si="4"/>
        <v>0</v>
      </c>
      <c r="G107" s="86">
        <v>1.23</v>
      </c>
      <c r="H107" s="52">
        <f t="shared" si="5"/>
        <v>0</v>
      </c>
    </row>
    <row r="108" spans="1:8" ht="15" thickBot="1" x14ac:dyDescent="0.4">
      <c r="A108" s="48"/>
      <c r="B108" s="35"/>
      <c r="C108" s="48"/>
      <c r="D108" s="47"/>
      <c r="E108" s="34" t="s">
        <v>2</v>
      </c>
      <c r="F108" s="34">
        <f>SUM(F95:F107)</f>
        <v>0</v>
      </c>
      <c r="G108" s="34"/>
      <c r="H108" s="34">
        <f>SUM(H95:H107)</f>
        <v>0</v>
      </c>
    </row>
    <row r="109" spans="1:8" ht="15" thickBot="1" x14ac:dyDescent="0.4">
      <c r="A109" s="48"/>
      <c r="B109" s="35"/>
      <c r="C109" s="48"/>
      <c r="D109" s="47"/>
      <c r="E109" s="41"/>
      <c r="F109" s="63" t="s">
        <v>13</v>
      </c>
      <c r="G109" s="41" t="s">
        <v>14</v>
      </c>
      <c r="H109" s="42">
        <f>H108-F108</f>
        <v>0</v>
      </c>
    </row>
    <row r="110" spans="1:8" x14ac:dyDescent="0.35">
      <c r="A110" s="48"/>
      <c r="B110" s="35"/>
      <c r="C110" s="48"/>
      <c r="D110" s="47"/>
      <c r="E110" s="41"/>
      <c r="F110" s="63"/>
      <c r="G110" s="41"/>
      <c r="H110" s="41"/>
    </row>
    <row r="111" spans="1:8" x14ac:dyDescent="0.35">
      <c r="A111" s="48"/>
      <c r="B111" s="35"/>
      <c r="C111" s="48"/>
      <c r="D111" s="47"/>
      <c r="E111" s="41"/>
      <c r="F111" s="41"/>
      <c r="G111" s="41"/>
      <c r="H111" s="41"/>
    </row>
    <row r="112" spans="1:8" x14ac:dyDescent="0.35">
      <c r="A112" s="43" t="s">
        <v>53</v>
      </c>
      <c r="B112" s="35"/>
      <c r="C112" s="48"/>
      <c r="D112" s="47"/>
      <c r="E112" s="41"/>
      <c r="F112" s="41"/>
      <c r="G112" s="41"/>
      <c r="H112" s="41"/>
    </row>
    <row r="113" spans="1:8" x14ac:dyDescent="0.35">
      <c r="A113" s="43" t="s">
        <v>41</v>
      </c>
      <c r="B113" s="35"/>
      <c r="C113" s="48"/>
      <c r="D113" s="47"/>
      <c r="E113" s="41"/>
      <c r="F113" s="41"/>
      <c r="G113" s="41"/>
      <c r="H113" s="41"/>
    </row>
    <row r="114" spans="1:8" x14ac:dyDescent="0.35">
      <c r="A114" s="43" t="s">
        <v>42</v>
      </c>
      <c r="B114" s="35"/>
      <c r="C114" s="48"/>
      <c r="D114" s="47"/>
      <c r="E114" s="41"/>
      <c r="F114" s="41"/>
      <c r="G114" s="41"/>
      <c r="H114" s="41"/>
    </row>
    <row r="115" spans="1:8" x14ac:dyDescent="0.35">
      <c r="A115" s="35" t="s">
        <v>54</v>
      </c>
      <c r="B115" s="35"/>
      <c r="C115" s="48"/>
      <c r="D115" s="47"/>
      <c r="E115" s="41"/>
      <c r="F115" s="41"/>
      <c r="G115" s="41"/>
      <c r="H115" s="41"/>
    </row>
    <row r="116" spans="1:8" x14ac:dyDescent="0.35">
      <c r="A116" s="43" t="s">
        <v>41</v>
      </c>
      <c r="B116" s="35"/>
      <c r="C116" s="48"/>
      <c r="D116" s="47"/>
      <c r="E116" s="41"/>
      <c r="F116" s="41"/>
      <c r="G116" s="41"/>
      <c r="H116" s="41"/>
    </row>
    <row r="117" spans="1:8" x14ac:dyDescent="0.35">
      <c r="A117" s="43"/>
      <c r="B117" s="35"/>
      <c r="C117" s="48"/>
      <c r="D117" s="47"/>
      <c r="E117" s="41"/>
      <c r="F117" s="41"/>
      <c r="G117" s="41"/>
      <c r="H117" s="41"/>
    </row>
    <row r="118" spans="1:8" x14ac:dyDescent="0.35">
      <c r="A118" s="43"/>
      <c r="B118" s="35"/>
      <c r="C118" s="48"/>
      <c r="D118" s="47"/>
      <c r="E118" s="41"/>
      <c r="F118" s="41"/>
      <c r="G118" s="41"/>
      <c r="H118" s="41"/>
    </row>
    <row r="119" spans="1:8" x14ac:dyDescent="0.35">
      <c r="A119" s="43"/>
      <c r="B119" s="35"/>
      <c r="C119" s="48"/>
      <c r="D119" s="47"/>
      <c r="E119" s="41"/>
      <c r="F119" s="41"/>
      <c r="G119" s="41"/>
      <c r="H119" s="41"/>
    </row>
    <row r="120" spans="1:8" ht="15" thickBot="1" x14ac:dyDescent="0.4">
      <c r="A120" s="48"/>
      <c r="B120" s="35" t="s">
        <v>116</v>
      </c>
      <c r="C120" s="48"/>
      <c r="D120" s="47"/>
      <c r="E120" s="41"/>
      <c r="F120" s="41"/>
      <c r="G120" s="41"/>
      <c r="H120" s="41"/>
    </row>
    <row r="121" spans="1:8" ht="14.4" customHeight="1" x14ac:dyDescent="0.35">
      <c r="A121" s="58" t="s">
        <v>16</v>
      </c>
      <c r="B121" s="58" t="s">
        <v>12</v>
      </c>
      <c r="C121" s="58" t="s">
        <v>1</v>
      </c>
      <c r="D121" s="112" t="s">
        <v>4</v>
      </c>
      <c r="E121" s="112" t="s">
        <v>7</v>
      </c>
      <c r="F121" s="112" t="s">
        <v>6</v>
      </c>
      <c r="G121" s="112" t="s">
        <v>8</v>
      </c>
      <c r="H121" s="112" t="s">
        <v>9</v>
      </c>
    </row>
    <row r="122" spans="1:8" ht="15" thickBot="1" x14ac:dyDescent="0.4">
      <c r="A122" s="59"/>
      <c r="B122" s="59"/>
      <c r="C122" s="59" t="s">
        <v>3</v>
      </c>
      <c r="D122" s="113"/>
      <c r="E122" s="113"/>
      <c r="F122" s="113"/>
      <c r="G122" s="114"/>
      <c r="H122" s="113"/>
    </row>
    <row r="123" spans="1:8" ht="8.25" customHeight="1" thickBot="1" x14ac:dyDescent="0.4">
      <c r="A123" s="4">
        <v>1</v>
      </c>
      <c r="B123" s="5">
        <v>2</v>
      </c>
      <c r="C123" s="6">
        <v>4</v>
      </c>
      <c r="D123" s="7">
        <v>5</v>
      </c>
      <c r="E123" s="54">
        <v>6</v>
      </c>
      <c r="F123" s="8" t="s">
        <v>10</v>
      </c>
      <c r="G123" s="8">
        <v>8</v>
      </c>
      <c r="H123" s="44" t="s">
        <v>11</v>
      </c>
    </row>
    <row r="124" spans="1:8" x14ac:dyDescent="0.35">
      <c r="A124" s="50">
        <v>1</v>
      </c>
      <c r="B124" s="109" t="s">
        <v>117</v>
      </c>
      <c r="C124" s="49" t="s">
        <v>5</v>
      </c>
      <c r="D124" s="111">
        <v>12</v>
      </c>
      <c r="E124" s="11"/>
      <c r="F124" s="11">
        <f>D124*E124</f>
        <v>0</v>
      </c>
      <c r="G124" s="84">
        <v>1.23</v>
      </c>
      <c r="H124" s="45">
        <f>F124*G124</f>
        <v>0</v>
      </c>
    </row>
    <row r="125" spans="1:8" x14ac:dyDescent="0.35">
      <c r="A125" s="20">
        <v>2</v>
      </c>
      <c r="B125" s="102" t="s">
        <v>118</v>
      </c>
      <c r="C125" s="22" t="s">
        <v>5</v>
      </c>
      <c r="D125" s="94">
        <v>4</v>
      </c>
      <c r="E125" s="13"/>
      <c r="F125" s="13">
        <f t="shared" ref="F125:F134" si="6">D125*E125</f>
        <v>0</v>
      </c>
      <c r="G125" s="86">
        <v>1.23</v>
      </c>
      <c r="H125" s="46">
        <f t="shared" ref="H125:H134" si="7">F125*G125</f>
        <v>0</v>
      </c>
    </row>
    <row r="126" spans="1:8" x14ac:dyDescent="0.35">
      <c r="A126" s="20">
        <v>3</v>
      </c>
      <c r="B126" s="102" t="s">
        <v>119</v>
      </c>
      <c r="C126" s="23" t="s">
        <v>5</v>
      </c>
      <c r="D126" s="94">
        <v>18</v>
      </c>
      <c r="E126" s="13"/>
      <c r="F126" s="13">
        <f t="shared" si="6"/>
        <v>0</v>
      </c>
      <c r="G126" s="86">
        <v>1.23</v>
      </c>
      <c r="H126" s="46">
        <f t="shared" si="7"/>
        <v>0</v>
      </c>
    </row>
    <row r="127" spans="1:8" x14ac:dyDescent="0.35">
      <c r="A127" s="20">
        <v>4</v>
      </c>
      <c r="B127" s="102" t="s">
        <v>120</v>
      </c>
      <c r="C127" s="23" t="s">
        <v>5</v>
      </c>
      <c r="D127" s="94">
        <v>26</v>
      </c>
      <c r="E127" s="13"/>
      <c r="F127" s="13">
        <f t="shared" si="6"/>
        <v>0</v>
      </c>
      <c r="G127" s="86">
        <v>1.23</v>
      </c>
      <c r="H127" s="46">
        <f t="shared" si="7"/>
        <v>0</v>
      </c>
    </row>
    <row r="128" spans="1:8" x14ac:dyDescent="0.35">
      <c r="A128" s="20">
        <v>5</v>
      </c>
      <c r="B128" s="102" t="s">
        <v>121</v>
      </c>
      <c r="C128" s="23" t="s">
        <v>5</v>
      </c>
      <c r="D128" s="94">
        <v>6</v>
      </c>
      <c r="E128" s="13"/>
      <c r="F128" s="13">
        <f t="shared" si="6"/>
        <v>0</v>
      </c>
      <c r="G128" s="86">
        <v>1.23</v>
      </c>
      <c r="H128" s="46">
        <f t="shared" si="7"/>
        <v>0</v>
      </c>
    </row>
    <row r="129" spans="1:8" x14ac:dyDescent="0.35">
      <c r="A129" s="20">
        <v>6</v>
      </c>
      <c r="B129" s="102" t="s">
        <v>122</v>
      </c>
      <c r="C129" s="23" t="s">
        <v>5</v>
      </c>
      <c r="D129" s="94">
        <v>14</v>
      </c>
      <c r="E129" s="13"/>
      <c r="F129" s="13">
        <f t="shared" si="6"/>
        <v>0</v>
      </c>
      <c r="G129" s="86">
        <v>1.23</v>
      </c>
      <c r="H129" s="46">
        <f t="shared" si="7"/>
        <v>0</v>
      </c>
    </row>
    <row r="130" spans="1:8" x14ac:dyDescent="0.35">
      <c r="A130" s="20">
        <v>7</v>
      </c>
      <c r="B130" s="102" t="s">
        <v>123</v>
      </c>
      <c r="C130" s="23" t="s">
        <v>5</v>
      </c>
      <c r="D130" s="94">
        <v>4</v>
      </c>
      <c r="E130" s="13"/>
      <c r="F130" s="13">
        <f t="shared" si="6"/>
        <v>0</v>
      </c>
      <c r="G130" s="86">
        <v>1.23</v>
      </c>
      <c r="H130" s="46">
        <f t="shared" si="7"/>
        <v>0</v>
      </c>
    </row>
    <row r="131" spans="1:8" x14ac:dyDescent="0.35">
      <c r="A131" s="20">
        <v>8</v>
      </c>
      <c r="B131" s="102" t="s">
        <v>124</v>
      </c>
      <c r="C131" s="23" t="s">
        <v>5</v>
      </c>
      <c r="D131" s="94">
        <v>2</v>
      </c>
      <c r="E131" s="13"/>
      <c r="F131" s="13">
        <f t="shared" si="6"/>
        <v>0</v>
      </c>
      <c r="G131" s="86">
        <v>1.23</v>
      </c>
      <c r="H131" s="46">
        <f t="shared" si="7"/>
        <v>0</v>
      </c>
    </row>
    <row r="132" spans="1:8" x14ac:dyDescent="0.35">
      <c r="A132" s="20">
        <v>9</v>
      </c>
      <c r="B132" s="102" t="s">
        <v>125</v>
      </c>
      <c r="C132" s="23" t="s">
        <v>5</v>
      </c>
      <c r="D132" s="94">
        <v>39</v>
      </c>
      <c r="E132" s="73"/>
      <c r="F132" s="13">
        <f t="shared" si="6"/>
        <v>0</v>
      </c>
      <c r="G132" s="86">
        <v>1.23</v>
      </c>
      <c r="H132" s="46">
        <f t="shared" si="7"/>
        <v>0</v>
      </c>
    </row>
    <row r="133" spans="1:8" x14ac:dyDescent="0.35">
      <c r="A133" s="20">
        <v>10</v>
      </c>
      <c r="B133" s="102" t="s">
        <v>126</v>
      </c>
      <c r="C133" s="23" t="s">
        <v>5</v>
      </c>
      <c r="D133" s="94">
        <v>6</v>
      </c>
      <c r="E133" s="73"/>
      <c r="F133" s="13">
        <f t="shared" si="6"/>
        <v>0</v>
      </c>
      <c r="G133" s="86">
        <v>1.23</v>
      </c>
      <c r="H133" s="46">
        <f t="shared" si="7"/>
        <v>0</v>
      </c>
    </row>
    <row r="134" spans="1:8" ht="15" thickBot="1" x14ac:dyDescent="0.4">
      <c r="A134" s="51">
        <v>12</v>
      </c>
      <c r="B134" s="103" t="s">
        <v>127</v>
      </c>
      <c r="C134" s="24" t="s">
        <v>5</v>
      </c>
      <c r="D134" s="108">
        <v>14</v>
      </c>
      <c r="E134" s="25"/>
      <c r="F134" s="25">
        <f t="shared" si="6"/>
        <v>0</v>
      </c>
      <c r="G134" s="88">
        <v>1.23</v>
      </c>
      <c r="H134" s="53">
        <f t="shared" si="7"/>
        <v>0</v>
      </c>
    </row>
    <row r="135" spans="1:8" ht="15" thickBot="1" x14ac:dyDescent="0.4">
      <c r="A135" s="16"/>
      <c r="B135" s="35"/>
      <c r="C135" s="48"/>
      <c r="D135" s="37"/>
      <c r="E135" s="26" t="s">
        <v>2</v>
      </c>
      <c r="F135" s="26">
        <f>SUM(F124:F134)</f>
        <v>0</v>
      </c>
      <c r="G135" s="26"/>
      <c r="H135" s="26">
        <f>SUM(H124:H134)</f>
        <v>0</v>
      </c>
    </row>
    <row r="136" spans="1:8" ht="15" thickBot="1" x14ac:dyDescent="0.4">
      <c r="A136" s="27"/>
      <c r="B136" s="35"/>
      <c r="C136" s="30"/>
      <c r="D136" s="36"/>
      <c r="E136" s="37"/>
      <c r="F136" s="63" t="s">
        <v>13</v>
      </c>
      <c r="G136" s="41" t="s">
        <v>14</v>
      </c>
      <c r="H136" s="42">
        <f>H135-F135</f>
        <v>0</v>
      </c>
    </row>
    <row r="137" spans="1:8" x14ac:dyDescent="0.35">
      <c r="A137" s="16"/>
      <c r="B137" s="28"/>
      <c r="C137" s="16"/>
      <c r="D137" s="18"/>
      <c r="E137" s="29"/>
      <c r="F137" s="29"/>
      <c r="G137" s="29"/>
      <c r="H137" s="38"/>
    </row>
    <row r="138" spans="1:8" x14ac:dyDescent="0.35">
      <c r="A138" s="43" t="s">
        <v>55</v>
      </c>
      <c r="B138" s="35"/>
      <c r="C138" s="17"/>
      <c r="D138" s="30"/>
      <c r="E138" s="31"/>
      <c r="F138" s="31"/>
      <c r="G138" s="31"/>
      <c r="H138" s="17"/>
    </row>
    <row r="139" spans="1:8" x14ac:dyDescent="0.35">
      <c r="A139" s="43" t="s">
        <v>41</v>
      </c>
      <c r="B139" s="35"/>
      <c r="C139" s="17"/>
      <c r="D139" s="30"/>
      <c r="E139" s="32"/>
      <c r="F139" s="32"/>
      <c r="G139" s="39"/>
      <c r="H139" s="17"/>
    </row>
    <row r="140" spans="1:8" x14ac:dyDescent="0.35">
      <c r="A140" s="43" t="s">
        <v>42</v>
      </c>
      <c r="B140" s="35"/>
    </row>
    <row r="141" spans="1:8" x14ac:dyDescent="0.35">
      <c r="A141" s="35" t="s">
        <v>56</v>
      </c>
      <c r="B141" s="35"/>
    </row>
    <row r="142" spans="1:8" x14ac:dyDescent="0.35">
      <c r="A142" s="43" t="s">
        <v>41</v>
      </c>
      <c r="B142" s="35"/>
    </row>
    <row r="144" spans="1:8" x14ac:dyDescent="0.35">
      <c r="A144" s="43" t="s">
        <v>17</v>
      </c>
      <c r="B144" s="17"/>
    </row>
    <row r="145" spans="1:2" x14ac:dyDescent="0.35">
      <c r="A145" s="55" t="s">
        <v>44</v>
      </c>
      <c r="B145" s="17"/>
    </row>
    <row r="146" spans="1:2" x14ac:dyDescent="0.35">
      <c r="A146" s="55" t="s">
        <v>45</v>
      </c>
      <c r="B146" s="17"/>
    </row>
    <row r="147" spans="1:2" x14ac:dyDescent="0.35">
      <c r="A147" s="17" t="s">
        <v>46</v>
      </c>
      <c r="B147" s="17"/>
    </row>
    <row r="148" spans="1:2" x14ac:dyDescent="0.35">
      <c r="A148" s="17" t="s">
        <v>47</v>
      </c>
      <c r="B148" s="17"/>
    </row>
    <row r="149" spans="1:2" x14ac:dyDescent="0.35">
      <c r="A149" s="17" t="s">
        <v>48</v>
      </c>
      <c r="B149" s="17"/>
    </row>
    <row r="150" spans="1:2" x14ac:dyDescent="0.35">
      <c r="A150" s="17" t="s">
        <v>49</v>
      </c>
      <c r="B150" s="17"/>
    </row>
    <row r="151" spans="1:2" x14ac:dyDescent="0.35">
      <c r="A151" s="17" t="s">
        <v>18</v>
      </c>
      <c r="B151" s="17"/>
    </row>
    <row r="152" spans="1:2" x14ac:dyDescent="0.35">
      <c r="A152" s="17" t="s">
        <v>19</v>
      </c>
      <c r="B152" s="17"/>
    </row>
    <row r="153" spans="1:2" x14ac:dyDescent="0.35">
      <c r="A153" s="17" t="s">
        <v>20</v>
      </c>
      <c r="B153" s="17"/>
    </row>
    <row r="154" spans="1:2" x14ac:dyDescent="0.35">
      <c r="A154" s="17" t="s">
        <v>21</v>
      </c>
      <c r="B154" s="17"/>
    </row>
    <row r="155" spans="1:2" x14ac:dyDescent="0.35">
      <c r="A155" s="17"/>
      <c r="B155" s="17"/>
    </row>
    <row r="156" spans="1:2" x14ac:dyDescent="0.35">
      <c r="A156" s="56" t="s">
        <v>22</v>
      </c>
    </row>
    <row r="158" spans="1:2" x14ac:dyDescent="0.35">
      <c r="A158" s="56" t="s">
        <v>23</v>
      </c>
    </row>
    <row r="159" spans="1:2" x14ac:dyDescent="0.35">
      <c r="A159" s="17" t="s">
        <v>50</v>
      </c>
    </row>
    <row r="160" spans="1:2" x14ac:dyDescent="0.35">
      <c r="A160" s="17" t="s">
        <v>50</v>
      </c>
    </row>
    <row r="161" spans="1:7" x14ac:dyDescent="0.35">
      <c r="A161" s="17" t="s">
        <v>50</v>
      </c>
    </row>
    <row r="163" spans="1:7" x14ac:dyDescent="0.35">
      <c r="A163" s="56" t="s">
        <v>24</v>
      </c>
    </row>
    <row r="164" spans="1:7" x14ac:dyDescent="0.35">
      <c r="A164" s="17" t="s">
        <v>50</v>
      </c>
    </row>
    <row r="165" spans="1:7" x14ac:dyDescent="0.35">
      <c r="A165" s="17" t="s">
        <v>50</v>
      </c>
    </row>
    <row r="166" spans="1:7" x14ac:dyDescent="0.35">
      <c r="A166" s="17" t="s">
        <v>50</v>
      </c>
    </row>
    <row r="170" spans="1:7" x14ac:dyDescent="0.35">
      <c r="C170" s="57"/>
      <c r="D170" s="57"/>
      <c r="E170" s="57"/>
      <c r="F170" s="57"/>
      <c r="G170" s="57"/>
    </row>
    <row r="171" spans="1:7" x14ac:dyDescent="0.35">
      <c r="C171" s="64" t="s">
        <v>25</v>
      </c>
    </row>
    <row r="172" spans="1:7" x14ac:dyDescent="0.35">
      <c r="C172" s="64" t="s">
        <v>26</v>
      </c>
    </row>
  </sheetData>
  <mergeCells count="20">
    <mergeCell ref="D23:D24"/>
    <mergeCell ref="E23:E24"/>
    <mergeCell ref="F23:F24"/>
    <mergeCell ref="G23:G24"/>
    <mergeCell ref="H23:H24"/>
    <mergeCell ref="D68:D69"/>
    <mergeCell ref="E68:E69"/>
    <mergeCell ref="F68:F69"/>
    <mergeCell ref="G68:G69"/>
    <mergeCell ref="H68:H69"/>
    <mergeCell ref="D121:D122"/>
    <mergeCell ref="E121:E122"/>
    <mergeCell ref="F121:F122"/>
    <mergeCell ref="G121:G122"/>
    <mergeCell ref="H121:H122"/>
    <mergeCell ref="D92:D93"/>
    <mergeCell ref="E92:E93"/>
    <mergeCell ref="F92:F93"/>
    <mergeCell ref="G92:G93"/>
    <mergeCell ref="H92:H93"/>
  </mergeCells>
  <pageMargins left="0.25" right="0.25" top="0.75" bottom="0.75" header="0.3" footer="0.3"/>
  <pageSetup paperSize="9" scale="8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Jaworska</dc:creator>
  <cp:lastModifiedBy>Biuro Zamówień</cp:lastModifiedBy>
  <cp:lastPrinted>2022-12-27T13:11:04Z</cp:lastPrinted>
  <dcterms:created xsi:type="dcterms:W3CDTF">2019-10-23T08:15:10Z</dcterms:created>
  <dcterms:modified xsi:type="dcterms:W3CDTF">2025-03-26T09:13:03Z</dcterms:modified>
</cp:coreProperties>
</file>